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bmp" ContentType="image/bmp"/>
  <Default Extension="jpeg" ContentType="image/jpeg"/>
  <Default Extension="JPG" ContentType="image/.jp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11.bin" ContentType="application/vnd.ms-office.activeX"/>
  <Override PartName="/xl/activeX/activeX11.xml" ContentType="application/vnd.ms-office.activeX+xml"/>
  <Override PartName="/xl/activeX/activeX12.bin" ContentType="application/vnd.ms-office.activeX"/>
  <Override PartName="/xl/activeX/activeX12.xml" ContentType="application/vnd.ms-office.activeX+xml"/>
  <Override PartName="/xl/activeX/activeX13.bin" ContentType="application/vnd.ms-office.activeX"/>
  <Override PartName="/xl/activeX/activeX13.xml" ContentType="application/vnd.ms-office.activeX+xml"/>
  <Override PartName="/xl/activeX/activeX14.bin" ContentType="application/vnd.ms-office.activeX"/>
  <Override PartName="/xl/activeX/activeX14.xml" ContentType="application/vnd.ms-office.activeX+xml"/>
  <Override PartName="/xl/activeX/activeX15.bin" ContentType="application/vnd.ms-office.activeX"/>
  <Override PartName="/xl/activeX/activeX15.xml" ContentType="application/vnd.ms-office.activeX+xml"/>
  <Override PartName="/xl/activeX/activeX16.bin" ContentType="application/vnd.ms-office.activeX"/>
  <Override PartName="/xl/activeX/activeX16.xml" ContentType="application/vnd.ms-office.activeX+xml"/>
  <Override PartName="/xl/activeX/activeX17.bin" ContentType="application/vnd.ms-office.activeX"/>
  <Override PartName="/xl/activeX/activeX17.xml" ContentType="application/vnd.ms-office.activeX+xml"/>
  <Override PartName="/xl/activeX/activeX18.bin" ContentType="application/vnd.ms-office.activeX"/>
  <Override PartName="/xl/activeX/activeX18.xml" ContentType="application/vnd.ms-office.activeX+xml"/>
  <Override PartName="/xl/activeX/activeX19.bin" ContentType="application/vnd.ms-office.activeX"/>
  <Override PartName="/xl/activeX/activeX19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20.bin" ContentType="application/vnd.ms-office.activeX"/>
  <Override PartName="/xl/activeX/activeX20.xml" ContentType="application/vnd.ms-office.activeX+xml"/>
  <Override PartName="/xl/activeX/activeX21.bin" ContentType="application/vnd.ms-office.activeX"/>
  <Override PartName="/xl/activeX/activeX21.xml" ContentType="application/vnd.ms-office.activeX+xml"/>
  <Override PartName="/xl/activeX/activeX22.bin" ContentType="application/vnd.ms-office.activeX"/>
  <Override PartName="/xl/activeX/activeX22.xml" ContentType="application/vnd.ms-office.activeX+xml"/>
  <Override PartName="/xl/activeX/activeX23.bin" ContentType="application/vnd.ms-office.activeX"/>
  <Override PartName="/xl/activeX/activeX23.xml" ContentType="application/vnd.ms-office.activeX+xml"/>
  <Override PartName="/xl/activeX/activeX24.bin" ContentType="application/vnd.ms-office.activeX"/>
  <Override PartName="/xl/activeX/activeX24.xml" ContentType="application/vnd.ms-office.activeX+xml"/>
  <Override PartName="/xl/activeX/activeX25.bin" ContentType="application/vnd.ms-office.activeX"/>
  <Override PartName="/xl/activeX/activeX25.xml" ContentType="application/vnd.ms-office.activeX+xml"/>
  <Override PartName="/xl/activeX/activeX26.bin" ContentType="application/vnd.ms-office.activeX"/>
  <Override PartName="/xl/activeX/activeX26.xml" ContentType="application/vnd.ms-office.activeX+xml"/>
  <Override PartName="/xl/activeX/activeX27.bin" ContentType="application/vnd.ms-office.activeX"/>
  <Override PartName="/xl/activeX/activeX27.xml" ContentType="application/vnd.ms-office.activeX+xml"/>
  <Override PartName="/xl/activeX/activeX28.bin" ContentType="application/vnd.ms-office.activeX"/>
  <Override PartName="/xl/activeX/activeX28.xml" ContentType="application/vnd.ms-office.activeX+xml"/>
  <Override PartName="/xl/activeX/activeX29.bin" ContentType="application/vnd.ms-office.activeX"/>
  <Override PartName="/xl/activeX/activeX29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30.bin" ContentType="application/vnd.ms-office.activeX"/>
  <Override PartName="/xl/activeX/activeX30.xml" ContentType="application/vnd.ms-office.activeX+xml"/>
  <Override PartName="/xl/activeX/activeX31.bin" ContentType="application/vnd.ms-office.activeX"/>
  <Override PartName="/xl/activeX/activeX31.xml" ContentType="application/vnd.ms-office.activeX+xml"/>
  <Override PartName="/xl/activeX/activeX32.bin" ContentType="application/vnd.ms-office.activeX"/>
  <Override PartName="/xl/activeX/activeX32.xml" ContentType="application/vnd.ms-office.activeX+xml"/>
  <Override PartName="/xl/activeX/activeX33.bin" ContentType="application/vnd.ms-office.activeX"/>
  <Override PartName="/xl/activeX/activeX33.xml" ContentType="application/vnd.ms-office.activeX+xml"/>
  <Override PartName="/xl/activeX/activeX34.bin" ContentType="application/vnd.ms-office.activeX"/>
  <Override PartName="/xl/activeX/activeX34.xml" ContentType="application/vnd.ms-office.activeX+xml"/>
  <Override PartName="/xl/activeX/activeX35.bin" ContentType="application/vnd.ms-office.activeX"/>
  <Override PartName="/xl/activeX/activeX35.xml" ContentType="application/vnd.ms-office.activeX+xml"/>
  <Override PartName="/xl/activeX/activeX36.bin" ContentType="application/vnd.ms-office.activeX"/>
  <Override PartName="/xl/activeX/activeX36.xml" ContentType="application/vnd.ms-office.activeX+xml"/>
  <Override PartName="/xl/activeX/activeX37.bin" ContentType="application/vnd.ms-office.activeX"/>
  <Override PartName="/xl/activeX/activeX37.xml" ContentType="application/vnd.ms-office.activeX+xml"/>
  <Override PartName="/xl/activeX/activeX38.bin" ContentType="application/vnd.ms-office.activeX"/>
  <Override PartName="/xl/activeX/activeX38.xml" ContentType="application/vnd.ms-office.activeX+xml"/>
  <Override PartName="/xl/activeX/activeX39.bin" ContentType="application/vnd.ms-office.activeX"/>
  <Override PartName="/xl/activeX/activeX39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40.bin" ContentType="application/vnd.ms-office.activeX"/>
  <Override PartName="/xl/activeX/activeX40.xml" ContentType="application/vnd.ms-office.activeX+xml"/>
  <Override PartName="/xl/activeX/activeX41.bin" ContentType="application/vnd.ms-office.activeX"/>
  <Override PartName="/xl/activeX/activeX41.xml" ContentType="application/vnd.ms-office.activeX+xml"/>
  <Override PartName="/xl/activeX/activeX42.bin" ContentType="application/vnd.ms-office.activeX"/>
  <Override PartName="/xl/activeX/activeX42.xml" ContentType="application/vnd.ms-office.activeX+xml"/>
  <Override PartName="/xl/activeX/activeX43.bin" ContentType="application/vnd.ms-office.activeX"/>
  <Override PartName="/xl/activeX/activeX43.xml" ContentType="application/vnd.ms-office.activeX+xml"/>
  <Override PartName="/xl/activeX/activeX44.bin" ContentType="application/vnd.ms-office.activeX"/>
  <Override PartName="/xl/activeX/activeX44.xml" ContentType="application/vnd.ms-office.activeX+xml"/>
  <Override PartName="/xl/activeX/activeX45.bin" ContentType="application/vnd.ms-office.activeX"/>
  <Override PartName="/xl/activeX/activeX45.xml" ContentType="application/vnd.ms-office.activeX+xml"/>
  <Override PartName="/xl/activeX/activeX46.bin" ContentType="application/vnd.ms-office.activeX"/>
  <Override PartName="/xl/activeX/activeX46.xml" ContentType="application/vnd.ms-office.activeX+xml"/>
  <Override PartName="/xl/activeX/activeX47.bin" ContentType="application/vnd.ms-office.activeX"/>
  <Override PartName="/xl/activeX/activeX47.xml" ContentType="application/vnd.ms-office.activeX+xml"/>
  <Override PartName="/xl/activeX/activeX48.bin" ContentType="application/vnd.ms-office.activeX"/>
  <Override PartName="/xl/activeX/activeX48.xml" ContentType="application/vnd.ms-office.activeX+xml"/>
  <Override PartName="/xl/activeX/activeX49.bin" ContentType="application/vnd.ms-office.activeX"/>
  <Override PartName="/xl/activeX/activeX49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50.bin" ContentType="application/vnd.ms-office.activeX"/>
  <Override PartName="/xl/activeX/activeX50.xml" ContentType="application/vnd.ms-office.activeX+xml"/>
  <Override PartName="/xl/activeX/activeX51.bin" ContentType="application/vnd.ms-office.activeX"/>
  <Override PartName="/xl/activeX/activeX51.xml" ContentType="application/vnd.ms-office.activeX+xml"/>
  <Override PartName="/xl/activeX/activeX52.bin" ContentType="application/vnd.ms-office.activeX"/>
  <Override PartName="/xl/activeX/activeX52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735" tabRatio="871" firstSheet="6" activeTab="20"/>
  </bookViews>
  <sheets>
    <sheet name="更新记录" sheetId="4" r:id="rId1"/>
    <sheet name="目录" sheetId="60" r:id="rId2"/>
    <sheet name="项目特殊说明" sheetId="126" r:id="rId3"/>
    <sheet name="1-机台设备" sheetId="147" r:id="rId4"/>
    <sheet name="2-清单" sheetId="151" r:id="rId5"/>
    <sheet name="3定位、基准" sheetId="69" r:id="rId6"/>
    <sheet name="4模具存放、限位" sheetId="73" r:id="rId7"/>
    <sheet name="5筋厚、减轻孔" sheetId="84" r:id="rId8"/>
    <sheet name="6起吊" sheetId="75" r:id="rId9"/>
    <sheet name="7模具导向" sheetId="76" r:id="rId10"/>
    <sheet name="8压料板导向限位" sheetId="74" r:id="rId11"/>
    <sheet name="9标准件选用" sheetId="77" r:id="rId12"/>
    <sheet name="10贴字规范" sheetId="71" r:id="rId13"/>
    <sheet name="11压板槽" sheetId="79" r:id="rId14"/>
    <sheet name="12材质选用" sheetId="135" r:id="rId15"/>
    <sheet name="13平衡块、到底块、螺销钉" sheetId="81" r:id="rId16"/>
    <sheet name="14标记铭牌" sheetId="82" r:id="rId17"/>
    <sheet name="15图层" sheetId="83" r:id="rId18"/>
    <sheet name="16电气路" sheetId="152" r:id="rId19"/>
    <sheet name="17拉延模" sheetId="87" r:id="rId20"/>
    <sheet name="18修冲模" sheetId="88" r:id="rId21"/>
    <sheet name="19翻整模" sheetId="101" r:id="rId22"/>
    <sheet name="20斜楔" sheetId="102" r:id="rId23"/>
    <sheet name="21落料模设计标准" sheetId="144" r:id="rId24"/>
    <sheet name="22自动化说明" sheetId="105" r:id="rId25"/>
    <sheet name="24" sheetId="106" state="hidden" r:id="rId26"/>
    <sheet name="25" sheetId="107" state="hidden" r:id="rId27"/>
    <sheet name="26" sheetId="108" state="hidden" r:id="rId28"/>
    <sheet name="27" sheetId="96" state="hidden" r:id="rId29"/>
    <sheet name="29" sheetId="119" state="hidden" r:id="rId30"/>
    <sheet name="23备件要求" sheetId="134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</externalReferences>
  <definedNames>
    <definedName name="_xlnm._FilterDatabase" localSheetId="4" hidden="1">'2-清单'!$A$1:$AY$138</definedName>
    <definedName name="__111111">#REF!</definedName>
    <definedName name="__55">#REF!</definedName>
    <definedName name="__6666">#REF!</definedName>
    <definedName name="__A66666">#REF!</definedName>
    <definedName name="__A69999">#REF!</definedName>
    <definedName name="__A89999">#REF!</definedName>
    <definedName name="__B100000">#REF!</definedName>
    <definedName name="__B99999">#REF!</definedName>
    <definedName name="__IV65929">[1]首页!$IV$60928</definedName>
    <definedName name="_01605_" localSheetId="13">#REF!</definedName>
    <definedName name="_01605_" localSheetId="14">#REF!</definedName>
    <definedName name="_01605_" localSheetId="15">#REF!</definedName>
    <definedName name="_01605_" localSheetId="16">#REF!</definedName>
    <definedName name="_01605_" localSheetId="17">#REF!</definedName>
    <definedName name="_01605_" localSheetId="19">#REF!</definedName>
    <definedName name="_01605_" localSheetId="20">#REF!</definedName>
    <definedName name="_01605_" localSheetId="21">#REF!</definedName>
    <definedName name="_01605_" localSheetId="3">#REF!</definedName>
    <definedName name="_01605_" localSheetId="22">#REF!</definedName>
    <definedName name="_01605_" localSheetId="28">#REF!</definedName>
    <definedName name="_01605_" localSheetId="29">#REF!</definedName>
    <definedName name="_01605_" localSheetId="7">#REF!</definedName>
    <definedName name="_01605_" localSheetId="11">#REF!</definedName>
    <definedName name="_01605_" localSheetId="30">#REF!</definedName>
    <definedName name="_01605_" localSheetId="23">#REF!</definedName>
    <definedName name="_01605_">#REF!</definedName>
    <definedName name="_016A04_" localSheetId="13">#REF!</definedName>
    <definedName name="_016A04_" localSheetId="14">#REF!</definedName>
    <definedName name="_016A04_" localSheetId="15">#REF!</definedName>
    <definedName name="_016A04_" localSheetId="16">#REF!</definedName>
    <definedName name="_016A04_" localSheetId="17">#REF!</definedName>
    <definedName name="_016A04_" localSheetId="19">#REF!</definedName>
    <definedName name="_016A04_" localSheetId="20">#REF!</definedName>
    <definedName name="_016A04_" localSheetId="21">#REF!</definedName>
    <definedName name="_016A04_" localSheetId="3">#REF!</definedName>
    <definedName name="_016A04_" localSheetId="22">#REF!</definedName>
    <definedName name="_016A04_" localSheetId="28">#REF!</definedName>
    <definedName name="_016A04_" localSheetId="29">#REF!</definedName>
    <definedName name="_016A04_" localSheetId="7">#REF!</definedName>
    <definedName name="_016A04_" localSheetId="11">#REF!</definedName>
    <definedName name="_016A04_" localSheetId="30">#REF!</definedName>
    <definedName name="_016A04_" localSheetId="23">#REF!</definedName>
    <definedName name="_016A04_">#REF!</definedName>
    <definedName name="_02015_" localSheetId="13">#REF!</definedName>
    <definedName name="_02015_" localSheetId="14">#REF!</definedName>
    <definedName name="_02015_" localSheetId="15">#REF!</definedName>
    <definedName name="_02015_" localSheetId="16">#REF!</definedName>
    <definedName name="_02015_" localSheetId="17">#REF!</definedName>
    <definedName name="_02015_" localSheetId="19">#REF!</definedName>
    <definedName name="_02015_" localSheetId="20">#REF!</definedName>
    <definedName name="_02015_" localSheetId="21">#REF!</definedName>
    <definedName name="_02015_" localSheetId="3">#REF!</definedName>
    <definedName name="_02015_" localSheetId="22">#REF!</definedName>
    <definedName name="_02015_" localSheetId="28">#REF!</definedName>
    <definedName name="_02015_" localSheetId="29">#REF!</definedName>
    <definedName name="_02015_" localSheetId="7">#REF!</definedName>
    <definedName name="_02015_" localSheetId="11">#REF!</definedName>
    <definedName name="_02015_" localSheetId="30">#REF!</definedName>
    <definedName name="_02015_" localSheetId="23">#REF!</definedName>
    <definedName name="_02015_">#REF!</definedName>
    <definedName name="_02030_" localSheetId="13">#REF!</definedName>
    <definedName name="_02030_" localSheetId="14">#REF!</definedName>
    <definedName name="_02030_" localSheetId="15">#REF!</definedName>
    <definedName name="_02030_" localSheetId="16">#REF!</definedName>
    <definedName name="_02030_" localSheetId="17">#REF!</definedName>
    <definedName name="_02030_" localSheetId="19">#REF!</definedName>
    <definedName name="_02030_" localSheetId="20">#REF!</definedName>
    <definedName name="_02030_" localSheetId="21">#REF!</definedName>
    <definedName name="_02030_" localSheetId="3">#REF!</definedName>
    <definedName name="_02030_" localSheetId="22">#REF!</definedName>
    <definedName name="_02030_" localSheetId="28">#REF!</definedName>
    <definedName name="_02030_" localSheetId="29">#REF!</definedName>
    <definedName name="_02030_" localSheetId="7">#REF!</definedName>
    <definedName name="_02030_" localSheetId="11">#REF!</definedName>
    <definedName name="_02030_" localSheetId="30">#REF!</definedName>
    <definedName name="_02030_" localSheetId="23">#REF!</definedName>
    <definedName name="_02030_">#REF!</definedName>
    <definedName name="_02044_" localSheetId="13">#REF!</definedName>
    <definedName name="_02044_" localSheetId="14">#REF!</definedName>
    <definedName name="_02044_" localSheetId="15">#REF!</definedName>
    <definedName name="_02044_" localSheetId="16">#REF!</definedName>
    <definedName name="_02044_" localSheetId="17">#REF!</definedName>
    <definedName name="_02044_" localSheetId="19">#REF!</definedName>
    <definedName name="_02044_" localSheetId="20">#REF!</definedName>
    <definedName name="_02044_" localSheetId="21">#REF!</definedName>
    <definedName name="_02044_" localSheetId="3">#REF!</definedName>
    <definedName name="_02044_" localSheetId="22">#REF!</definedName>
    <definedName name="_02044_" localSheetId="28">#REF!</definedName>
    <definedName name="_02044_" localSheetId="29">#REF!</definedName>
    <definedName name="_02044_" localSheetId="7">#REF!</definedName>
    <definedName name="_02044_" localSheetId="11">#REF!</definedName>
    <definedName name="_02044_" localSheetId="30">#REF!</definedName>
    <definedName name="_02044_" localSheetId="23">#REF!</definedName>
    <definedName name="_02044_">#REF!</definedName>
    <definedName name="_024A14_" localSheetId="13">#REF!</definedName>
    <definedName name="_024A14_" localSheetId="14">#REF!</definedName>
    <definedName name="_024A14_" localSheetId="15">#REF!</definedName>
    <definedName name="_024A14_" localSheetId="16">#REF!</definedName>
    <definedName name="_024A14_" localSheetId="17">#REF!</definedName>
    <definedName name="_024A14_" localSheetId="19">#REF!</definedName>
    <definedName name="_024A14_" localSheetId="20">#REF!</definedName>
    <definedName name="_024A14_" localSheetId="21">#REF!</definedName>
    <definedName name="_024A14_" localSheetId="3">#REF!</definedName>
    <definedName name="_024A14_" localSheetId="22">#REF!</definedName>
    <definedName name="_024A14_" localSheetId="28">#REF!</definedName>
    <definedName name="_024A14_" localSheetId="29">#REF!</definedName>
    <definedName name="_024A14_" localSheetId="7">#REF!</definedName>
    <definedName name="_024A14_" localSheetId="11">#REF!</definedName>
    <definedName name="_024A14_" localSheetId="30">#REF!</definedName>
    <definedName name="_024A14_" localSheetId="23">#REF!</definedName>
    <definedName name="_024A14_">#REF!</definedName>
    <definedName name="_02524_" localSheetId="13">#REF!</definedName>
    <definedName name="_02524_" localSheetId="14">#REF!</definedName>
    <definedName name="_02524_" localSheetId="15">#REF!</definedName>
    <definedName name="_02524_" localSheetId="16">#REF!</definedName>
    <definedName name="_02524_" localSheetId="17">#REF!</definedName>
    <definedName name="_02524_" localSheetId="19">#REF!</definedName>
    <definedName name="_02524_" localSheetId="20">#REF!</definedName>
    <definedName name="_02524_" localSheetId="21">#REF!</definedName>
    <definedName name="_02524_" localSheetId="3">#REF!</definedName>
    <definedName name="_02524_" localSheetId="22">#REF!</definedName>
    <definedName name="_02524_" localSheetId="28">#REF!</definedName>
    <definedName name="_02524_" localSheetId="29">#REF!</definedName>
    <definedName name="_02524_" localSheetId="7">#REF!</definedName>
    <definedName name="_02524_" localSheetId="11">#REF!</definedName>
    <definedName name="_02524_" localSheetId="30">#REF!</definedName>
    <definedName name="_02524_" localSheetId="23">#REF!</definedName>
    <definedName name="_02524_">#REF!</definedName>
    <definedName name="_03418_" localSheetId="13">#REF!</definedName>
    <definedName name="_03418_" localSheetId="14">#REF!</definedName>
    <definedName name="_03418_" localSheetId="15">#REF!</definedName>
    <definedName name="_03418_" localSheetId="16">#REF!</definedName>
    <definedName name="_03418_" localSheetId="17">#REF!</definedName>
    <definedName name="_03418_" localSheetId="19">#REF!</definedName>
    <definedName name="_03418_" localSheetId="20">#REF!</definedName>
    <definedName name="_03418_" localSheetId="21">#REF!</definedName>
    <definedName name="_03418_" localSheetId="3">#REF!</definedName>
    <definedName name="_03418_" localSheetId="22">#REF!</definedName>
    <definedName name="_03418_" localSheetId="28">#REF!</definedName>
    <definedName name="_03418_" localSheetId="29">#REF!</definedName>
    <definedName name="_03418_" localSheetId="7">#REF!</definedName>
    <definedName name="_03418_" localSheetId="11">#REF!</definedName>
    <definedName name="_03418_" localSheetId="30">#REF!</definedName>
    <definedName name="_03418_" localSheetId="23">#REF!</definedName>
    <definedName name="_03418_">#REF!</definedName>
    <definedName name="_1_0">#REF!</definedName>
    <definedName name="_10_11">#REF!</definedName>
    <definedName name="_10062_" localSheetId="13">#REF!</definedName>
    <definedName name="_10062_" localSheetId="14">#REF!</definedName>
    <definedName name="_10062_" localSheetId="15">#REF!</definedName>
    <definedName name="_10062_" localSheetId="16">#REF!</definedName>
    <definedName name="_10062_" localSheetId="17">#REF!</definedName>
    <definedName name="_10062_" localSheetId="19">#REF!</definedName>
    <definedName name="_10062_" localSheetId="20">#REF!</definedName>
    <definedName name="_10062_" localSheetId="21">#REF!</definedName>
    <definedName name="_10062_" localSheetId="3">#REF!</definedName>
    <definedName name="_10062_" localSheetId="22">#REF!</definedName>
    <definedName name="_10062_" localSheetId="28">#REF!</definedName>
    <definedName name="_10062_" localSheetId="29">#REF!</definedName>
    <definedName name="_10062_" localSheetId="7">#REF!</definedName>
    <definedName name="_10062_" localSheetId="11">#REF!</definedName>
    <definedName name="_10062_" localSheetId="30">#REF!</definedName>
    <definedName name="_10062_" localSheetId="23">#REF!</definedName>
    <definedName name="_10062_">#REF!</definedName>
    <definedName name="_100K38_" localSheetId="13">#REF!</definedName>
    <definedName name="_100K38_" localSheetId="14">#REF!</definedName>
    <definedName name="_100K38_" localSheetId="15">#REF!</definedName>
    <definedName name="_100K38_" localSheetId="16">#REF!</definedName>
    <definedName name="_100K38_" localSheetId="17">#REF!</definedName>
    <definedName name="_100K38_" localSheetId="19">#REF!</definedName>
    <definedName name="_100K38_" localSheetId="20">#REF!</definedName>
    <definedName name="_100K38_" localSheetId="21">#REF!</definedName>
    <definedName name="_100K38_" localSheetId="3">#REF!</definedName>
    <definedName name="_100K38_" localSheetId="22">#REF!</definedName>
    <definedName name="_100K38_" localSheetId="28">#REF!</definedName>
    <definedName name="_100K38_" localSheetId="29">#REF!</definedName>
    <definedName name="_100K38_" localSheetId="7">#REF!</definedName>
    <definedName name="_100K38_" localSheetId="11">#REF!</definedName>
    <definedName name="_100K38_" localSheetId="30">#REF!</definedName>
    <definedName name="_100K38_" localSheetId="23">#REF!</definedName>
    <definedName name="_100K38_">#REF!</definedName>
    <definedName name="_10116_" localSheetId="13">#REF!</definedName>
    <definedName name="_10116_" localSheetId="14">#REF!</definedName>
    <definedName name="_10116_" localSheetId="15">#REF!</definedName>
    <definedName name="_10116_" localSheetId="16">#REF!</definedName>
    <definedName name="_10116_" localSheetId="17">#REF!</definedName>
    <definedName name="_10116_" localSheetId="19">#REF!</definedName>
    <definedName name="_10116_" localSheetId="20">#REF!</definedName>
    <definedName name="_10116_" localSheetId="21">#REF!</definedName>
    <definedName name="_10116_" localSheetId="3">#REF!</definedName>
    <definedName name="_10116_" localSheetId="22">#REF!</definedName>
    <definedName name="_10116_" localSheetId="28">#REF!</definedName>
    <definedName name="_10116_" localSheetId="29">#REF!</definedName>
    <definedName name="_10116_" localSheetId="7">#REF!</definedName>
    <definedName name="_10116_" localSheetId="11">#REF!</definedName>
    <definedName name="_10116_" localSheetId="30">#REF!</definedName>
    <definedName name="_10116_" localSheetId="23">#REF!</definedName>
    <definedName name="_10116_">#REF!</definedName>
    <definedName name="_10126_" localSheetId="13">#REF!</definedName>
    <definedName name="_10126_" localSheetId="14">#REF!</definedName>
    <definedName name="_10126_" localSheetId="15">#REF!</definedName>
    <definedName name="_10126_" localSheetId="16">#REF!</definedName>
    <definedName name="_10126_" localSheetId="17">#REF!</definedName>
    <definedName name="_10126_" localSheetId="19">#REF!</definedName>
    <definedName name="_10126_" localSheetId="20">#REF!</definedName>
    <definedName name="_10126_" localSheetId="21">#REF!</definedName>
    <definedName name="_10126_" localSheetId="3">#REF!</definedName>
    <definedName name="_10126_" localSheetId="22">#REF!</definedName>
    <definedName name="_10126_" localSheetId="28">#REF!</definedName>
    <definedName name="_10126_" localSheetId="29">#REF!</definedName>
    <definedName name="_10126_" localSheetId="7">#REF!</definedName>
    <definedName name="_10126_" localSheetId="11">#REF!</definedName>
    <definedName name="_10126_" localSheetId="30">#REF!</definedName>
    <definedName name="_10126_" localSheetId="23">#REF!</definedName>
    <definedName name="_10126_">#REF!</definedName>
    <definedName name="_101A16_" localSheetId="13">#REF!</definedName>
    <definedName name="_101A16_" localSheetId="14">#REF!</definedName>
    <definedName name="_101A16_" localSheetId="15">#REF!</definedName>
    <definedName name="_101A16_" localSheetId="16">#REF!</definedName>
    <definedName name="_101A16_" localSheetId="17">#REF!</definedName>
    <definedName name="_101A16_" localSheetId="19">#REF!</definedName>
    <definedName name="_101A16_" localSheetId="20">#REF!</definedName>
    <definedName name="_101A16_" localSheetId="21">#REF!</definedName>
    <definedName name="_101A16_" localSheetId="3">#REF!</definedName>
    <definedName name="_101A16_" localSheetId="22">#REF!</definedName>
    <definedName name="_101A16_" localSheetId="28">#REF!</definedName>
    <definedName name="_101A16_" localSheetId="29">#REF!</definedName>
    <definedName name="_101A16_" localSheetId="7">#REF!</definedName>
    <definedName name="_101A16_" localSheetId="11">#REF!</definedName>
    <definedName name="_101A16_" localSheetId="30">#REF!</definedName>
    <definedName name="_101A16_" localSheetId="23">#REF!</definedName>
    <definedName name="_101A16_">#REF!</definedName>
    <definedName name="_101A88_" localSheetId="13">#REF!</definedName>
    <definedName name="_101A88_" localSheetId="14">#REF!</definedName>
    <definedName name="_101A88_" localSheetId="15">#REF!</definedName>
    <definedName name="_101A88_" localSheetId="16">#REF!</definedName>
    <definedName name="_101A88_" localSheetId="17">#REF!</definedName>
    <definedName name="_101A88_" localSheetId="19">#REF!</definedName>
    <definedName name="_101A88_" localSheetId="20">#REF!</definedName>
    <definedName name="_101A88_" localSheetId="21">#REF!</definedName>
    <definedName name="_101A88_" localSheetId="3">#REF!</definedName>
    <definedName name="_101A88_" localSheetId="22">#REF!</definedName>
    <definedName name="_101A88_" localSheetId="28">#REF!</definedName>
    <definedName name="_101A88_" localSheetId="29">#REF!</definedName>
    <definedName name="_101A88_" localSheetId="7">#REF!</definedName>
    <definedName name="_101A88_" localSheetId="11">#REF!</definedName>
    <definedName name="_101A88_" localSheetId="30">#REF!</definedName>
    <definedName name="_101A88_" localSheetId="23">#REF!</definedName>
    <definedName name="_101A88_">#REF!</definedName>
    <definedName name="_10414_" localSheetId="13">#REF!</definedName>
    <definedName name="_10414_" localSheetId="14">#REF!</definedName>
    <definedName name="_10414_" localSheetId="15">#REF!</definedName>
    <definedName name="_10414_" localSheetId="16">#REF!</definedName>
    <definedName name="_10414_" localSheetId="17">#REF!</definedName>
    <definedName name="_10414_" localSheetId="19">#REF!</definedName>
    <definedName name="_10414_" localSheetId="20">#REF!</definedName>
    <definedName name="_10414_" localSheetId="21">#REF!</definedName>
    <definedName name="_10414_" localSheetId="3">#REF!</definedName>
    <definedName name="_10414_" localSheetId="22">#REF!</definedName>
    <definedName name="_10414_" localSheetId="28">#REF!</definedName>
    <definedName name="_10414_" localSheetId="29">#REF!</definedName>
    <definedName name="_10414_" localSheetId="7">#REF!</definedName>
    <definedName name="_10414_" localSheetId="11">#REF!</definedName>
    <definedName name="_10414_" localSheetId="30">#REF!</definedName>
    <definedName name="_10414_" localSheetId="23">#REF!</definedName>
    <definedName name="_10414_">#REF!</definedName>
    <definedName name="_10460_" localSheetId="13">#REF!</definedName>
    <definedName name="_10460_" localSheetId="14">#REF!</definedName>
    <definedName name="_10460_" localSheetId="15">#REF!</definedName>
    <definedName name="_10460_" localSheetId="16">#REF!</definedName>
    <definedName name="_10460_" localSheetId="17">#REF!</definedName>
    <definedName name="_10460_" localSheetId="19">#REF!</definedName>
    <definedName name="_10460_" localSheetId="20">#REF!</definedName>
    <definedName name="_10460_" localSheetId="21">#REF!</definedName>
    <definedName name="_10460_" localSheetId="3">#REF!</definedName>
    <definedName name="_10460_" localSheetId="22">#REF!</definedName>
    <definedName name="_10460_" localSheetId="28">#REF!</definedName>
    <definedName name="_10460_" localSheetId="29">#REF!</definedName>
    <definedName name="_10460_" localSheetId="7">#REF!</definedName>
    <definedName name="_10460_" localSheetId="11">#REF!</definedName>
    <definedName name="_10460_" localSheetId="30">#REF!</definedName>
    <definedName name="_10460_" localSheetId="23">#REF!</definedName>
    <definedName name="_10460_">#REF!</definedName>
    <definedName name="_10476_" localSheetId="13">#REF!</definedName>
    <definedName name="_10476_" localSheetId="14">#REF!</definedName>
    <definedName name="_10476_" localSheetId="15">#REF!</definedName>
    <definedName name="_10476_" localSheetId="16">#REF!</definedName>
    <definedName name="_10476_" localSheetId="17">#REF!</definedName>
    <definedName name="_10476_" localSheetId="19">#REF!</definedName>
    <definedName name="_10476_" localSheetId="20">#REF!</definedName>
    <definedName name="_10476_" localSheetId="21">#REF!</definedName>
    <definedName name="_10476_" localSheetId="3">#REF!</definedName>
    <definedName name="_10476_" localSheetId="22">#REF!</definedName>
    <definedName name="_10476_" localSheetId="28">#REF!</definedName>
    <definedName name="_10476_" localSheetId="29">#REF!</definedName>
    <definedName name="_10476_" localSheetId="7">#REF!</definedName>
    <definedName name="_10476_" localSheetId="11">#REF!</definedName>
    <definedName name="_10476_" localSheetId="30">#REF!</definedName>
    <definedName name="_10476_" localSheetId="23">#REF!</definedName>
    <definedName name="_10476_">#REF!</definedName>
    <definedName name="_11_12">#REF!</definedName>
    <definedName name="_11140_" localSheetId="13">#REF!</definedName>
    <definedName name="_11140_" localSheetId="14">#REF!</definedName>
    <definedName name="_11140_" localSheetId="15">#REF!</definedName>
    <definedName name="_11140_" localSheetId="16">#REF!</definedName>
    <definedName name="_11140_" localSheetId="17">#REF!</definedName>
    <definedName name="_11140_" localSheetId="19">#REF!</definedName>
    <definedName name="_11140_" localSheetId="20">#REF!</definedName>
    <definedName name="_11140_" localSheetId="21">#REF!</definedName>
    <definedName name="_11140_" localSheetId="3">#REF!</definedName>
    <definedName name="_11140_" localSheetId="22">#REF!</definedName>
    <definedName name="_11140_" localSheetId="28">#REF!</definedName>
    <definedName name="_11140_" localSheetId="29">#REF!</definedName>
    <definedName name="_11140_" localSheetId="7">#REF!</definedName>
    <definedName name="_11140_" localSheetId="11">#REF!</definedName>
    <definedName name="_11140_" localSheetId="30">#REF!</definedName>
    <definedName name="_11140_" localSheetId="23">#REF!</definedName>
    <definedName name="_11140_">#REF!</definedName>
    <definedName name="_11218_" localSheetId="13">#REF!</definedName>
    <definedName name="_11218_" localSheetId="14">#REF!</definedName>
    <definedName name="_11218_" localSheetId="15">#REF!</definedName>
    <definedName name="_11218_" localSheetId="16">#REF!</definedName>
    <definedName name="_11218_" localSheetId="17">#REF!</definedName>
    <definedName name="_11218_" localSheetId="19">#REF!</definedName>
    <definedName name="_11218_" localSheetId="20">#REF!</definedName>
    <definedName name="_11218_" localSheetId="21">#REF!</definedName>
    <definedName name="_11218_" localSheetId="3">#REF!</definedName>
    <definedName name="_11218_" localSheetId="22">#REF!</definedName>
    <definedName name="_11218_" localSheetId="28">#REF!</definedName>
    <definedName name="_11218_" localSheetId="29">#REF!</definedName>
    <definedName name="_11218_" localSheetId="7">#REF!</definedName>
    <definedName name="_11218_" localSheetId="11">#REF!</definedName>
    <definedName name="_11218_" localSheetId="30">#REF!</definedName>
    <definedName name="_11218_" localSheetId="23">#REF!</definedName>
    <definedName name="_11218_">#REF!</definedName>
    <definedName name="_12_13">#REF!</definedName>
    <definedName name="_13_2">#REF!</definedName>
    <definedName name="_13iv6_">[2]首页!$IV$60928</definedName>
    <definedName name="_14_2011.0">#REF!</definedName>
    <definedName name="_15_2011.01">#REF!</definedName>
    <definedName name="_16_2011.02">#REF!</definedName>
    <definedName name="_16015_" localSheetId="13">#REF!</definedName>
    <definedName name="_16015_" localSheetId="14">#REF!</definedName>
    <definedName name="_16015_" localSheetId="15">#REF!</definedName>
    <definedName name="_16015_" localSheetId="16">#REF!</definedName>
    <definedName name="_16015_" localSheetId="17">#REF!</definedName>
    <definedName name="_16015_" localSheetId="19">#REF!</definedName>
    <definedName name="_16015_" localSheetId="20">#REF!</definedName>
    <definedName name="_16015_" localSheetId="21">#REF!</definedName>
    <definedName name="_16015_" localSheetId="3">#REF!</definedName>
    <definedName name="_16015_" localSheetId="22">#REF!</definedName>
    <definedName name="_16015_" localSheetId="28">#REF!</definedName>
    <definedName name="_16015_" localSheetId="29">#REF!</definedName>
    <definedName name="_16015_" localSheetId="7">#REF!</definedName>
    <definedName name="_16015_" localSheetId="11">#REF!</definedName>
    <definedName name="_16015_" localSheetId="30">#REF!</definedName>
    <definedName name="_16015_" localSheetId="23">#REF!</definedName>
    <definedName name="_16015_">#REF!</definedName>
    <definedName name="_16044_" localSheetId="13">#REF!</definedName>
    <definedName name="_16044_" localSheetId="14">#REF!</definedName>
    <definedName name="_16044_" localSheetId="15">#REF!</definedName>
    <definedName name="_16044_" localSheetId="16">#REF!</definedName>
    <definedName name="_16044_" localSheetId="17">#REF!</definedName>
    <definedName name="_16044_" localSheetId="19">#REF!</definedName>
    <definedName name="_16044_" localSheetId="20">#REF!</definedName>
    <definedName name="_16044_" localSheetId="21">#REF!</definedName>
    <definedName name="_16044_" localSheetId="3">#REF!</definedName>
    <definedName name="_16044_" localSheetId="22">#REF!</definedName>
    <definedName name="_16044_" localSheetId="28">#REF!</definedName>
    <definedName name="_16044_" localSheetId="29">#REF!</definedName>
    <definedName name="_16044_" localSheetId="7">#REF!</definedName>
    <definedName name="_16044_" localSheetId="11">#REF!</definedName>
    <definedName name="_16044_" localSheetId="30">#REF!</definedName>
    <definedName name="_16044_" localSheetId="23">#REF!</definedName>
    <definedName name="_16044_">#REF!</definedName>
    <definedName name="_16184_" localSheetId="13">#REF!</definedName>
    <definedName name="_16184_" localSheetId="14">#REF!</definedName>
    <definedName name="_16184_" localSheetId="15">#REF!</definedName>
    <definedName name="_16184_" localSheetId="16">#REF!</definedName>
    <definedName name="_16184_" localSheetId="17">#REF!</definedName>
    <definedName name="_16184_" localSheetId="19">#REF!</definedName>
    <definedName name="_16184_" localSheetId="20">#REF!</definedName>
    <definedName name="_16184_" localSheetId="21">#REF!</definedName>
    <definedName name="_16184_" localSheetId="3">#REF!</definedName>
    <definedName name="_16184_" localSheetId="22">#REF!</definedName>
    <definedName name="_16184_" localSheetId="28">#REF!</definedName>
    <definedName name="_16184_" localSheetId="29">#REF!</definedName>
    <definedName name="_16184_" localSheetId="7">#REF!</definedName>
    <definedName name="_16184_" localSheetId="11">#REF!</definedName>
    <definedName name="_16184_" localSheetId="30">#REF!</definedName>
    <definedName name="_16184_" localSheetId="23">#REF!</definedName>
    <definedName name="_16184_">#REF!</definedName>
    <definedName name="_16615_" localSheetId="13">#REF!</definedName>
    <definedName name="_16615_" localSheetId="14">#REF!</definedName>
    <definedName name="_16615_" localSheetId="15">#REF!</definedName>
    <definedName name="_16615_" localSheetId="16">#REF!</definedName>
    <definedName name="_16615_" localSheetId="17">#REF!</definedName>
    <definedName name="_16615_" localSheetId="19">#REF!</definedName>
    <definedName name="_16615_" localSheetId="20">#REF!</definedName>
    <definedName name="_16615_" localSheetId="21">#REF!</definedName>
    <definedName name="_16615_" localSheetId="3">#REF!</definedName>
    <definedName name="_16615_" localSheetId="22">#REF!</definedName>
    <definedName name="_16615_" localSheetId="28">#REF!</definedName>
    <definedName name="_16615_" localSheetId="29">#REF!</definedName>
    <definedName name="_16615_" localSheetId="7">#REF!</definedName>
    <definedName name="_16615_" localSheetId="11">#REF!</definedName>
    <definedName name="_16615_" localSheetId="30">#REF!</definedName>
    <definedName name="_16615_" localSheetId="23">#REF!</definedName>
    <definedName name="_16615_">#REF!</definedName>
    <definedName name="_16854_" localSheetId="13">#REF!</definedName>
    <definedName name="_16854_" localSheetId="14">#REF!</definedName>
    <definedName name="_16854_" localSheetId="15">#REF!</definedName>
    <definedName name="_16854_" localSheetId="16">#REF!</definedName>
    <definedName name="_16854_" localSheetId="17">#REF!</definedName>
    <definedName name="_16854_" localSheetId="19">#REF!</definedName>
    <definedName name="_16854_" localSheetId="20">#REF!</definedName>
    <definedName name="_16854_" localSheetId="21">#REF!</definedName>
    <definedName name="_16854_" localSheetId="3">#REF!</definedName>
    <definedName name="_16854_" localSheetId="22">#REF!</definedName>
    <definedName name="_16854_" localSheetId="28">#REF!</definedName>
    <definedName name="_16854_" localSheetId="29">#REF!</definedName>
    <definedName name="_16854_" localSheetId="7">#REF!</definedName>
    <definedName name="_16854_" localSheetId="11">#REF!</definedName>
    <definedName name="_16854_" localSheetId="30">#REF!</definedName>
    <definedName name="_16854_" localSheetId="23">#REF!</definedName>
    <definedName name="_16854_">#REF!</definedName>
    <definedName name="_16A244_" localSheetId="13">#REF!</definedName>
    <definedName name="_16A244_" localSheetId="14">#REF!</definedName>
    <definedName name="_16A244_" localSheetId="15">#REF!</definedName>
    <definedName name="_16A244_" localSheetId="16">#REF!</definedName>
    <definedName name="_16A244_" localSheetId="17">#REF!</definedName>
    <definedName name="_16A244_" localSheetId="19">#REF!</definedName>
    <definedName name="_16A244_" localSheetId="20">#REF!</definedName>
    <definedName name="_16A244_" localSheetId="21">#REF!</definedName>
    <definedName name="_16A244_" localSheetId="3">#REF!</definedName>
    <definedName name="_16A244_" localSheetId="22">#REF!</definedName>
    <definedName name="_16A244_" localSheetId="28">#REF!</definedName>
    <definedName name="_16A244_" localSheetId="29">#REF!</definedName>
    <definedName name="_16A244_" localSheetId="7">#REF!</definedName>
    <definedName name="_16A244_" localSheetId="11">#REF!</definedName>
    <definedName name="_16A244_" localSheetId="30">#REF!</definedName>
    <definedName name="_16A244_" localSheetId="23">#REF!</definedName>
    <definedName name="_16A244_">#REF!</definedName>
    <definedName name="_17_2011.03">#REF!</definedName>
    <definedName name="_18_2011.04">#REF!</definedName>
    <definedName name="_18A004_" localSheetId="13">#REF!</definedName>
    <definedName name="_18A004_" localSheetId="14">#REF!</definedName>
    <definedName name="_18A004_" localSheetId="15">#REF!</definedName>
    <definedName name="_18A004_" localSheetId="16">#REF!</definedName>
    <definedName name="_18A004_" localSheetId="17">#REF!</definedName>
    <definedName name="_18A004_" localSheetId="19">#REF!</definedName>
    <definedName name="_18A004_" localSheetId="20">#REF!</definedName>
    <definedName name="_18A004_" localSheetId="21">#REF!</definedName>
    <definedName name="_18A004_" localSheetId="3">#REF!</definedName>
    <definedName name="_18A004_" localSheetId="22">#REF!</definedName>
    <definedName name="_18A004_" localSheetId="28">#REF!</definedName>
    <definedName name="_18A004_" localSheetId="29">#REF!</definedName>
    <definedName name="_18A004_" localSheetId="7">#REF!</definedName>
    <definedName name="_18A004_" localSheetId="11">#REF!</definedName>
    <definedName name="_18A004_" localSheetId="30">#REF!</definedName>
    <definedName name="_18A004_" localSheetId="23">#REF!</definedName>
    <definedName name="_18A004_">#REF!</definedName>
    <definedName name="_18K586_" localSheetId="13">#REF!</definedName>
    <definedName name="_18K586_" localSheetId="14">#REF!</definedName>
    <definedName name="_18K586_" localSheetId="15">#REF!</definedName>
    <definedName name="_18K586_" localSheetId="16">#REF!</definedName>
    <definedName name="_18K586_" localSheetId="17">#REF!</definedName>
    <definedName name="_18K586_" localSheetId="19">#REF!</definedName>
    <definedName name="_18K586_" localSheetId="20">#REF!</definedName>
    <definedName name="_18K586_" localSheetId="21">#REF!</definedName>
    <definedName name="_18K586_" localSheetId="3">#REF!</definedName>
    <definedName name="_18K586_" localSheetId="22">#REF!</definedName>
    <definedName name="_18K586_" localSheetId="28">#REF!</definedName>
    <definedName name="_18K586_" localSheetId="29">#REF!</definedName>
    <definedName name="_18K586_" localSheetId="7">#REF!</definedName>
    <definedName name="_18K586_" localSheetId="11">#REF!</definedName>
    <definedName name="_18K586_" localSheetId="30">#REF!</definedName>
    <definedName name="_18K586_" localSheetId="23">#REF!</definedName>
    <definedName name="_18K586_">#REF!</definedName>
    <definedName name="_19_2011.05">#REF!</definedName>
    <definedName name="_2_03">#REF!</definedName>
    <definedName name="_20_2011.06">#REF!</definedName>
    <definedName name="_200K93_" localSheetId="13">#REF!</definedName>
    <definedName name="_200K93_" localSheetId="14">#REF!</definedName>
    <definedName name="_200K93_" localSheetId="15">#REF!</definedName>
    <definedName name="_200K93_" localSheetId="16">#REF!</definedName>
    <definedName name="_200K93_" localSheetId="17">#REF!</definedName>
    <definedName name="_200K93_" localSheetId="19">#REF!</definedName>
    <definedName name="_200K93_" localSheetId="20">#REF!</definedName>
    <definedName name="_200K93_" localSheetId="21">#REF!</definedName>
    <definedName name="_200K93_" localSheetId="3">#REF!</definedName>
    <definedName name="_200K93_" localSheetId="22">#REF!</definedName>
    <definedName name="_200K93_" localSheetId="28">#REF!</definedName>
    <definedName name="_200K93_" localSheetId="29">#REF!</definedName>
    <definedName name="_200K93_" localSheetId="7">#REF!</definedName>
    <definedName name="_200K93_" localSheetId="11">#REF!</definedName>
    <definedName name="_200K93_" localSheetId="30">#REF!</definedName>
    <definedName name="_200K93_" localSheetId="23">#REF!</definedName>
    <definedName name="_200K93_">#REF!</definedName>
    <definedName name="_20204_" localSheetId="13">#REF!</definedName>
    <definedName name="_20204_" localSheetId="14">#REF!</definedName>
    <definedName name="_20204_" localSheetId="15">#REF!</definedName>
    <definedName name="_20204_" localSheetId="16">#REF!</definedName>
    <definedName name="_20204_" localSheetId="17">#REF!</definedName>
    <definedName name="_20204_" localSheetId="19">#REF!</definedName>
    <definedName name="_20204_" localSheetId="20">#REF!</definedName>
    <definedName name="_20204_" localSheetId="21">#REF!</definedName>
    <definedName name="_20204_" localSheetId="3">#REF!</definedName>
    <definedName name="_20204_" localSheetId="22">#REF!</definedName>
    <definedName name="_20204_" localSheetId="28">#REF!</definedName>
    <definedName name="_20204_" localSheetId="29">#REF!</definedName>
    <definedName name="_20204_" localSheetId="7">#REF!</definedName>
    <definedName name="_20204_" localSheetId="11">#REF!</definedName>
    <definedName name="_20204_" localSheetId="30">#REF!</definedName>
    <definedName name="_20204_" localSheetId="23">#REF!</definedName>
    <definedName name="_20204_">#REF!</definedName>
    <definedName name="_20220_" localSheetId="13">#REF!</definedName>
    <definedName name="_20220_" localSheetId="14">#REF!</definedName>
    <definedName name="_20220_" localSheetId="15">#REF!</definedName>
    <definedName name="_20220_" localSheetId="16">#REF!</definedName>
    <definedName name="_20220_" localSheetId="17">#REF!</definedName>
    <definedName name="_20220_" localSheetId="19">#REF!</definedName>
    <definedName name="_20220_" localSheetId="20">#REF!</definedName>
    <definedName name="_20220_" localSheetId="21">#REF!</definedName>
    <definedName name="_20220_" localSheetId="3">#REF!</definedName>
    <definedName name="_20220_" localSheetId="22">#REF!</definedName>
    <definedName name="_20220_" localSheetId="28">#REF!</definedName>
    <definedName name="_20220_" localSheetId="29">#REF!</definedName>
    <definedName name="_20220_" localSheetId="7">#REF!</definedName>
    <definedName name="_20220_" localSheetId="11">#REF!</definedName>
    <definedName name="_20220_" localSheetId="30">#REF!</definedName>
    <definedName name="_20220_" localSheetId="23">#REF!</definedName>
    <definedName name="_20220_">#REF!</definedName>
    <definedName name="_20450_" localSheetId="13">#REF!</definedName>
    <definedName name="_20450_" localSheetId="14">#REF!</definedName>
    <definedName name="_20450_" localSheetId="15">#REF!</definedName>
    <definedName name="_20450_" localSheetId="16">#REF!</definedName>
    <definedName name="_20450_" localSheetId="17">#REF!</definedName>
    <definedName name="_20450_" localSheetId="19">#REF!</definedName>
    <definedName name="_20450_" localSheetId="20">#REF!</definedName>
    <definedName name="_20450_" localSheetId="21">#REF!</definedName>
    <definedName name="_20450_" localSheetId="3">#REF!</definedName>
    <definedName name="_20450_" localSheetId="22">#REF!</definedName>
    <definedName name="_20450_" localSheetId="28">#REF!</definedName>
    <definedName name="_20450_" localSheetId="29">#REF!</definedName>
    <definedName name="_20450_" localSheetId="7">#REF!</definedName>
    <definedName name="_20450_" localSheetId="11">#REF!</definedName>
    <definedName name="_20450_" localSheetId="30">#REF!</definedName>
    <definedName name="_20450_" localSheetId="23">#REF!</definedName>
    <definedName name="_20450_">#REF!</definedName>
    <definedName name="_21_2011.07">#REF!</definedName>
    <definedName name="_22_2011.08">#REF!</definedName>
    <definedName name="_2222">#REF!</definedName>
    <definedName name="_23_2011.09">#REF!</definedName>
    <definedName name="_24_2011.10">#REF!</definedName>
    <definedName name="_24320_" localSheetId="13">#REF!</definedName>
    <definedName name="_24320_" localSheetId="14">#REF!</definedName>
    <definedName name="_24320_" localSheetId="15">#REF!</definedName>
    <definedName name="_24320_" localSheetId="16">#REF!</definedName>
    <definedName name="_24320_" localSheetId="17">#REF!</definedName>
    <definedName name="_24320_" localSheetId="19">#REF!</definedName>
    <definedName name="_24320_" localSheetId="20">#REF!</definedName>
    <definedName name="_24320_" localSheetId="21">#REF!</definedName>
    <definedName name="_24320_" localSheetId="3">#REF!</definedName>
    <definedName name="_24320_" localSheetId="22">#REF!</definedName>
    <definedName name="_24320_" localSheetId="28">#REF!</definedName>
    <definedName name="_24320_" localSheetId="29">#REF!</definedName>
    <definedName name="_24320_" localSheetId="7">#REF!</definedName>
    <definedName name="_24320_" localSheetId="11">#REF!</definedName>
    <definedName name="_24320_" localSheetId="30">#REF!</definedName>
    <definedName name="_24320_" localSheetId="23">#REF!</definedName>
    <definedName name="_24320_">#REF!</definedName>
    <definedName name="_24704_" localSheetId="13">#REF!</definedName>
    <definedName name="_24704_" localSheetId="14">#REF!</definedName>
    <definedName name="_24704_" localSheetId="15">#REF!</definedName>
    <definedName name="_24704_" localSheetId="16">#REF!</definedName>
    <definedName name="_24704_" localSheetId="17">#REF!</definedName>
    <definedName name="_24704_" localSheetId="19">#REF!</definedName>
    <definedName name="_24704_" localSheetId="20">#REF!</definedName>
    <definedName name="_24704_" localSheetId="21">#REF!</definedName>
    <definedName name="_24704_" localSheetId="3">#REF!</definedName>
    <definedName name="_24704_" localSheetId="22">#REF!</definedName>
    <definedName name="_24704_" localSheetId="28">#REF!</definedName>
    <definedName name="_24704_" localSheetId="29">#REF!</definedName>
    <definedName name="_24704_" localSheetId="7">#REF!</definedName>
    <definedName name="_24704_" localSheetId="11">#REF!</definedName>
    <definedName name="_24704_" localSheetId="30">#REF!</definedName>
    <definedName name="_24704_" localSheetId="23">#REF!</definedName>
    <definedName name="_24704_">#REF!</definedName>
    <definedName name="_24720_" localSheetId="13">#REF!</definedName>
    <definedName name="_24720_" localSheetId="14">#REF!</definedName>
    <definedName name="_24720_" localSheetId="15">#REF!</definedName>
    <definedName name="_24720_" localSheetId="16">#REF!</definedName>
    <definedName name="_24720_" localSheetId="17">#REF!</definedName>
    <definedName name="_24720_" localSheetId="19">#REF!</definedName>
    <definedName name="_24720_" localSheetId="20">#REF!</definedName>
    <definedName name="_24720_" localSheetId="21">#REF!</definedName>
    <definedName name="_24720_" localSheetId="3">#REF!</definedName>
    <definedName name="_24720_" localSheetId="22">#REF!</definedName>
    <definedName name="_24720_" localSheetId="28">#REF!</definedName>
    <definedName name="_24720_" localSheetId="29">#REF!</definedName>
    <definedName name="_24720_" localSheetId="7">#REF!</definedName>
    <definedName name="_24720_" localSheetId="11">#REF!</definedName>
    <definedName name="_24720_" localSheetId="30">#REF!</definedName>
    <definedName name="_24720_" localSheetId="23">#REF!</definedName>
    <definedName name="_24720_">#REF!</definedName>
    <definedName name="_25_2011.11">#REF!</definedName>
    <definedName name="_25048_" localSheetId="13">#REF!</definedName>
    <definedName name="_25048_" localSheetId="14">#REF!</definedName>
    <definedName name="_25048_" localSheetId="15">#REF!</definedName>
    <definedName name="_25048_" localSheetId="16">#REF!</definedName>
    <definedName name="_25048_" localSheetId="17">#REF!</definedName>
    <definedName name="_25048_" localSheetId="19">#REF!</definedName>
    <definedName name="_25048_" localSheetId="20">#REF!</definedName>
    <definedName name="_25048_" localSheetId="21">#REF!</definedName>
    <definedName name="_25048_" localSheetId="3">#REF!</definedName>
    <definedName name="_25048_" localSheetId="22">#REF!</definedName>
    <definedName name="_25048_" localSheetId="28">#REF!</definedName>
    <definedName name="_25048_" localSheetId="29">#REF!</definedName>
    <definedName name="_25048_" localSheetId="7">#REF!</definedName>
    <definedName name="_25048_" localSheetId="11">#REF!</definedName>
    <definedName name="_25048_" localSheetId="30">#REF!</definedName>
    <definedName name="_25048_" localSheetId="23">#REF!</definedName>
    <definedName name="_25048_">#REF!</definedName>
    <definedName name="_2556_" localSheetId="13">#REF!</definedName>
    <definedName name="_2556_" localSheetId="14">#REF!</definedName>
    <definedName name="_2556_" localSheetId="15">#REF!</definedName>
    <definedName name="_2556_" localSheetId="16">#REF!</definedName>
    <definedName name="_2556_" localSheetId="17">#REF!</definedName>
    <definedName name="_2556_" localSheetId="19">#REF!</definedName>
    <definedName name="_2556_" localSheetId="20">#REF!</definedName>
    <definedName name="_2556_" localSheetId="21">#REF!</definedName>
    <definedName name="_2556_" localSheetId="3">#REF!</definedName>
    <definedName name="_2556_" localSheetId="22">#REF!</definedName>
    <definedName name="_2556_" localSheetId="28">#REF!</definedName>
    <definedName name="_2556_" localSheetId="29">#REF!</definedName>
    <definedName name="_2556_" localSheetId="7">#REF!</definedName>
    <definedName name="_2556_" localSheetId="11">#REF!</definedName>
    <definedName name="_2556_" localSheetId="30">#REF!</definedName>
    <definedName name="_2556_" localSheetId="23">#REF!</definedName>
    <definedName name="_2556_">#REF!</definedName>
    <definedName name="_26_2011.12">#REF!</definedName>
    <definedName name="_2632665">#REF!</definedName>
    <definedName name="_27_3">#REF!</definedName>
    <definedName name="_27846_" localSheetId="13">#REF!</definedName>
    <definedName name="_27846_" localSheetId="14">#REF!</definedName>
    <definedName name="_27846_" localSheetId="15">#REF!</definedName>
    <definedName name="_27846_" localSheetId="16">#REF!</definedName>
    <definedName name="_27846_" localSheetId="17">#REF!</definedName>
    <definedName name="_27846_" localSheetId="19">#REF!</definedName>
    <definedName name="_27846_" localSheetId="20">#REF!</definedName>
    <definedName name="_27846_" localSheetId="21">#REF!</definedName>
    <definedName name="_27846_" localSheetId="3">#REF!</definedName>
    <definedName name="_27846_" localSheetId="22">#REF!</definedName>
    <definedName name="_27846_" localSheetId="28">#REF!</definedName>
    <definedName name="_27846_" localSheetId="29">#REF!</definedName>
    <definedName name="_27846_" localSheetId="7">#REF!</definedName>
    <definedName name="_27846_" localSheetId="11">#REF!</definedName>
    <definedName name="_27846_" localSheetId="30">#REF!</definedName>
    <definedName name="_27846_" localSheetId="23">#REF!</definedName>
    <definedName name="_27846_">#REF!</definedName>
    <definedName name="_27864_" localSheetId="13">#REF!</definedName>
    <definedName name="_27864_" localSheetId="14">#REF!</definedName>
    <definedName name="_27864_" localSheetId="15">#REF!</definedName>
    <definedName name="_27864_" localSheetId="16">#REF!</definedName>
    <definedName name="_27864_" localSheetId="17">#REF!</definedName>
    <definedName name="_27864_" localSheetId="19">#REF!</definedName>
    <definedName name="_27864_" localSheetId="20">#REF!</definedName>
    <definedName name="_27864_" localSheetId="21">#REF!</definedName>
    <definedName name="_27864_" localSheetId="3">#REF!</definedName>
    <definedName name="_27864_" localSheetId="22">#REF!</definedName>
    <definedName name="_27864_" localSheetId="28">#REF!</definedName>
    <definedName name="_27864_" localSheetId="29">#REF!</definedName>
    <definedName name="_27864_" localSheetId="7">#REF!</definedName>
    <definedName name="_27864_" localSheetId="11">#REF!</definedName>
    <definedName name="_27864_" localSheetId="30">#REF!</definedName>
    <definedName name="_27864_" localSheetId="23">#REF!</definedName>
    <definedName name="_27864_">#REF!</definedName>
    <definedName name="_27886_" localSheetId="13">#REF!</definedName>
    <definedName name="_27886_" localSheetId="14">#REF!</definedName>
    <definedName name="_27886_" localSheetId="15">#REF!</definedName>
    <definedName name="_27886_" localSheetId="16">#REF!</definedName>
    <definedName name="_27886_" localSheetId="17">#REF!</definedName>
    <definedName name="_27886_" localSheetId="19">#REF!</definedName>
    <definedName name="_27886_" localSheetId="20">#REF!</definedName>
    <definedName name="_27886_" localSheetId="21">#REF!</definedName>
    <definedName name="_27886_" localSheetId="3">#REF!</definedName>
    <definedName name="_27886_" localSheetId="22">#REF!</definedName>
    <definedName name="_27886_" localSheetId="28">#REF!</definedName>
    <definedName name="_27886_" localSheetId="29">#REF!</definedName>
    <definedName name="_27886_" localSheetId="7">#REF!</definedName>
    <definedName name="_27886_" localSheetId="11">#REF!</definedName>
    <definedName name="_27886_" localSheetId="30">#REF!</definedName>
    <definedName name="_27886_" localSheetId="23">#REF!</definedName>
    <definedName name="_27886_">#REF!</definedName>
    <definedName name="_27894_" localSheetId="13">#REF!</definedName>
    <definedName name="_27894_" localSheetId="14">#REF!</definedName>
    <definedName name="_27894_" localSheetId="15">#REF!</definedName>
    <definedName name="_27894_" localSheetId="16">#REF!</definedName>
    <definedName name="_27894_" localSheetId="17">#REF!</definedName>
    <definedName name="_27894_" localSheetId="19">#REF!</definedName>
    <definedName name="_27894_" localSheetId="20">#REF!</definedName>
    <definedName name="_27894_" localSheetId="21">#REF!</definedName>
    <definedName name="_27894_" localSheetId="3">#REF!</definedName>
    <definedName name="_27894_" localSheetId="22">#REF!</definedName>
    <definedName name="_27894_" localSheetId="28">#REF!</definedName>
    <definedName name="_27894_" localSheetId="29">#REF!</definedName>
    <definedName name="_27894_" localSheetId="7">#REF!</definedName>
    <definedName name="_27894_" localSheetId="11">#REF!</definedName>
    <definedName name="_27894_" localSheetId="30">#REF!</definedName>
    <definedName name="_27894_" localSheetId="23">#REF!</definedName>
    <definedName name="_27894_">#REF!</definedName>
    <definedName name="_279A32_" localSheetId="13">#REF!</definedName>
    <definedName name="_279A32_" localSheetId="14">#REF!</definedName>
    <definedName name="_279A32_" localSheetId="15">#REF!</definedName>
    <definedName name="_279A32_" localSheetId="16">#REF!</definedName>
    <definedName name="_279A32_" localSheetId="17">#REF!</definedName>
    <definedName name="_279A32_" localSheetId="19">#REF!</definedName>
    <definedName name="_279A32_" localSheetId="20">#REF!</definedName>
    <definedName name="_279A32_" localSheetId="21">#REF!</definedName>
    <definedName name="_279A32_" localSheetId="3">#REF!</definedName>
    <definedName name="_279A32_" localSheetId="22">#REF!</definedName>
    <definedName name="_279A32_" localSheetId="28">#REF!</definedName>
    <definedName name="_279A32_" localSheetId="29">#REF!</definedName>
    <definedName name="_279A32_" localSheetId="7">#REF!</definedName>
    <definedName name="_279A32_" localSheetId="11">#REF!</definedName>
    <definedName name="_279A32_" localSheetId="30">#REF!</definedName>
    <definedName name="_279A32_" localSheetId="23">#REF!</definedName>
    <definedName name="_279A32_">#REF!</definedName>
    <definedName name="_28_4">#REF!</definedName>
    <definedName name="_28276_" localSheetId="13">#REF!</definedName>
    <definedName name="_28276_" localSheetId="14">#REF!</definedName>
    <definedName name="_28276_" localSheetId="15">#REF!</definedName>
    <definedName name="_28276_" localSheetId="16">#REF!</definedName>
    <definedName name="_28276_" localSheetId="17">#REF!</definedName>
    <definedName name="_28276_" localSheetId="19">#REF!</definedName>
    <definedName name="_28276_" localSheetId="20">#REF!</definedName>
    <definedName name="_28276_" localSheetId="21">#REF!</definedName>
    <definedName name="_28276_" localSheetId="3">#REF!</definedName>
    <definedName name="_28276_" localSheetId="22">#REF!</definedName>
    <definedName name="_28276_" localSheetId="28">#REF!</definedName>
    <definedName name="_28276_" localSheetId="29">#REF!</definedName>
    <definedName name="_28276_" localSheetId="7">#REF!</definedName>
    <definedName name="_28276_" localSheetId="11">#REF!</definedName>
    <definedName name="_28276_" localSheetId="30">#REF!</definedName>
    <definedName name="_28276_" localSheetId="23">#REF!</definedName>
    <definedName name="_28276_">#REF!</definedName>
    <definedName name="_29_5">#REF!</definedName>
    <definedName name="_3">#REF!</definedName>
    <definedName name="_3_04">#REF!</definedName>
    <definedName name="_3_侧围外板骨架及盖板">#REF!</definedName>
    <definedName name="_30_6">#REF!</definedName>
    <definedName name="_31_7">#REF!</definedName>
    <definedName name="_32_8">#REF!</definedName>
    <definedName name="_33_9">#REF!</definedName>
    <definedName name="_3438_" localSheetId="13">#REF!</definedName>
    <definedName name="_3438_" localSheetId="14">#REF!</definedName>
    <definedName name="_3438_" localSheetId="15">#REF!</definedName>
    <definedName name="_3438_" localSheetId="16">#REF!</definedName>
    <definedName name="_3438_" localSheetId="17">#REF!</definedName>
    <definedName name="_3438_" localSheetId="19">#REF!</definedName>
    <definedName name="_3438_" localSheetId="20">#REF!</definedName>
    <definedName name="_3438_" localSheetId="21">#REF!</definedName>
    <definedName name="_3438_" localSheetId="3">#REF!</definedName>
    <definedName name="_3438_" localSheetId="22">#REF!</definedName>
    <definedName name="_3438_" localSheetId="28">#REF!</definedName>
    <definedName name="_3438_" localSheetId="29">#REF!</definedName>
    <definedName name="_3438_" localSheetId="7">#REF!</definedName>
    <definedName name="_3438_" localSheetId="11">#REF!</definedName>
    <definedName name="_3438_" localSheetId="30">#REF!</definedName>
    <definedName name="_3438_" localSheetId="23">#REF!</definedName>
    <definedName name="_3438_">#REF!</definedName>
    <definedName name="_3iv6_">[2]首页!$IV$60928</definedName>
    <definedName name="_4_05">#REF!</definedName>
    <definedName name="_40308_" localSheetId="13">#REF!</definedName>
    <definedName name="_40308_" localSheetId="14">#REF!</definedName>
    <definedName name="_40308_" localSheetId="15">#REF!</definedName>
    <definedName name="_40308_" localSheetId="16">#REF!</definedName>
    <definedName name="_40308_" localSheetId="17">#REF!</definedName>
    <definedName name="_40308_" localSheetId="19">#REF!</definedName>
    <definedName name="_40308_" localSheetId="20">#REF!</definedName>
    <definedName name="_40308_" localSheetId="21">#REF!</definedName>
    <definedName name="_40308_" localSheetId="3">#REF!</definedName>
    <definedName name="_40308_" localSheetId="22">#REF!</definedName>
    <definedName name="_40308_" localSheetId="28">#REF!</definedName>
    <definedName name="_40308_" localSheetId="29">#REF!</definedName>
    <definedName name="_40308_" localSheetId="7">#REF!</definedName>
    <definedName name="_40308_" localSheetId="11">#REF!</definedName>
    <definedName name="_40308_" localSheetId="30">#REF!</definedName>
    <definedName name="_40308_" localSheetId="23">#REF!</definedName>
    <definedName name="_40308_">#REF!</definedName>
    <definedName name="_40324_" localSheetId="13">#REF!</definedName>
    <definedName name="_40324_" localSheetId="14">#REF!</definedName>
    <definedName name="_40324_" localSheetId="15">#REF!</definedName>
    <definedName name="_40324_" localSheetId="16">#REF!</definedName>
    <definedName name="_40324_" localSheetId="17">#REF!</definedName>
    <definedName name="_40324_" localSheetId="19">#REF!</definedName>
    <definedName name="_40324_" localSheetId="20">#REF!</definedName>
    <definedName name="_40324_" localSheetId="21">#REF!</definedName>
    <definedName name="_40324_" localSheetId="3">#REF!</definedName>
    <definedName name="_40324_" localSheetId="22">#REF!</definedName>
    <definedName name="_40324_" localSheetId="28">#REF!</definedName>
    <definedName name="_40324_" localSheetId="29">#REF!</definedName>
    <definedName name="_40324_" localSheetId="7">#REF!</definedName>
    <definedName name="_40324_" localSheetId="11">#REF!</definedName>
    <definedName name="_40324_" localSheetId="30">#REF!</definedName>
    <definedName name="_40324_" localSheetId="23">#REF!</definedName>
    <definedName name="_40324_">#REF!</definedName>
    <definedName name="_40404_" localSheetId="13">#REF!</definedName>
    <definedName name="_40404_" localSheetId="14">#REF!</definedName>
    <definedName name="_40404_" localSheetId="15">#REF!</definedName>
    <definedName name="_40404_" localSheetId="16">#REF!</definedName>
    <definedName name="_40404_" localSheetId="17">#REF!</definedName>
    <definedName name="_40404_" localSheetId="19">#REF!</definedName>
    <definedName name="_40404_" localSheetId="20">#REF!</definedName>
    <definedName name="_40404_" localSheetId="21">#REF!</definedName>
    <definedName name="_40404_" localSheetId="3">#REF!</definedName>
    <definedName name="_40404_" localSheetId="22">#REF!</definedName>
    <definedName name="_40404_" localSheetId="28">#REF!</definedName>
    <definedName name="_40404_" localSheetId="29">#REF!</definedName>
    <definedName name="_40404_" localSheetId="7">#REF!</definedName>
    <definedName name="_40404_" localSheetId="11">#REF!</definedName>
    <definedName name="_40404_" localSheetId="30">#REF!</definedName>
    <definedName name="_40404_" localSheetId="23">#REF!</definedName>
    <definedName name="_40404_">#REF!</definedName>
    <definedName name="_40414_" localSheetId="13">#REF!</definedName>
    <definedName name="_40414_" localSheetId="14">#REF!</definedName>
    <definedName name="_40414_" localSheetId="15">#REF!</definedName>
    <definedName name="_40414_" localSheetId="16">#REF!</definedName>
    <definedName name="_40414_" localSheetId="17">#REF!</definedName>
    <definedName name="_40414_" localSheetId="19">#REF!</definedName>
    <definedName name="_40414_" localSheetId="20">#REF!</definedName>
    <definedName name="_40414_" localSheetId="21">#REF!</definedName>
    <definedName name="_40414_" localSheetId="3">#REF!</definedName>
    <definedName name="_40414_" localSheetId="22">#REF!</definedName>
    <definedName name="_40414_" localSheetId="28">#REF!</definedName>
    <definedName name="_40414_" localSheetId="29">#REF!</definedName>
    <definedName name="_40414_" localSheetId="7">#REF!</definedName>
    <definedName name="_40414_" localSheetId="11">#REF!</definedName>
    <definedName name="_40414_" localSheetId="30">#REF!</definedName>
    <definedName name="_40414_" localSheetId="23">#REF!</definedName>
    <definedName name="_40414_">#REF!</definedName>
    <definedName name="_41054_" localSheetId="13">#REF!</definedName>
    <definedName name="_41054_" localSheetId="14">#REF!</definedName>
    <definedName name="_41054_" localSheetId="15">#REF!</definedName>
    <definedName name="_41054_" localSheetId="16">#REF!</definedName>
    <definedName name="_41054_" localSheetId="17">#REF!</definedName>
    <definedName name="_41054_" localSheetId="19">#REF!</definedName>
    <definedName name="_41054_" localSheetId="20">#REF!</definedName>
    <definedName name="_41054_" localSheetId="21">#REF!</definedName>
    <definedName name="_41054_" localSheetId="3">#REF!</definedName>
    <definedName name="_41054_" localSheetId="22">#REF!</definedName>
    <definedName name="_41054_" localSheetId="28">#REF!</definedName>
    <definedName name="_41054_" localSheetId="29">#REF!</definedName>
    <definedName name="_41054_" localSheetId="7">#REF!</definedName>
    <definedName name="_41054_" localSheetId="11">#REF!</definedName>
    <definedName name="_41054_" localSheetId="30">#REF!</definedName>
    <definedName name="_41054_" localSheetId="23">#REF!</definedName>
    <definedName name="_41054_">#REF!</definedName>
    <definedName name="_41304_" localSheetId="13">#REF!</definedName>
    <definedName name="_41304_" localSheetId="14">#REF!</definedName>
    <definedName name="_41304_" localSheetId="15">#REF!</definedName>
    <definedName name="_41304_" localSheetId="16">#REF!</definedName>
    <definedName name="_41304_" localSheetId="17">#REF!</definedName>
    <definedName name="_41304_" localSheetId="19">#REF!</definedName>
    <definedName name="_41304_" localSheetId="20">#REF!</definedName>
    <definedName name="_41304_" localSheetId="21">#REF!</definedName>
    <definedName name="_41304_" localSheetId="3">#REF!</definedName>
    <definedName name="_41304_" localSheetId="22">#REF!</definedName>
    <definedName name="_41304_" localSheetId="28">#REF!</definedName>
    <definedName name="_41304_" localSheetId="29">#REF!</definedName>
    <definedName name="_41304_" localSheetId="7">#REF!</definedName>
    <definedName name="_41304_" localSheetId="11">#REF!</definedName>
    <definedName name="_41304_" localSheetId="30">#REF!</definedName>
    <definedName name="_41304_" localSheetId="23">#REF!</definedName>
    <definedName name="_41304_">#REF!</definedName>
    <definedName name="_45108_" localSheetId="13">#REF!</definedName>
    <definedName name="_45108_" localSheetId="14">#REF!</definedName>
    <definedName name="_45108_" localSheetId="15">#REF!</definedName>
    <definedName name="_45108_" localSheetId="16">#REF!</definedName>
    <definedName name="_45108_" localSheetId="17">#REF!</definedName>
    <definedName name="_45108_" localSheetId="19">#REF!</definedName>
    <definedName name="_45108_" localSheetId="20">#REF!</definedName>
    <definedName name="_45108_" localSheetId="21">#REF!</definedName>
    <definedName name="_45108_" localSheetId="3">#REF!</definedName>
    <definedName name="_45108_" localSheetId="22">#REF!</definedName>
    <definedName name="_45108_" localSheetId="28">#REF!</definedName>
    <definedName name="_45108_" localSheetId="29">#REF!</definedName>
    <definedName name="_45108_" localSheetId="7">#REF!</definedName>
    <definedName name="_45108_" localSheetId="11">#REF!</definedName>
    <definedName name="_45108_" localSheetId="30">#REF!</definedName>
    <definedName name="_45108_" localSheetId="23">#REF!</definedName>
    <definedName name="_45108_">#REF!</definedName>
    <definedName name="_45114_" localSheetId="13">#REF!</definedName>
    <definedName name="_45114_" localSheetId="14">#REF!</definedName>
    <definedName name="_45114_" localSheetId="15">#REF!</definedName>
    <definedName name="_45114_" localSheetId="16">#REF!</definedName>
    <definedName name="_45114_" localSheetId="17">#REF!</definedName>
    <definedName name="_45114_" localSheetId="19">#REF!</definedName>
    <definedName name="_45114_" localSheetId="20">#REF!</definedName>
    <definedName name="_45114_" localSheetId="21">#REF!</definedName>
    <definedName name="_45114_" localSheetId="3">#REF!</definedName>
    <definedName name="_45114_" localSheetId="22">#REF!</definedName>
    <definedName name="_45114_" localSheetId="28">#REF!</definedName>
    <definedName name="_45114_" localSheetId="29">#REF!</definedName>
    <definedName name="_45114_" localSheetId="7">#REF!</definedName>
    <definedName name="_45114_" localSheetId="11">#REF!</definedName>
    <definedName name="_45114_" localSheetId="30">#REF!</definedName>
    <definedName name="_45114_" localSheetId="23">#REF!</definedName>
    <definedName name="_45114_">#REF!</definedName>
    <definedName name="_4iv6_">[2]首页!$IV$60928</definedName>
    <definedName name="_4K170_" localSheetId="13">#REF!</definedName>
    <definedName name="_4K170_" localSheetId="14">#REF!</definedName>
    <definedName name="_4K170_" localSheetId="15">#REF!</definedName>
    <definedName name="_4K170_" localSheetId="16">#REF!</definedName>
    <definedName name="_4K170_" localSheetId="17">#REF!</definedName>
    <definedName name="_4K170_" localSheetId="19">#REF!</definedName>
    <definedName name="_4K170_" localSheetId="20">#REF!</definedName>
    <definedName name="_4K170_" localSheetId="21">#REF!</definedName>
    <definedName name="_4K170_" localSheetId="3">#REF!</definedName>
    <definedName name="_4K170_" localSheetId="22">#REF!</definedName>
    <definedName name="_4K170_" localSheetId="28">#REF!</definedName>
    <definedName name="_4K170_" localSheetId="29">#REF!</definedName>
    <definedName name="_4K170_" localSheetId="7">#REF!</definedName>
    <definedName name="_4K170_" localSheetId="11">#REF!</definedName>
    <definedName name="_4K170_" localSheetId="30">#REF!</definedName>
    <definedName name="_4K170_" localSheetId="23">#REF!</definedName>
    <definedName name="_4K170_">#REF!</definedName>
    <definedName name="_5_06">#REF!</definedName>
    <definedName name="_50202_" localSheetId="13">#REF!</definedName>
    <definedName name="_50202_" localSheetId="14">#REF!</definedName>
    <definedName name="_50202_" localSheetId="15">#REF!</definedName>
    <definedName name="_50202_" localSheetId="16">#REF!</definedName>
    <definedName name="_50202_" localSheetId="17">#REF!</definedName>
    <definedName name="_50202_" localSheetId="19">#REF!</definedName>
    <definedName name="_50202_" localSheetId="20">#REF!</definedName>
    <definedName name="_50202_" localSheetId="21">#REF!</definedName>
    <definedName name="_50202_" localSheetId="3">#REF!</definedName>
    <definedName name="_50202_" localSheetId="22">#REF!</definedName>
    <definedName name="_50202_" localSheetId="28">#REF!</definedName>
    <definedName name="_50202_" localSheetId="29">#REF!</definedName>
    <definedName name="_50202_" localSheetId="7">#REF!</definedName>
    <definedName name="_50202_" localSheetId="11">#REF!</definedName>
    <definedName name="_50202_" localSheetId="30">#REF!</definedName>
    <definedName name="_50202_" localSheetId="23">#REF!</definedName>
    <definedName name="_50202_">#REF!</definedName>
    <definedName name="_513A06_" localSheetId="13">#REF!</definedName>
    <definedName name="_513A06_" localSheetId="14">#REF!</definedName>
    <definedName name="_513A06_" localSheetId="15">#REF!</definedName>
    <definedName name="_513A06_" localSheetId="16">#REF!</definedName>
    <definedName name="_513A06_" localSheetId="17">#REF!</definedName>
    <definedName name="_513A06_" localSheetId="19">#REF!</definedName>
    <definedName name="_513A06_" localSheetId="20">#REF!</definedName>
    <definedName name="_513A06_" localSheetId="21">#REF!</definedName>
    <definedName name="_513A06_" localSheetId="3">#REF!</definedName>
    <definedName name="_513A06_" localSheetId="22">#REF!</definedName>
    <definedName name="_513A06_" localSheetId="28">#REF!</definedName>
    <definedName name="_513A06_" localSheetId="29">#REF!</definedName>
    <definedName name="_513A06_" localSheetId="7">#REF!</definedName>
    <definedName name="_513A06_" localSheetId="11">#REF!</definedName>
    <definedName name="_513A06_" localSheetId="30">#REF!</definedName>
    <definedName name="_513A06_" localSheetId="23">#REF!</definedName>
    <definedName name="_513A06_">#REF!</definedName>
    <definedName name="_6_07">#REF!</definedName>
    <definedName name="_63376_" localSheetId="13">#REF!</definedName>
    <definedName name="_63376_" localSheetId="14">#REF!</definedName>
    <definedName name="_63376_" localSheetId="15">#REF!</definedName>
    <definedName name="_63376_" localSheetId="16">#REF!</definedName>
    <definedName name="_63376_" localSheetId="17">#REF!</definedName>
    <definedName name="_63376_" localSheetId="19">#REF!</definedName>
    <definedName name="_63376_" localSheetId="20">#REF!</definedName>
    <definedName name="_63376_" localSheetId="21">#REF!</definedName>
    <definedName name="_63376_" localSheetId="3">#REF!</definedName>
    <definedName name="_63376_" localSheetId="22">#REF!</definedName>
    <definedName name="_63376_" localSheetId="28">#REF!</definedName>
    <definedName name="_63376_" localSheetId="29">#REF!</definedName>
    <definedName name="_63376_" localSheetId="7">#REF!</definedName>
    <definedName name="_63376_" localSheetId="11">#REF!</definedName>
    <definedName name="_63376_" localSheetId="30">#REF!</definedName>
    <definedName name="_63376_" localSheetId="23">#REF!</definedName>
    <definedName name="_63376_">#REF!</definedName>
    <definedName name="_64575">#REF!</definedName>
    <definedName name="_7_09">#REF!</definedName>
    <definedName name="_785648">#REF!</definedName>
    <definedName name="_8_1">#REF!</definedName>
    <definedName name="_88">#REF!</definedName>
    <definedName name="_888262">#REF!</definedName>
    <definedName name="_9_10">#REF!</definedName>
    <definedName name="_99">#REF!</definedName>
    <definedName name="_A66666">#REF!</definedName>
    <definedName name="_A69999">#REF!</definedName>
    <definedName name="_A89999">#REF!</definedName>
    <definedName name="_B100000">#REF!</definedName>
    <definedName name="_B99999">#REF!</definedName>
    <definedName name="_IQ99352">[3]首页!$IQ$19353</definedName>
    <definedName name="_IV65929">[1]首页!$IV$60928</definedName>
    <definedName name="_m40">#REF!</definedName>
    <definedName name="_N54">#REF!</definedName>
    <definedName name="_Ⓟ表紙">#REF!</definedName>
    <definedName name="_汽销2011">#REF!</definedName>
    <definedName name="_十堰01">#REF!</definedName>
    <definedName name="_十堰03">#REF!</definedName>
    <definedName name="_十堰04">#REF!</definedName>
    <definedName name="_十堰05">#REF!</definedName>
    <definedName name="_十堰06">#REF!</definedName>
    <definedName name="_十堰07">#REF!</definedName>
    <definedName name="_十堰08">#REF!</definedName>
    <definedName name="_十堰09">#REF!</definedName>
    <definedName name="_十堰1">#REF!</definedName>
    <definedName name="_十堰10">#REF!</definedName>
    <definedName name="_十堰11">#REF!</definedName>
    <definedName name="_十堰12">#REF!</definedName>
    <definedName name="_十堰2010">#REF!</definedName>
    <definedName name="_十堰2011">#REF!</definedName>
    <definedName name="_双福01">#REF!</definedName>
    <definedName name="_双福02">#REF!</definedName>
    <definedName name="_双福03">#REF!</definedName>
    <definedName name="_双福04">#REF!</definedName>
    <definedName name="_双福05">#REF!</definedName>
    <definedName name="_双福06">#REF!</definedName>
    <definedName name="_双福08">#REF!</definedName>
    <definedName name="_双福09">#REF!</definedName>
    <definedName name="_双福10">#REF!</definedName>
    <definedName name="_双福11">#REF!</definedName>
    <definedName name="_双福12">#REF!</definedName>
    <definedName name="_双福2010">#REF!</definedName>
    <definedName name="_双福2011">#REF!</definedName>
    <definedName name="‘">#REF!</definedName>
    <definedName name="a">#REF!</definedName>
    <definedName name="aqew">#REF!</definedName>
    <definedName name="asd">#REF!</definedName>
    <definedName name="ass">#REF!</definedName>
    <definedName name="CONTAINER">#REF!</definedName>
    <definedName name="cvda">#REF!</definedName>
    <definedName name="D">#REF!</definedName>
    <definedName name="dfg">#REF!</definedName>
    <definedName name="dhfh">#REF!</definedName>
    <definedName name="dw" localSheetId="27">#REF!</definedName>
    <definedName name="dw" localSheetId="29">#REF!</definedName>
    <definedName name="dw" localSheetId="30">#REF!</definedName>
    <definedName name="dw" localSheetId="23">#REF!</definedName>
    <definedName name="dw">#REF!</definedName>
    <definedName name="dyu">#REF!</definedName>
    <definedName name="ert">#REF!</definedName>
    <definedName name="ETY" localSheetId="23">#REF!</definedName>
    <definedName name="ETY">#REF!</definedName>
    <definedName name="eytdtu">#REF!</definedName>
    <definedName name="fggjh">#REF!</definedName>
    <definedName name="fgh">#REF!</definedName>
    <definedName name="fh">#REF!</definedName>
    <definedName name="fjugk">#REF!</definedName>
    <definedName name="FREIGHT">#REF!</definedName>
    <definedName name="gh">#REF!</definedName>
    <definedName name="ghgj">#REF!</definedName>
    <definedName name="ghh">#REF!</definedName>
    <definedName name="gjjk">#REF!</definedName>
    <definedName name="gkjhk">#REF!</definedName>
    <definedName name="guj">#REF!</definedName>
    <definedName name="h">#REF!</definedName>
    <definedName name="hijl">#REF!</definedName>
    <definedName name="hjkj">#REF!</definedName>
    <definedName name="jhk">#REF!</definedName>
    <definedName name="jhkjlk">#REF!</definedName>
    <definedName name="MATERIAL">#REF!</definedName>
    <definedName name="name" localSheetId="3">[4]勿删勿动!$A$1:$A$20</definedName>
    <definedName name="name" localSheetId="27">#REF!</definedName>
    <definedName name="name" localSheetId="29">#REF!</definedName>
    <definedName name="name" localSheetId="30">#REF!</definedName>
    <definedName name="name" localSheetId="23">#REF!</definedName>
    <definedName name="name">#REF!</definedName>
    <definedName name="NO" localSheetId="27">#REF!</definedName>
    <definedName name="NO" localSheetId="29">#REF!</definedName>
    <definedName name="NO" localSheetId="30">#REF!</definedName>
    <definedName name="NO" localSheetId="23">#REF!</definedName>
    <definedName name="NO">#REF!</definedName>
    <definedName name="PART1">#REF!</definedName>
    <definedName name="PART10">#REF!</definedName>
    <definedName name="PART11">#REF!</definedName>
    <definedName name="PART2">#REF!</definedName>
    <definedName name="PART3">#REF!</definedName>
    <definedName name="PART4">#REF!</definedName>
    <definedName name="PART5">#REF!</definedName>
    <definedName name="PART6">#REF!</definedName>
    <definedName name="PART7">#REF!</definedName>
    <definedName name="PART8">#REF!</definedName>
    <definedName name="PART8a">#REF!</definedName>
    <definedName name="PART8b">#REF!</definedName>
    <definedName name="PART9">#REF!</definedName>
    <definedName name="PRICE">#REF!</definedName>
    <definedName name="_xlnm.Print_Area" localSheetId="12">'10贴字规范'!$A$1:$T$192</definedName>
    <definedName name="_xlnm.Print_Area" localSheetId="13">'11压板槽'!$A$1:$B$129</definedName>
    <definedName name="_xlnm.Print_Area" localSheetId="14">'12材质选用'!$A$1:$F$99</definedName>
    <definedName name="_xlnm.Print_Area" localSheetId="15">'13平衡块、到底块、螺销钉'!$A$1:$B$96</definedName>
    <definedName name="_xlnm.Print_Area" localSheetId="16">'14标记铭牌'!$A$1:$B$71</definedName>
    <definedName name="_xlnm.Print_Area" localSheetId="17">'15图层'!$A$1:$D$24</definedName>
    <definedName name="_xlnm.Print_Area" localSheetId="19">'17拉延模'!$A$1:$B$351</definedName>
    <definedName name="_xlnm.Print_Area" localSheetId="20">'18修冲模'!$A$1:$B$268</definedName>
    <definedName name="_xlnm.Print_Area" localSheetId="21">'19翻整模'!$A$1:$B$160</definedName>
    <definedName name="_xlnm.Print_Area" localSheetId="3">'1-机台设备'!$A$1:$W$36</definedName>
    <definedName name="_xlnm.Print_Area" localSheetId="22">'20斜楔'!$A$1:$B$394</definedName>
    <definedName name="_xlnm.Print_Area" localSheetId="24">'22自动化说明'!$A$1:$AU$83</definedName>
    <definedName name="_xlnm.Print_Area" localSheetId="26">'25'!$A$1:$J$38</definedName>
    <definedName name="_xlnm.Print_Area" localSheetId="27">'26'!$B$1:$AG$123</definedName>
    <definedName name="_xlnm.Print_Area" localSheetId="28">'27'!$A$1:$B$54</definedName>
    <definedName name="_xlnm.Print_Area" localSheetId="5">'3定位、基准'!$A$1:$B$168</definedName>
    <definedName name="_xlnm.Print_Area" localSheetId="6">'4模具存放、限位'!$A$1:$B$125</definedName>
    <definedName name="_xlnm.Print_Area" localSheetId="7">'5筋厚、减轻孔'!$A$1:$B$122</definedName>
    <definedName name="_xlnm.Print_Area" localSheetId="8">'6起吊'!$A$1:$B$373</definedName>
    <definedName name="_xlnm.Print_Area" localSheetId="9">'7模具导向'!$A$1:$B$231</definedName>
    <definedName name="_xlnm.Print_Area" localSheetId="10">'8压料板导向限位'!$A$1:$B$227</definedName>
    <definedName name="_xlnm.Print_Area" localSheetId="11">'9标准件选用'!$A$1:$F$27</definedName>
    <definedName name="_xlnm.Print_Area" localSheetId="23">'21落料模设计标准'!$A$1:$B$250</definedName>
    <definedName name="_xlnm.Print_Area" localSheetId="1">目录!$A$1:$B$33</definedName>
    <definedName name="qas">#REF!</definedName>
    <definedName name="qqq">#REF!</definedName>
    <definedName name="qqqqqqqqqqqq">#REF!</definedName>
    <definedName name="qwe">#REF!</definedName>
    <definedName name="REVDATE">'[5]DESIGN CNTRL PLN'!$F$6</definedName>
    <definedName name="REVLEVEL">'[5]DESIGN CNTRL PLN'!$G$6</definedName>
    <definedName name="rty">#REF!</definedName>
    <definedName name="ruyu">#REF!</definedName>
    <definedName name="ryr">#REF!</definedName>
    <definedName name="rytu">#REF!</definedName>
    <definedName name="ryu">#REF!</definedName>
    <definedName name="sdada" localSheetId="29">#REF!</definedName>
    <definedName name="sdada" localSheetId="30">#REF!</definedName>
    <definedName name="sdada" localSheetId="23">#REF!</definedName>
    <definedName name="sdada">#REF!</definedName>
    <definedName name="sertryru">#REF!</definedName>
    <definedName name="stdy">#REF!</definedName>
    <definedName name="tuf">#REF!</definedName>
    <definedName name="tyfu">#REF!</definedName>
    <definedName name="tyu">#REF!</definedName>
    <definedName name="tyyu">#REF!</definedName>
    <definedName name="u">#REF!</definedName>
    <definedName name="UFPrn20120718143511">#REF!</definedName>
    <definedName name="UFPrn20120725110745">#REF!</definedName>
    <definedName name="UFPrn20120725114328">#REF!</definedName>
    <definedName name="uyu">#REF!</definedName>
    <definedName name="WWWWWWW">[6]首页!$IQ$49353</definedName>
    <definedName name="xjdkf">#REF!</definedName>
    <definedName name="xv3s2">#REF!</definedName>
    <definedName name="yuyu">#REF!</definedName>
    <definedName name="zffggh">#REF!</definedName>
    <definedName name="备件信息" localSheetId="14">#REF!</definedName>
    <definedName name="备件信息" localSheetId="21">#REF!</definedName>
    <definedName name="备件信息" localSheetId="3">#REF!</definedName>
    <definedName name="备件信息" localSheetId="22">#REF!</definedName>
    <definedName name="备件信息" localSheetId="24">#REF!</definedName>
    <definedName name="备件信息" localSheetId="27">#REF!</definedName>
    <definedName name="备件信息" localSheetId="29">#REF!</definedName>
    <definedName name="备件信息" localSheetId="30">#REF!</definedName>
    <definedName name="备件信息" localSheetId="23">#REF!</definedName>
    <definedName name="备件信息">#REF!</definedName>
    <definedName name="备注">[7]Data!$C$4:$C$17</definedName>
    <definedName name="材料">[7]Data!$B$4:$B$14</definedName>
    <definedName name="材质" localSheetId="27">#REF!</definedName>
    <definedName name="材质" localSheetId="29">#REF!</definedName>
    <definedName name="材质" localSheetId="30">#REF!</definedName>
    <definedName name="材质" localSheetId="23">#REF!</definedName>
    <definedName name="材质">#REF!</definedName>
    <definedName name="車種">#REF!</definedName>
    <definedName name="大股东顾东该">#REF!</definedName>
    <definedName name="的非官方的个">#REF!</definedName>
    <definedName name="发给">#REF!</definedName>
    <definedName name="风光风光后或">#REF!</definedName>
    <definedName name="风很感激">#REF!</definedName>
    <definedName name="工場一覧">#REF!</definedName>
    <definedName name="工时">[8]首页!$IV$60928</definedName>
    <definedName name="挂号费及">#REF!</definedName>
    <definedName name="後品番1">#REF!</definedName>
    <definedName name="後品番2">#REF!</definedName>
    <definedName name="井口科目">#REF!</definedName>
    <definedName name="零件编号组合">[9]Data!$D$4:$D$11</definedName>
    <definedName name="零件名称">[9]Data!$A$4:$A$41</definedName>
    <definedName name="品名">#REF!</definedName>
    <definedName name="前品番1">#REF!</definedName>
    <definedName name="前品番2">#REF!</definedName>
    <definedName name="生产节拍确认">#REF!</definedName>
    <definedName name="十堰2010.02">#REF!</definedName>
    <definedName name="十堰科目">#REF!</definedName>
    <definedName name="是的防守打法">#REF!</definedName>
    <definedName name="提升点数">[2]首页!$IQ$49353</definedName>
    <definedName name="我我">[10]首页!$IQ$19353</definedName>
    <definedName name="下模本体" localSheetId="27">#REF!</definedName>
    <definedName name="下模本体" localSheetId="29">#REF!</definedName>
    <definedName name="下模本体" localSheetId="30">#REF!</definedName>
    <definedName name="下模本体" localSheetId="23">#REF!</definedName>
    <definedName name="下模本体">#REF!</definedName>
    <definedName name="异常">[11]首页!$IQ$19353</definedName>
    <definedName name="异常单">[6]首页!$IQ$19353</definedName>
    <definedName name="异常费用">[12]首页!$IQ$49353</definedName>
    <definedName name="资料">[12]首页!$IQ$19353</definedName>
    <definedName name="材质选用">目录!$B$13</definedName>
    <definedName name="材质选用" localSheetId="14">目录!$B$13</definedName>
    <definedName name="生产用机台说明" localSheetId="14">目录!$B$13</definedName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>#REF!</definedName>
    <definedName name="\e">'[13]#REF!'!#REF!</definedName>
    <definedName name="\l">#REF!</definedName>
    <definedName name="\W">#REF!</definedName>
    <definedName name="\X">#REF!</definedName>
    <definedName name="\Y">#REF!</definedName>
    <definedName name="_?_w">[14]보고서!#REF!</definedName>
    <definedName name="_?춮t2">[15]현금경비중역!#REF!</definedName>
    <definedName name="_?춮ta">[15]현금경비중역!#REF!</definedName>
    <definedName name="_?춮tb">[15]현금경비중역!#REF!</definedName>
    <definedName name="__?_w">[16]보고서!#REF!</definedName>
    <definedName name="__?춮t2">[17]현금경비중역!#REF!</definedName>
    <definedName name="__?춮ta">[17]현금경비중역!#REF!</definedName>
    <definedName name="__?춮tb">[17]현금경비중역!#REF!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>[18]내역!$D$942</definedName>
    <definedName name="____KJ2">[18]내역!$D$943</definedName>
    <definedName name="____KJ3">[18]내역!$D$944</definedName>
    <definedName name="____KJ4">[18]내역!$D$945</definedName>
    <definedName name="____KJ5">[18]내역!$D$946</definedName>
    <definedName name="___0Crite">#REF!</definedName>
    <definedName name="___CJR1">'[19]#REF!'!$L$45</definedName>
    <definedName name="___CJR2">'[19]#REF!'!$L$47</definedName>
    <definedName name="___CJR20">'[20]#REF!'!$L$49</definedName>
    <definedName name="___CJR3">'[19]#REF!'!$L$49</definedName>
    <definedName name="___CJR4">'[19]#REF!'!$L$51</definedName>
    <definedName name="___CJR5">'[19]#REF!'!$T$70</definedName>
    <definedName name="___EPP1">'[19]#REF!'!$E$47</definedName>
    <definedName name="___EPP2">'[19]#REF!'!$E$48</definedName>
    <definedName name="___EPP3">'[19]#REF!'!$E$65</definedName>
    <definedName name="___EPP4">'[19]#REF!'!$E$66</definedName>
    <definedName name="___EPP5">'[19]#REF!'!$E$67</definedName>
    <definedName name="___FWM1">'[19]#REF!'!$W$13</definedName>
    <definedName name="___FWM2">'[19]#REF!'!$W$14</definedName>
    <definedName name="___FWM3">'[19]#REF!'!$X$15</definedName>
    <definedName name="___FWM4">'[19]#REF!'!$W$17</definedName>
    <definedName name="___FWM5">'[19]#REF!'!$V$19</definedName>
    <definedName name="___HJK1">'[19]#REF!'!$M$34</definedName>
    <definedName name="___HJK2">'[19]#REF!'!$M$35</definedName>
    <definedName name="___HJK3">'[19]#REF!'!$M$36</definedName>
    <definedName name="___HJK4">'[19]#REF!'!$M$37</definedName>
    <definedName name="___HJK5">'[19]#REF!'!$M$38</definedName>
    <definedName name="___HJK6">'[19]#REF!'!$M$39</definedName>
    <definedName name="___HJK7">'[19]#REF!'!$M$40</definedName>
    <definedName name="___HJK8">'[19]#REF!'!$N$40</definedName>
    <definedName name="___HPP1">'[19]#REF!'!$E$40</definedName>
    <definedName name="___HPP2">'[19]#REF!'!$E$41</definedName>
    <definedName name="___HPP3">'[19]#REF!'!$E$42</definedName>
    <definedName name="___HY3">#REF!</definedName>
    <definedName name="___JJ1">'[19]#REF!'!$X$3</definedName>
    <definedName name="___JJ2">'[19]#REF!'!$W$5</definedName>
    <definedName name="___JJ3">'[19]#REF!'!$W$6</definedName>
    <definedName name="___JJ4">'[19]#REF!'!$W$7</definedName>
    <definedName name="___JJ5">'[19]#REF!'!$W$11</definedName>
    <definedName name="___JJ6">'[19]#REF!'!$X$11</definedName>
    <definedName name="___JJ7">'[19]#REF!'!$X$4</definedName>
    <definedName name="___JK1">'[19]#REF!'!$S$14</definedName>
    <definedName name="___JK2">'[19]#REF!'!$S$16</definedName>
    <definedName name="___JK3">'[19]#REF!'!$S$17</definedName>
    <definedName name="___KT1">'[21]0'!$D$17</definedName>
    <definedName name="___KT2">'[21]0'!$D$18</definedName>
    <definedName name="___MC1">'[19]#REF!'!$M$38</definedName>
    <definedName name="___MC2">'[19]#REF!'!$M$39</definedName>
    <definedName name="___MC3">'[19]#REF!'!$M$40</definedName>
    <definedName name="___MC4">'[19]#REF!'!$P$40</definedName>
    <definedName name="___MC5">'[19]#REF!'!$Q$40</definedName>
    <definedName name="___MC6">'[19]#REF!'!$R$40</definedName>
    <definedName name="___MC7">'[19]#REF!'!$S$40</definedName>
    <definedName name="___MH3">'[22]3'!$D$16</definedName>
    <definedName name="___MH6">'[22]3'!$D$14</definedName>
    <definedName name="___MH7">'[22]3'!$D$13</definedName>
    <definedName name="___MH8">[22]내역!$E$935</definedName>
    <definedName name="___MP1">'[19]#REF!'!$E$5</definedName>
    <definedName name="___MP2">'[19]#REF!'!$E$7</definedName>
    <definedName name="___MP3">'[19]#REF!'!$E$18</definedName>
    <definedName name="___MP4">'[19]#REF!'!$E$4</definedName>
    <definedName name="___MP5">'[19]#REF!'!$E$6</definedName>
    <definedName name="___mpv6">[23]DATA!$C$4:$AV$4</definedName>
    <definedName name="___NB1">'[19]#REF!'!$X$55</definedName>
    <definedName name="___NB2">'[19]#REF!'!$U$56</definedName>
    <definedName name="___NB3">'[19]#REF!'!$W$56</definedName>
    <definedName name="___NB4">'[19]#REF!'!$W$57</definedName>
    <definedName name="___NB5">'[19]#REF!'!$W$58</definedName>
    <definedName name="___NB6">'[19]#REF!'!$W$60</definedName>
    <definedName name="___NB7">'[19]#REF!'!$W$59</definedName>
    <definedName name="___PJ1">'[19]#REF!'!$M$8</definedName>
    <definedName name="___PJ11">'[19]#REF!'!$D$5</definedName>
    <definedName name="___PJ2">'[19]#REF!'!$M$14</definedName>
    <definedName name="___PJ22">'[19]#REF!'!$F$5</definedName>
    <definedName name="___PJ3">'[19]#REF!'!#REF!</definedName>
    <definedName name="___PJ31">'[21]1'!#REF!</definedName>
    <definedName name="___PJ33">'[19]#REF!'!$L$5</definedName>
    <definedName name="___PJ6">'[22]3'!$F$14</definedName>
    <definedName name="___PJ8">'[22]3'!$F$21</definedName>
    <definedName name="___SD1">'[19]#REF!'!$S$43</definedName>
    <definedName name="___SD2">'[19]#REF!'!$S$45</definedName>
    <definedName name="___SD3">'[19]#REF!'!$S$46</definedName>
    <definedName name="___SJ1">'[19]#REF!'!$N$5</definedName>
    <definedName name="___SJ2">'[19]#REF!'!$N$6</definedName>
    <definedName name="___SJ3">'[19]#REF!'!$N$7</definedName>
    <definedName name="___SJ4">'[19]#REF!'!$N$8</definedName>
    <definedName name="___SZ1">'[19]#REF!'!$D$4</definedName>
    <definedName name="___SZ2">'[19]#REF!'!$F$4</definedName>
    <definedName name="___UB1">'[19]#REF!'!$M$19</definedName>
    <definedName name="___UB10">'[19]#REF!'!$M$28</definedName>
    <definedName name="___UB2">'[19]#REF!'!$M$20</definedName>
    <definedName name="___UB3">'[19]#REF!'!$M$21</definedName>
    <definedName name="___UB4">'[19]#REF!'!$M$22</definedName>
    <definedName name="___UB5">'[19]#REF!'!$M$23</definedName>
    <definedName name="___UB6">'[19]#REF!'!$M$24</definedName>
    <definedName name="___UB7">'[19]#REF!'!$M$25</definedName>
    <definedName name="___UB8">'[19]#REF!'!$M$26</definedName>
    <definedName name="___UB9">'[19]#REF!'!$M$27</definedName>
    <definedName name="___YY1">'[19]#REF!'!$AF$9</definedName>
    <definedName name="___YY2">'[19]#REF!'!$AG$9</definedName>
    <definedName name="__123Graph_A" hidden="1">[24]추이도!#REF!</definedName>
    <definedName name="__123Graph_A状況" hidden="1">[25]ENG油洩れ!#REF!</definedName>
    <definedName name="__123Graph_B" hidden="1">[24]추이도!#REF!</definedName>
    <definedName name="__123Graph_X" hidden="1">[24]추이도!#REF!</definedName>
    <definedName name="__123Graph_X状況" hidden="1">[25]ENG油洩れ!#REF!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CJR1">#REF!</definedName>
    <definedName name="__CJR2">#REF!</definedName>
    <definedName name="__CJR20">#REF!</definedName>
    <definedName name="__CJR3">#REF!</definedName>
    <definedName name="__CJR4">#REF!</definedName>
    <definedName name="__CJR5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34">#REF!</definedName>
    <definedName name="__DAT35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EPP1">#REF!</definedName>
    <definedName name="__EPP2">#REF!</definedName>
    <definedName name="__EPP3">#REF!</definedName>
    <definedName name="__EPP4">#REF!</definedName>
    <definedName name="__EPP5">#REF!</definedName>
    <definedName name="__FWM1">#REF!</definedName>
    <definedName name="__FWM2">#REF!</definedName>
    <definedName name="__FWM3">#REF!</definedName>
    <definedName name="__FWM4">#REF!</definedName>
    <definedName name="__FWM5">#REF!</definedName>
    <definedName name="__HJK1">#REF!</definedName>
    <definedName name="__HJK2">#REF!</definedName>
    <definedName name="__HJK3">#REF!</definedName>
    <definedName name="__HJK4">#REF!</definedName>
    <definedName name="__HJK5">#REF!</definedName>
    <definedName name="__HJK6">#REF!</definedName>
    <definedName name="__HJK7">#REF!</definedName>
    <definedName name="__HJK8">#REF!</definedName>
    <definedName name="__HPP1">#REF!</definedName>
    <definedName name="__HPP2">#REF!</definedName>
    <definedName name="__HPP3">#REF!</definedName>
    <definedName name="__HY3">#REF!</definedName>
    <definedName name="__JJ1">#REF!</definedName>
    <definedName name="__JJ2">#REF!</definedName>
    <definedName name="__JJ3">#REF!</definedName>
    <definedName name="__JJ4">#REF!</definedName>
    <definedName name="__JJ5">#REF!</definedName>
    <definedName name="__JJ6">#REF!</definedName>
    <definedName name="__JJ7">#REF!</definedName>
    <definedName name="__JK1">#REF!</definedName>
    <definedName name="__JK2">#REF!</definedName>
    <definedName name="__JK3">#REF!</definedName>
    <definedName name="__k113">{"구분",0,"Auto","Auto","";"발의부서",0,"Auto","Auto",""}</definedName>
    <definedName name="__k130">[26]추이도!_xlbgnm.k130</definedName>
    <definedName name="__K150">[26]추이도!_xlbgnm.K150</definedName>
    <definedName name="__K1501">[26]추이도!_xlbgnm.K1501</definedName>
    <definedName name="__KJ1">[27]내역!$D$942</definedName>
    <definedName name="__KJ2">[27]내역!$D$943</definedName>
    <definedName name="__KJ3">[27]내역!$D$944</definedName>
    <definedName name="__KJ4">[27]내역!$D$945</definedName>
    <definedName name="__KJ5">[27]내역!$D$946</definedName>
    <definedName name="__KT1">'[28]0'!$D$17</definedName>
    <definedName name="__KT2">'[28]0'!$D$18</definedName>
    <definedName name="__MC1">#REF!</definedName>
    <definedName name="__MC2">#REF!</definedName>
    <definedName name="__MC3">#REF!</definedName>
    <definedName name="__MC4">#REF!</definedName>
    <definedName name="__MC5">#REF!</definedName>
    <definedName name="__MC6">#REF!</definedName>
    <definedName name="__MC7">#REF!</definedName>
    <definedName name="__MH3">'[29]3'!$D$16</definedName>
    <definedName name="__MH6">'[29]3'!$D$14</definedName>
    <definedName name="__MH7">'[29]3'!$D$13</definedName>
    <definedName name="__MH8">[29]내역!$E$935</definedName>
    <definedName name="__MP1">#REF!</definedName>
    <definedName name="__MP2">#REF!</definedName>
    <definedName name="__MP3">#REF!</definedName>
    <definedName name="__MP4">#REF!</definedName>
    <definedName name="__MP5">#REF!</definedName>
    <definedName name="__mpv6">[30]DATA!$C$4:$AV$4</definedName>
    <definedName name="__NB1">#REF!</definedName>
    <definedName name="__NB2">#REF!</definedName>
    <definedName name="__NB3">#REF!</definedName>
    <definedName name="__NB4">#REF!</definedName>
    <definedName name="__NB5">#REF!</definedName>
    <definedName name="__NB6">#REF!</definedName>
    <definedName name="__NB7">#REF!</definedName>
    <definedName name="__NFG1">'[31]#REF!'!#REF!</definedName>
    <definedName name="__NFG2">'[31]#REF!'!#REF!</definedName>
    <definedName name="__NFG3">'[31]#REF!'!#REF!</definedName>
    <definedName name="__NFG4">'[31]#REF!'!#REF!</definedName>
    <definedName name="__NJG1">'[31]#REF!'!#REF!</definedName>
    <definedName name="__NJG2">'[31]#REF!'!#REF!</definedName>
    <definedName name="__NJG3">'[31]#REF!'!#REF!</definedName>
    <definedName name="__NJG4">'[31]#REF!'!#REF!</definedName>
    <definedName name="__NNG1">'[31]#REF!'!#REF!</definedName>
    <definedName name="__NNG2">'[31]#REF!'!#REF!</definedName>
    <definedName name="__NNG3">'[31]#REF!'!#REF!</definedName>
    <definedName name="__NNG4">'[31]#REF!'!#REF!</definedName>
    <definedName name="__NRG1">'[31]#REF!'!#REF!</definedName>
    <definedName name="__NRG2">'[31]#REF!'!#REF!</definedName>
    <definedName name="__NRG3">'[31]#REF!'!#REF!</definedName>
    <definedName name="__NRG4">'[31]#REF!'!#REF!</definedName>
    <definedName name="__PJ1">#REF!</definedName>
    <definedName name="__PJ11">#REF!</definedName>
    <definedName name="__PJ2">#REF!</definedName>
    <definedName name="__PJ22">#REF!</definedName>
    <definedName name="__PJ3">#REF!</definedName>
    <definedName name="__PJ31">'[28]1'!#REF!</definedName>
    <definedName name="__PJ33">#REF!</definedName>
    <definedName name="__PJ6">'[29]3'!$F$14</definedName>
    <definedName name="__PJ8">'[29]3'!$F$21</definedName>
    <definedName name="__SAM800">#REF!</definedName>
    <definedName name="__SD1">#REF!</definedName>
    <definedName name="__SD2">#REF!</definedName>
    <definedName name="__SD3">#REF!</definedName>
    <definedName name="__SJ1">#REF!</definedName>
    <definedName name="__SJ2">#REF!</definedName>
    <definedName name="__SJ3">#REF!</definedName>
    <definedName name="__SJ4">#REF!</definedName>
    <definedName name="__SZ1">#REF!</definedName>
    <definedName name="__SZ2">#REF!</definedName>
    <definedName name="__UB1">#REF!</definedName>
    <definedName name="__UB10">#REF!</definedName>
    <definedName name="__UB2">#REF!</definedName>
    <definedName name="__UB3">#REF!</definedName>
    <definedName name="__UB4">#REF!</definedName>
    <definedName name="__UB5">#REF!</definedName>
    <definedName name="__UB6">#REF!</definedName>
    <definedName name="__UB7">#REF!</definedName>
    <definedName name="__UB8">#REF!</definedName>
    <definedName name="__UB9">#REF!</definedName>
    <definedName name="__V200">[26]추이도!_xlbgnm.V200</definedName>
    <definedName name="__w">#REF!</definedName>
    <definedName name="__xlfn.COUNTIFS" hidden="1">#NAME?</definedName>
    <definedName name="__YY1">#REF!</definedName>
    <definedName name="__YY2">#REF!</definedName>
    <definedName name="_0_0입_">[32]BND!#REF!</definedName>
    <definedName name="_0_0차">'[33]FUEL FILLER'!#REF!</definedName>
    <definedName name="_1">'[26]W-현원가'!#REF!</definedName>
    <definedName name="_1_0Print_Area">'[34]A-100전제'!#REF!</definedName>
    <definedName name="_19KL_LN2">'[35]#REF!'!#REF!</definedName>
    <definedName name="_1단계">'[36]#REF!'!$F$26</definedName>
    <definedName name="_2_0Print_Area">'[13]#REF!'!#REF!</definedName>
    <definedName name="_3534_DX">'[35]#REF!'!#REF!</definedName>
    <definedName name="_4MX">'[35]#REF!'!#REF!</definedName>
    <definedName name="_4WD설계">'[37]#REF!'!$5:$5,'[37]#REF!'!$21:$21</definedName>
    <definedName name="_93">'[26]W-현원가'!#REF!</definedName>
    <definedName name="_93A">'[26]W-현원가'!#REF!</definedName>
    <definedName name="_93B">'[26]W-현원가'!#REF!</definedName>
    <definedName name="_94">'[26]W-현원가'!#REF!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CJR1">'[38]#REF!'!$L$45</definedName>
    <definedName name="_CJR2">'[38]#REF!'!$L$47</definedName>
    <definedName name="_CJR20">'[39]#REF!'!$L$49</definedName>
    <definedName name="_CJR3">'[38]#REF!'!$L$49</definedName>
    <definedName name="_CJR4">'[38]#REF!'!$L$51</definedName>
    <definedName name="_CJR5">'[38]#REF!'!$T$70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34">#REF!</definedName>
    <definedName name="_DAT35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ist_Bin" hidden="1">[25]ENG油洩れ!#REF!</definedName>
    <definedName name="_e">#REF!</definedName>
    <definedName name="_EPP1">'[38]#REF!'!$E$47</definedName>
    <definedName name="_EPP2">'[38]#REF!'!$E$48</definedName>
    <definedName name="_EPP3">'[38]#REF!'!$E$65</definedName>
    <definedName name="_EPP4">'[38]#REF!'!$E$66</definedName>
    <definedName name="_EPP5">'[38]#REF!'!$E$67</definedName>
    <definedName name="_Fill" hidden="1">#REF!</definedName>
    <definedName name="_FWM1">'[38]#REF!'!$W$13</definedName>
    <definedName name="_FWM2">'[38]#REF!'!$W$14</definedName>
    <definedName name="_FWM3">'[38]#REF!'!$X$15</definedName>
    <definedName name="_FWM4">'[38]#REF!'!$W$17</definedName>
    <definedName name="_FWM5">'[38]#REF!'!$V$19</definedName>
    <definedName name="_HJK1">'[38]#REF!'!$M$34</definedName>
    <definedName name="_HJK2">'[38]#REF!'!$M$35</definedName>
    <definedName name="_HJK3">'[38]#REF!'!$M$36</definedName>
    <definedName name="_HJK4">'[38]#REF!'!$M$37</definedName>
    <definedName name="_HJK5">'[38]#REF!'!$M$38</definedName>
    <definedName name="_HJK6">'[38]#REF!'!$M$39</definedName>
    <definedName name="_HJK7">'[38]#REF!'!$M$40</definedName>
    <definedName name="_HJK8">'[38]#REF!'!$N$40</definedName>
    <definedName name="_HPP1">'[38]#REF!'!$E$40</definedName>
    <definedName name="_HPP2">'[38]#REF!'!$E$41</definedName>
    <definedName name="_HPP3">'[38]#REF!'!$E$42</definedName>
    <definedName name="_HY3">'[38]#REF!'!$AE$31</definedName>
    <definedName name="_JJ1">'[38]#REF!'!$X$3</definedName>
    <definedName name="_JJ2">'[38]#REF!'!$W$5</definedName>
    <definedName name="_JJ3">'[38]#REF!'!$W$6</definedName>
    <definedName name="_JJ4">'[38]#REF!'!$W$7</definedName>
    <definedName name="_JJ5">'[38]#REF!'!$W$11</definedName>
    <definedName name="_JJ6">'[38]#REF!'!$X$11</definedName>
    <definedName name="_JJ7">'[38]#REF!'!$X$4</definedName>
    <definedName name="_JK1">'[38]#REF!'!$S$14</definedName>
    <definedName name="_JK2">'[38]#REF!'!$S$16</definedName>
    <definedName name="_JK3">'[38]#REF!'!$S$17</definedName>
    <definedName name="_k113">{"구분",0,"Auto","Auto","";"발의부서",0,"Auto","Auto",""}</definedName>
    <definedName name="_k130">'[40]03)Station MCP (2)'!_xlbgnm.k130</definedName>
    <definedName name="_K150">'[40]03)Station MCP (2)'!_xlbgnm.K150</definedName>
    <definedName name="_K1501">'[40]03)Station MCP (2)'!_xlbgnm.K1501</definedName>
    <definedName name="_Key1" hidden="1">#REF!</definedName>
    <definedName name="_KJ1">[41]내역!$D$942</definedName>
    <definedName name="_KJ2">[41]내역!$D$943</definedName>
    <definedName name="_KJ3">[41]내역!$D$944</definedName>
    <definedName name="_KJ4">[41]내역!$D$945</definedName>
    <definedName name="_KJ5">[41]내역!$D$946</definedName>
    <definedName name="_KT1">'[21]0'!$D$17</definedName>
    <definedName name="_KT2">'[21]0'!$D$18</definedName>
    <definedName name="_MatInverse_In" hidden="1">#REF!</definedName>
    <definedName name="_MatInverse_Out" hidden="1">#REF!</definedName>
    <definedName name="_MC1">'[38]#REF!'!$M$38</definedName>
    <definedName name="_MC2">'[38]#REF!'!$M$39</definedName>
    <definedName name="_MC3">'[38]#REF!'!$M$40</definedName>
    <definedName name="_MC4">'[38]#REF!'!$P$40</definedName>
    <definedName name="_MC5">'[38]#REF!'!$Q$40</definedName>
    <definedName name="_MC6">'[38]#REF!'!$R$40</definedName>
    <definedName name="_MC7">'[38]#REF!'!$S$40</definedName>
    <definedName name="_MH3">'[22]3'!$D$16</definedName>
    <definedName name="_MH6">'[22]3'!$D$14</definedName>
    <definedName name="_MH7">'[22]3'!$D$13</definedName>
    <definedName name="_MH8">[22]내역!$E$935</definedName>
    <definedName name="_MP1">'[38]#REF!'!$E$5</definedName>
    <definedName name="_MP2">'[38]#REF!'!$E$7</definedName>
    <definedName name="_MP3">'[38]#REF!'!$E$18</definedName>
    <definedName name="_MP4">'[38]#REF!'!$E$4</definedName>
    <definedName name="_MP5">'[38]#REF!'!$E$6</definedName>
    <definedName name="_mpv6">[23]DATA!$C$4:$AV$4</definedName>
    <definedName name="_NB1">'[38]#REF!'!$X$55</definedName>
    <definedName name="_NB2">'[38]#REF!'!$U$56</definedName>
    <definedName name="_NB3">'[38]#REF!'!$W$56</definedName>
    <definedName name="_NB4">'[38]#REF!'!$W$57</definedName>
    <definedName name="_NB5">'[38]#REF!'!$W$58</definedName>
    <definedName name="_NB6">'[38]#REF!'!$W$60</definedName>
    <definedName name="_NB7">'[38]#REF!'!$W$59</definedName>
    <definedName name="_NFG1">'[42]#REF!'!#REF!</definedName>
    <definedName name="_NFG2">'[42]#REF!'!#REF!</definedName>
    <definedName name="_NFG3">'[42]#REF!'!#REF!</definedName>
    <definedName name="_NFG4">'[42]#REF!'!#REF!</definedName>
    <definedName name="_NJG1">'[42]#REF!'!#REF!</definedName>
    <definedName name="_NJG2">'[42]#REF!'!#REF!</definedName>
    <definedName name="_NJG3">'[42]#REF!'!#REF!</definedName>
    <definedName name="_NJG4">'[42]#REF!'!#REF!</definedName>
    <definedName name="_NNG1">'[42]#REF!'!#REF!</definedName>
    <definedName name="_NNG2">'[42]#REF!'!#REF!</definedName>
    <definedName name="_NNG3">'[42]#REF!'!#REF!</definedName>
    <definedName name="_NNG4">'[42]#REF!'!#REF!</definedName>
    <definedName name="_NRG1">'[42]#REF!'!#REF!</definedName>
    <definedName name="_NRG2">'[42]#REF!'!#REF!</definedName>
    <definedName name="_NRG3">'[42]#REF!'!#REF!</definedName>
    <definedName name="_NRG4">'[42]#REF!'!#REF!</definedName>
    <definedName name="_Order1" hidden="1">255</definedName>
    <definedName name="_Order2" hidden="1">255</definedName>
    <definedName name="_PJ1">'[38]#REF!'!$M$8</definedName>
    <definedName name="_PJ11">'[38]#REF!'!$D$5</definedName>
    <definedName name="_PJ2">'[38]#REF!'!$M$14</definedName>
    <definedName name="_PJ22">'[38]#REF!'!$F$5</definedName>
    <definedName name="_PJ3">'[38]#REF!'!#REF!</definedName>
    <definedName name="_PJ31">'[21]1'!#REF!</definedName>
    <definedName name="_PJ33">'[38]#REF!'!$L$5</definedName>
    <definedName name="_PJ6">'[22]3'!$F$14</definedName>
    <definedName name="_PJ8">'[22]3'!$F$21</definedName>
    <definedName name="_SAM800">#REF!</definedName>
    <definedName name="_SD1">'[38]#REF!'!$S$43</definedName>
    <definedName name="_SD2">'[38]#REF!'!$S$45</definedName>
    <definedName name="_SD3">'[38]#REF!'!$S$46</definedName>
    <definedName name="_SJ1">'[38]#REF!'!$N$5</definedName>
    <definedName name="_SJ2">'[38]#REF!'!$N$6</definedName>
    <definedName name="_SJ3">'[38]#REF!'!$N$7</definedName>
    <definedName name="_SJ4">'[38]#REF!'!$N$8</definedName>
    <definedName name="_Sort" hidden="1">#REF!</definedName>
    <definedName name="_SZ1">'[38]#REF!'!$D$4</definedName>
    <definedName name="_SZ2">'[38]#REF!'!$F$4</definedName>
    <definedName name="_UB1">'[38]#REF!'!$M$19</definedName>
    <definedName name="_UB10">'[38]#REF!'!$M$28</definedName>
    <definedName name="_UB2">'[38]#REF!'!$M$20</definedName>
    <definedName name="_UB3">'[38]#REF!'!$M$21</definedName>
    <definedName name="_UB4">'[38]#REF!'!$M$22</definedName>
    <definedName name="_UB5">'[38]#REF!'!$M$23</definedName>
    <definedName name="_UB6">'[38]#REF!'!$M$24</definedName>
    <definedName name="_UB7">'[38]#REF!'!$M$25</definedName>
    <definedName name="_UB8">'[38]#REF!'!$M$26</definedName>
    <definedName name="_UB9">'[38]#REF!'!$M$27</definedName>
    <definedName name="_V200">'[40]03)Station MCP (2)'!_xlbgnm.V200</definedName>
    <definedName name="_W">#REF!</definedName>
    <definedName name="_X">#REF!</definedName>
    <definedName name="_Y">#REF!</definedName>
    <definedName name="_YY1">'[38]#REF!'!$AF$9</definedName>
    <definedName name="_YY2">'[38]#REF!'!$AG$9</definedName>
    <definedName name="_춮t2">#REF!</definedName>
    <definedName name="_춮ta">#REF!</definedName>
    <definedName name="_춮tb">#REF!</definedName>
    <definedName name="¡I">[29]작성양식!#REF!</definedName>
    <definedName name="￥">[43]작성양식!#REF!</definedName>
    <definedName name="±a¾E°ⓒ">#REF!</definedName>
    <definedName name="±a¾EA≫">#REF!</definedName>
    <definedName name="※_추후_NAVA__PROJECT는__부품_">[44]기안!$A$43</definedName>
    <definedName name="A¶A÷">#REF!</definedName>
    <definedName name="A0" hidden="1">{"'사양RE0'!$A$4:$B$7"}</definedName>
    <definedName name="AA">#REF!</definedName>
    <definedName name="aaa">#REF!</definedName>
    <definedName name="AAAA">{"구분",0,"Auto","Auto","";"발의부서",0,"Auto","Auto",""}</definedName>
    <definedName name="aab">'[46]#REF!'!#REF!</definedName>
    <definedName name="AASA">{"994시행","SUM(994시행)","YNNNN",FALSE;"9일분기시행","SUM(9일분기시행)","YNNNN",FALSE;"이분기","SUM(이분기)","YNNNN",FALSE}</definedName>
    <definedName name="AB">#REF!</definedName>
    <definedName name="ABCD">'[47]#REF!'!#REF!</definedName>
    <definedName name="ABS">#REF!</definedName>
    <definedName name="AC">#REF!</definedName>
    <definedName name="ACON" hidden="1">{#N/A,#N/A,TRUE,"일정"}</definedName>
    <definedName name="ActiveCx">9</definedName>
    <definedName name="ActiveRx">53</definedName>
    <definedName name="AD">#REF!</definedName>
    <definedName name="adsg" hidden="1">'[48]#REF!'!$A$1:$BT$981</definedName>
    <definedName name="AE">#REF!</definedName>
    <definedName name="AF">#REF!</definedName>
    <definedName name="Ag">#REF!</definedName>
    <definedName name="AI¸§">#REF!</definedName>
    <definedName name="Air_Bag___Driver_Side">#REF!</definedName>
    <definedName name="Air_Con___Manual">#REF!</definedName>
    <definedName name="ALL">#REF!</definedName>
    <definedName name="All_Table">'[49]#REF!'!#REF!</definedName>
    <definedName name="Alloy_Wheel">#REF!</definedName>
    <definedName name="AP_DATA">#REF!</definedName>
    <definedName name="A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>'[50]#REF!'!$B$2</definedName>
    <definedName name="Auto">#REF!</definedName>
    <definedName name="AwardCount0">'[51]#REF!'!$D$6</definedName>
    <definedName name="AwardCount1">'[51]#REF!'!$D$7</definedName>
    <definedName name="AwardCount2">'[51]#REF!'!$D$8</definedName>
    <definedName name="AwardCount3">'[51]#REF!'!$D$9</definedName>
    <definedName name="AwardCount4">'[51]#REF!'!$D$10</definedName>
    <definedName name="AwardCount5">'[51]#REF!'!$D$11</definedName>
    <definedName name="b" hidden="1">{"'사양RE0'!$A$4:$B$7"}</definedName>
    <definedName name="b_t2">[15]현금경비중역!#REF!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>'[45]완성차 미수금'!#REF!</definedName>
    <definedName name="can">'[52]#REF!'!#REF!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>#REF!</definedName>
    <definedName name="CHAR_TABLE">'[49]#REF!'!$BZ$8:$CG$66</definedName>
    <definedName name="CODE">'[36]#REF!'!$AF$5:$AF$45</definedName>
    <definedName name="COIL당생산량">'[36]#REF!'!$P$6:$P$271</definedName>
    <definedName name="COIL재고일">'[36]#REF!'!$F$3</definedName>
    <definedName name="CountPerSelect">'[51]#REF!'!$L$7</definedName>
    <definedName name="_xlnm.Criteria">'[53]Tbom-tot'!$D$310</definedName>
    <definedName name="Crosstab_range">'[31]#REF!'!#REF!</definedName>
    <definedName name="Daewoo">#REF!</definedName>
    <definedName name="Database" hidden="1">#REF!</definedName>
    <definedName name="DB">[24]DATA!$A$1:$Z$56</definedName>
    <definedName name="DD">[54]오더번호!#REF!</definedName>
    <definedName name="DEL">#REF!</definedName>
    <definedName name="DELL">#REF!</definedName>
    <definedName name="DEPT">'[47]#REF!'!#REF!</definedName>
    <definedName name="df">'[34]A-100전제'!#REF!</definedName>
    <definedName name="dhdhdh" hidden="1">#REF!</definedName>
    <definedName name="Dim">[55]DATA!$C$4:$E$4</definedName>
    <definedName name="DKDKFG8TBTB2RT">#REF!</definedName>
    <definedName name="DM">'[50]#REF!'!$B$3</definedName>
    <definedName name="dsfdsfsdf">'[13]#REF!'!#REF!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>#REF!</definedName>
    <definedName name="EE">#REF!</definedName>
    <definedName name="eeeeeeeeeeeeeee">'[34]A-100전제'!#REF!</definedName>
    <definedName name="eplformat">[56]!eplformat</definedName>
    <definedName name="erwerwe">'[34]A-100전제'!#REF!</definedName>
    <definedName name="_xlnm.Extract">'[50]#REF!'!#REF!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>#REF!</definedName>
    <definedName name="FG12TBTB2RTDKDKGMLRT">[57]협조전!#REF!</definedName>
    <definedName name="FJ수">'[36]#REF!'!$C$22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>#REF!</definedName>
    <definedName name="FPL">#REF!</definedName>
    <definedName name="FR">#REF!</definedName>
    <definedName name="fu">[58]CFLOW!#REF!</definedName>
    <definedName name="FY">[59]CFLOW!#REF!</definedName>
    <definedName name="F월생산">'[36]#REF!'!$N$7</definedName>
    <definedName name="F일생산">'[36]#REF!'!$M$7</definedName>
    <definedName name="g">'[50]#REF!'!$AA$134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rand_total">'[31]#REF!'!#REF!</definedName>
    <definedName name="gt" hidden="1">{#N/A,#N/A,TRUE,"일정"}</definedName>
    <definedName name="HA">#REF!</definedName>
    <definedName name="HB">#REF!</definedName>
    <definedName name="HC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>'[60]96수출'!#REF!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>#REF!</definedName>
    <definedName name="HYA">#REF!</definedName>
    <definedName name="HYB">#REF!</definedName>
    <definedName name="HYC">#REF!</definedName>
    <definedName name="i">'[50]#REF!'!$AA$15</definedName>
    <definedName name="iooooo" hidden="1">{"'사양RE0'!$A$4:$B$7"}</definedName>
    <definedName name="j">'[50]#REF!'!$AA$148</definedName>
    <definedName name="JJ">[61]사진!#REF!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>'[36]#REF!'!$K$34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>'[49]#REF!'!$BY$7</definedName>
    <definedName name="Key_Value">'[49]#REF!'!$J$8:$J$66</definedName>
    <definedName name="KJ">#REF!</definedName>
    <definedName name="KJ수">'[36]#REF!'!$E$22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>'[62]#REF!'!$A$3</definedName>
    <definedName name="KORANDORH">'[50]#REF!'!$E:$E</definedName>
    <definedName name="KORANDORHIN">'[50]#REF!'!$R:$R</definedName>
    <definedName name="KORANDORHOUT">'[50]#REF!'!$S:$S</definedName>
    <definedName name="K월생산">'[36]#REF!'!$N$8</definedName>
    <definedName name="K일생산">'[36]#REF!'!$M$8</definedName>
    <definedName name="L">[57]협조전!#REF!</definedName>
    <definedName name="LCV설계">'[31]#REF!'!#REF!</definedName>
    <definedName name="LCV수">'[36]#REF!'!$G$22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>'[63]W-현원가'!#REF!</definedName>
    <definedName name="loc_table">'[49]#REF!'!$F$8:$I$66</definedName>
    <definedName name="LOT">'[36]#REF!'!$Y$6:$Y$271</definedName>
    <definedName name="LPL">#REF!</definedName>
    <definedName name="L월생산">'[36]#REF!'!$N$9</definedName>
    <definedName name="L일생산">'[36]#REF!'!$M$9</definedName>
    <definedName name="MA_1">#REF!</definedName>
    <definedName name="MA_11">#REF!</definedName>
    <definedName name="MA_1END">#REF!</definedName>
    <definedName name="MA_1POS1">#REF!</definedName>
    <definedName name="MA_2">#REF!</definedName>
    <definedName name="MA_21">#REF!</definedName>
    <definedName name="MA_2END">#REF!</definedName>
    <definedName name="MA_2POS1">#REF!</definedName>
    <definedName name="MA_DATEN">#REF!</definedName>
    <definedName name="MA_DATEN_A">#REF!</definedName>
    <definedName name="MA_SPALTEN">#REF!</definedName>
    <definedName name="Macro1">'[64]FTR MACRo'!#REF!</definedName>
    <definedName name="Macro11">'[40]03)Station MCP (2)'!_xlbgnm.V200</definedName>
    <definedName name="Macro12">'[40]03)Station MCP (2)'!Macro12</definedName>
    <definedName name="Macro13">'[40]03)Station MCP (2)'!Macro13</definedName>
    <definedName name="Macro14">'[40]03)Station MCP (2)'!Macro14</definedName>
    <definedName name="Macro8">[65]Macro1!#REF!</definedName>
    <definedName name="MASTER" hidden="1">{#N/A,#N/A,TRUE,"일정"}</definedName>
    <definedName name="mh">#REF!</definedName>
    <definedName name="MIP재고일">'[36]#REF!'!$F$2</definedName>
    <definedName name="MJ">'[66]#REF!'!#REF!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>'[67]소상 "1"'!#REF!</definedName>
    <definedName name="mu">'[62]#REF!'!$A$95</definedName>
    <definedName name="mussdom">'[62]#REF!'!$B$114</definedName>
    <definedName name="MUSSORH">'[50]#REF!'!$E:$E</definedName>
    <definedName name="MUSSORHIN">'[50]#REF!'!$R:$R</definedName>
    <definedName name="MUSSORHOUT">'[50]#REF!'!$S:$S</definedName>
    <definedName name="MUSSOVAN">'[50]#REF!'!$B$6866:$D$7065</definedName>
    <definedName name="M행">#REF!</definedName>
    <definedName name="n">#REF!</definedName>
    <definedName name="NAM">'[68]#REF!'!$H$199:$I$202</definedName>
    <definedName name="NAME1">[69]DATA!$C$4:$E$4</definedName>
    <definedName name="NAMELABEL">#REF!</definedName>
    <definedName name="Nation_Data">'[62]#REF!'!$A:$K</definedName>
    <definedName name="NB종합">[70]TOTAL!#REF!</definedName>
    <definedName name="NCO">'[47]#REF!'!#REF!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>'[31]#REF!'!#REF!</definedName>
    <definedName name="NFG2의_합계">'[31]#REF!'!#REF!</definedName>
    <definedName name="NFG3의_합계">'[31]#REF!'!#REF!</definedName>
    <definedName name="NFG4의_합계">'[31]#REF!'!#REF!</definedName>
    <definedName name="NJG1의_합계">'[31]#REF!'!#REF!</definedName>
    <definedName name="NJG2의_합계">'[31]#REF!'!#REF!</definedName>
    <definedName name="NJG3의_합계">'[31]#REF!'!#REF!</definedName>
    <definedName name="NJG4의_합계">'[31]#REF!'!#REF!</definedName>
    <definedName name="NNG1의_합계">'[31]#REF!'!#REF!</definedName>
    <definedName name="NNG2의_합계">'[31]#REF!'!#REF!</definedName>
    <definedName name="NNG3의_합계">'[31]#REF!'!#REF!</definedName>
    <definedName name="NNG4의_합계">'[31]#REF!'!#REF!</definedName>
    <definedName name="NOK">[71]!NOK</definedName>
    <definedName name="NRG1의_합계">'[31]#REF!'!#REF!</definedName>
    <definedName name="NRG2의_합계">'[31]#REF!'!#REF!</definedName>
    <definedName name="NRG3의_합계">'[31]#REF!'!#REF!</definedName>
    <definedName name="NRG4의_합계">'[31]#REF!'!#REF!</definedName>
    <definedName name="NUBIRA97">[70]TOTAL!#REF!</definedName>
    <definedName name="N행">#REF!</definedName>
    <definedName name="OK">[71]!OK</definedName>
    <definedName name="Op1Name">'[72]1 Process'!$C$12</definedName>
    <definedName name="Opel">#REF!</definedName>
    <definedName name="ORERR과부족현황">'[50]#REF!'!$S$57:$AA$64</definedName>
    <definedName name="OSRVM__Power">#REF!</definedName>
    <definedName name="O행">#REF!</definedName>
    <definedName name="PART_NO">'[47]#REF!'!#REF!</definedName>
    <definedName name="Passenger">#REF!</definedName>
    <definedName name="PD">#REF!</definedName>
    <definedName name="PERSON_1">#REF!</definedName>
    <definedName name="PERSON_10">#REF!</definedName>
    <definedName name="PERSON_11">#REF!</definedName>
    <definedName name="PERSON_12">#REF!</definedName>
    <definedName name="PERSON_13">#REF!</definedName>
    <definedName name="PERSON_14">#REF!</definedName>
    <definedName name="PERSON_15">#REF!</definedName>
    <definedName name="PERSON_16">#REF!</definedName>
    <definedName name="PERSON_17">#REF!</definedName>
    <definedName name="PERSON_18">#REF!</definedName>
    <definedName name="PERSON_19">#REF!</definedName>
    <definedName name="PERSON_2">#REF!</definedName>
    <definedName name="PERSON_20">#REF!</definedName>
    <definedName name="PERSON_3">#REF!</definedName>
    <definedName name="PERSON_4">#REF!</definedName>
    <definedName name="PERSON_5">#REF!</definedName>
    <definedName name="PERSON_6">#REF!</definedName>
    <definedName name="PERSON_7">#REF!</definedName>
    <definedName name="PERSON_8">#REF!</definedName>
    <definedName name="PERSON_9">#REF!</definedName>
    <definedName name="Peugeot">#REF!</definedName>
    <definedName name="PLF">#REF!</definedName>
    <definedName name="PLL">#REF!</definedName>
    <definedName name="POR439C124RTSQKS15C4LRTM0TB0TB0">#REF!</definedName>
    <definedName name="Power_Steering">#REF!</definedName>
    <definedName name="Power_Window___Front">#REF!</definedName>
    <definedName name="PP">'[47]#REF!'!#REF!</definedName>
    <definedName name="PPP" hidden="1">{#N/A,#N/A,TRUE,"일정"}</definedName>
    <definedName name="Print_Area_MI">#REF!</definedName>
    <definedName name="_xlnm.Print_Titles" hidden="1">#REF!</definedName>
    <definedName name="Print_Titles_MI">'[26]W-현원가'!#REF!</definedName>
    <definedName name="PSOEMC">[73]BRAKE!#REF!</definedName>
    <definedName name="PST">'[50]#REF!'!$B$5</definedName>
    <definedName name="PUR">'[47]#REF!'!#REF!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">{"994시행","SUM(994시행)","YNNNN",FALSE;"9일분기시행","SUM(9일분기시행)","YNNNN",FALSE;"이분기","SUM(이분기)","YNNNN",FALSE}</definedName>
    <definedName name="qqqqqqqqqqqqq">'[40]03)Station MCP (2)'!qqqqqqqqqqqqq</definedName>
    <definedName name="QW">'[40]03)Station MCP (2)'!QW</definedName>
    <definedName name="Q행">#REF!</definedName>
    <definedName name="Radio_Cassette">#REF!</definedName>
    <definedName name="RawData">#REF!</definedName>
    <definedName name="RawHeader">#REF!</definedName>
    <definedName name="Rear">#REF!</definedName>
    <definedName name="Ref_1">'[49]#REF!'!$F$7</definedName>
    <definedName name="Ref_2">'[49]#REF!'!$G$7</definedName>
    <definedName name="Ref_3">'[49]#REF!'!$H$7</definedName>
    <definedName name="Ref_4">'[49]#REF!'!$I$7</definedName>
    <definedName name="Renault">#REF!</definedName>
    <definedName name="row_def_array">{"구분",0,"Auto","Auto","";"발의부서",0,"Auto","Auto",""}</definedName>
    <definedName name="RRRRRRRRRRRRRRRR">'[40]03)Station MCP (2)'!RRRRRRRRRRRRRRRR</definedName>
    <definedName name="RS0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>'[49]#REF!'!$J$7</definedName>
    <definedName name="SEC_1">'[49]#REF!'!$CA$7</definedName>
    <definedName name="SEC_2">'[49]#REF!'!$CC$7</definedName>
    <definedName name="SEC_3">'[49]#REF!'!$CE$7</definedName>
    <definedName name="SEC_4">'[49]#REF!'!$CG$7</definedName>
    <definedName name="SelectMethod">'[51]#REF!'!$I$6</definedName>
    <definedName name="SelectOrder">'[51]#REF!'!$F$6</definedName>
    <definedName name="SHOP2">'[40]03)Station MCP (2)'!SHOP2</definedName>
    <definedName name="Side_Air_Bag">#REF!</definedName>
    <definedName name="sort">'[49]#REF!'!$CH:$CH</definedName>
    <definedName name="sort_2">'[49]#REF!'!$CH:$CI</definedName>
    <definedName name="SPH">'[36]#REF!'!$U$6:$U$271</definedName>
    <definedName name="SPLY">'[47]#REF!'!#REF!</definedName>
    <definedName name="SPM">'[36]#REF!'!$T$6:$T$271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>'[40]03)Station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>'[49]#REF!'!$BZ$7</definedName>
    <definedName name="START_2">'[49]#REF!'!$CB$7</definedName>
    <definedName name="START_3">'[49]#REF!'!$CD$7</definedName>
    <definedName name="START_4">'[49]#REF!'!$CF$7</definedName>
    <definedName name="SUM">'[49]#REF!'!$K$7</definedName>
    <definedName name="Sun_Roof">#REF!</definedName>
    <definedName name="S행">#REF!</definedName>
    <definedName name="t">#REF!</definedName>
    <definedName name="TAB_BUTTON">#REF!</definedName>
    <definedName name="Table_1">'[49]#REF!'!$E$7</definedName>
    <definedName name="Table_num">'[49]#REF!'!$E$8:$E$66</definedName>
    <definedName name="Table_sum">'[49]#REF!'!$E$8:$E$65</definedName>
    <definedName name="TB">#REF!</definedName>
    <definedName name="test">'[36]#REF!'!#REF!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1_Click">[20]!Text1_Click</definedName>
    <definedName name="Tilt_Steering">#REF!</definedName>
    <definedName name="titel">'[74]LD100 (2)'!#REF!</definedName>
    <definedName name="TOT">'[47]#REF!'!#REF!</definedName>
    <definedName name="TotalAwardCount">'[51]#REF!'!$D$12</definedName>
    <definedName name="TotalCell">'[49]#REF!'!$E$8:$E$67</definedName>
    <definedName name="TT">'[75]품의서(TL)'!#REF!</definedName>
    <definedName name="T행">#REF!</definedName>
    <definedName name="UP_KOPIE">#REF!</definedName>
    <definedName name="USD">'[50]#REF!'!$B$4</definedName>
    <definedName name="U행">#REF!</definedName>
    <definedName name="v">'[50]#REF!'!$G$162</definedName>
    <definedName name="value_def_array">{"994시행","SUM(994시행)","YNNNN",FALSE;"9일분기시행","SUM(9일분기시행)","YNNNN",FALSE;"이분기","SUM(이분기)","YNNNN",FALSE}</definedName>
    <definedName name="VSUMCL">[15]현금경비중역!#REF!</definedName>
    <definedName name="V행">#REF!</definedName>
    <definedName name="W">#REF!</definedName>
    <definedName name="W.SHOP">'[40]03)Station MCP (2)'!W.SHOP</definedName>
    <definedName name="WCa">#REF!</definedName>
    <definedName name="WOO">'[68]#REF!'!$K$199:$M$389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수">'[36]#REF!'!$I$22</definedName>
    <definedName name="W월생산">'[36]#REF!'!$N$10</definedName>
    <definedName name="W일생산">'[36]#REF!'!$M$10</definedName>
    <definedName name="W행">[76]대외공문!#REF!</definedName>
    <definedName name="x">OFFSET(#REF!,1,#REF!,COUNTA(#REF!))</definedName>
    <definedName name="XG액션">#REF!</definedName>
    <definedName name="X행">'[77]1.기안지'!#REF!</definedName>
    <definedName name="y">'[50]#REF!'!$G$21</definedName>
    <definedName name="Y200수">'[36]#REF!'!$K$22</definedName>
    <definedName name="yu" hidden="1">{"'사양RE0'!$A$4:$B$7"}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>'[36]#REF!'!$N$11</definedName>
    <definedName name="Y일생산">'[36]#REF!'!$M$11</definedName>
    <definedName name="z">'[50]#REF!'!$G$15</definedName>
    <definedName name="ZEI">#REF!</definedName>
    <definedName name="Z횴LER">#REF!</definedName>
    <definedName name="ㄱ">'[50]#REF!'!$P$162</definedName>
    <definedName name="啊啊啊啊" hidden="1">#REF!</definedName>
    <definedName name="가">'[78]#REF!'!$I$32</definedName>
    <definedName name="가1">'[79]#REF!'!$I$133</definedName>
    <definedName name="가2">'[78]#REF!'!$I$148</definedName>
    <definedName name="가3">'[78]#REF!'!$I$124</definedName>
    <definedName name="가4">'[78]#REF!'!$N$26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>[24]추이도!$CZ$5</definedName>
    <definedName name="개선2차VIN">[24]추이도!$DB$5</definedName>
    <definedName name="검사대기">'[47]#REF!'!#REF!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>'[36]#REF!'!$AK$6:$AK$271</definedName>
    <definedName name="공급">'[36]#REF!'!#REF!</definedName>
    <definedName name="공정">'[47]#REF!'!#REF!</definedName>
    <definedName name="구동설계">'[37]#REF!'!$6:$6,'[37]#REF!'!$22:$22,'[37]#REF!'!$37:$37,'[37]#REF!'!$53:$53</definedName>
    <definedName name="국가code">'[50]#REF!'!$A$1:$B$201</definedName>
    <definedName name="권">'[40]03)Station MCP (2)'!권</definedName>
    <definedName name="권종원">'[40]03)Station MCP (2)'!권종원</definedName>
    <definedName name="금교주기">'[36]#REF!'!$V$6:$V$271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>'[37]#REF!'!$23:$23,'[37]#REF!'!$54:$54</definedName>
    <definedName name="기술관리">'[37]#REF!'!$7:$7,'[37]#REF!'!$13:$13,'[37]#REF!'!$29:$29,'[37]#REF!'!$43:$43,'[37]#REF!'!$60:$60</definedName>
    <definedName name="기안">[19]대외공문!$V$17:$AC$17</definedName>
    <definedName name="기안갑">[76]대외공문!#REF!</definedName>
    <definedName name="기안을">[76]대외공문!#REF!</definedName>
    <definedName name="김" hidden="1">{#N/A,#N/A,TRUE,"일정"}</definedName>
    <definedName name="김복수">'[40]03)Station MCP (2)'!김복수</definedName>
    <definedName name="김세일">'[40]03)Station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>'[40]03)Station MCP (2)'!김일</definedName>
    <definedName name="單位阡원_阡￥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>'[34]A-100전제'!#REF!</definedName>
    <definedName name="ㄳ">'[40]03)Station MCP (2)'!ㄳ</definedName>
    <definedName name="ㄴ">'[50]#REF!'!$P$40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>'[40]03)Station MCP (2)'!ㄴㅇㄹ</definedName>
    <definedName name="나">'[78]#REF!'!$I$43</definedName>
    <definedName name="나1">'[79]#REF!'!$I$152</definedName>
    <definedName name="나2">'[78]#REF!'!$I$165</definedName>
    <definedName name="나3">'[78]#REF!'!$I$141</definedName>
    <definedName name="나4">'[78]#REF!'!$N$40</definedName>
    <definedName name="내수무쏘SPEC">'[50]#REF!'!$B$5612:$D$6864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>#REF!</definedName>
    <definedName name="計算1">#REF!</definedName>
    <definedName name="計算2">#REF!</definedName>
    <definedName name="計算3">#REF!</definedName>
    <definedName name="計算4">#REF!</definedName>
    <definedName name="解_任_">[44]기안!$A$34</definedName>
    <definedName name="ㄷ">'[50]#REF!'!$P$106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>'[78]#REF!'!$I$60</definedName>
    <definedName name="다1">'[79]#REF!'!$I$165</definedName>
    <definedName name="다2">'[78]#REF!'!$I$178</definedName>
    <definedName name="다3">'[78]#REF!'!$I$153</definedName>
    <definedName name="다4">'[78]#REF!'!$N$47</definedName>
    <definedName name="대수1">#REF!</definedName>
    <definedName name="대수2">#REF!</definedName>
    <definedName name="대수3">#REF!</definedName>
    <definedName name="대수4">#REF!</definedName>
    <definedName name="대회">#REF!</definedName>
    <definedName name="毛坯开发专项计划" hidden="1">{"'사양RE0'!$A$4:$B$7"}</definedName>
    <definedName name="등급">'[36]#REF!'!$AA$6:$AA$271</definedName>
    <definedName name="디자인">'[37]#REF!'!$8:$8,'[37]#REF!'!$24:$24,'[37]#REF!'!$38:$38,'[37]#REF!'!$55:$55</definedName>
    <definedName name="泥于" hidden="1">{"'사양RE0'!$A$4:$B$7"}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>'[78]#REF!'!$I$75</definedName>
    <definedName name="라1">'[79]#REF!'!$I$182</definedName>
    <definedName name="라2">'[78]#REF!'!$I$183</definedName>
    <definedName name="라3">'[78]#REF!'!#REF!</definedName>
    <definedName name="라4">'[78]#REF!'!$N$55</definedName>
    <definedName name="라인">'[36]#REF!'!$F$6:$F$271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">'[50]#REF!'!$P$119</definedName>
    <definedName name="ㅁ1">'[80]#REF!'!#REF!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>'[81]#REF!'!$G$32</definedName>
    <definedName name="ㅁㅁ">{"구분",0,"Auto","Auto","";"발의부서",0,"Auto","Auto",""}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>'[78]#REF!'!$I$79</definedName>
    <definedName name="마2">'[78]#REF!'!$I$187</definedName>
    <definedName name="마3">'[78]#REF!'!#REF!</definedName>
    <definedName name="마4">'[78]#REF!'!$N$59</definedName>
    <definedName name="物料" hidden="1">{"'사양RE0'!$A$4:$B$7"}</definedName>
    <definedName name="项目查询">#REF!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>'[50]#REF!'!$P$134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>'[78]#REF!'!$I$83</definedName>
    <definedName name="바2">'[78]#REF!'!$I$191</definedName>
    <definedName name="바3">'[78]#REF!'!#REF!</definedName>
    <definedName name="바4">'[78]#REF!'!$N$62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>#REF!</definedName>
    <definedName name="보유량">'[36]#REF!'!$AH$6:$AH$271</definedName>
    <definedName name="縦集計">#REF!</definedName>
    <definedName name="부">'[40]03)Station MCP (2)'!부</definedName>
    <definedName name="부서">#REF!</definedName>
    <definedName name="불량">'[47]#REF!'!#REF!</definedName>
    <definedName name="비고">'[47]#REF!'!#REF!</definedName>
    <definedName name="ㅅ">'[50]#REF!'!$P$21</definedName>
    <definedName name="사">'[78]#REF!'!$I$87</definedName>
    <definedName name="사2">'[78]#REF!'!$I$195</definedName>
    <definedName name="사3">'[78]#REF!'!#REF!</definedName>
    <definedName name="사4">'[78]#REF!'!$N$66</definedName>
    <definedName name="사양고려">'[36]#REF!'!$AR$6:$AR$271</definedName>
    <definedName name="사양수">'[36]#REF!'!$G$6:$G$271</definedName>
    <definedName name="삼8">#REF!</definedName>
    <definedName name="색인">'[47]#REF!'!#REF!</definedName>
    <definedName name="생산설비">{"구분",0,"Auto","Auto","";"발의부서",0,"Auto","Auto",""}</definedName>
    <definedName name="석탄운반차">'[35]#REF!'!#REF!</definedName>
    <definedName name="설비구매">'[31]#REF!'!#REF!</definedName>
    <definedName name="설치시운전스케쥴" hidden="1">{"'사양RE0'!$A$4:$B$7"}</definedName>
    <definedName name="성과">'[40]03)Station MCP (2)'!성과</definedName>
    <definedName name="세부2">'[40]03)Station MCP (2)'!세부2</definedName>
    <definedName name="세부실천2">'[40]03)Station MCP (2)'!세부실천2</definedName>
    <definedName name="세일">'[40]03)Station MCP (2)'!세일</definedName>
    <definedName name="소요COIL">'[36]#REF!'!$R$6:$R$271</definedName>
    <definedName name="소요plt">'[36]#REF!'!$AJ$6:$AJ$271</definedName>
    <definedName name="소요량년간">'[36]#REF!'!$M$6:$M$271</definedName>
    <definedName name="소요량대당">'[36]#REF!'!$H$6:$H$271</definedName>
    <definedName name="소요량월간">'[36]#REF!'!$K$6:$K$271</definedName>
    <definedName name="소요량일일">'[36]#REF!'!$I$6:$I$271</definedName>
    <definedName name="수">'[40]03)Station MCP (2)'!수</definedName>
    <definedName name="수용수">'[36]#REF!'!$AG$6:$AG$271</definedName>
    <definedName name="수출무쏘spec">'[50]#REF!'!$B$3:$D$5609</definedName>
    <definedName name="승미">'[40]03)Station MCP (2)'!승미</definedName>
    <definedName name="승용개발">'[31]#REF!'!#REF!</definedName>
    <definedName name="승용설계">'[31]#REF!'!#REF!</definedName>
    <definedName name="시작">'[37]#REF!'!$15:$15,'[37]#REF!'!$31:$31,'[37]#REF!'!$46:$46,'[37]#REF!'!$62:$62</definedName>
    <definedName name="시험연구">'[37]#REF!'!$17:$17,'[37]#REF!'!$33:$33,'[37]#REF!'!$48:$48,'[37]#REF!'!$64:$64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>'[50]#REF!'!$P$15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>'[78]#REF!'!$I$91</definedName>
    <definedName name="아2">'[79]#REF!'!#REF!</definedName>
    <definedName name="아3">'[78]#REF!'!#REF!</definedName>
    <definedName name="아4">'[78]#REF!'!$N$70</definedName>
    <definedName name="엔진기술">[43]작성양식!#REF!</definedName>
    <definedName name="엔진설계">'[37]#REF!'!$9:$9,'[37]#REF!'!$25:$25,'[37]#REF!'!$41:$41,'[37]#REF!'!$56:$56</definedName>
    <definedName name="엔진시험">'[37]#REF!'!$18:$18,'[37]#REF!'!$34:$34,'[37]#REF!'!$49:$49,'[37]#REF!'!$65:$65</definedName>
    <definedName name="예산총괄시트설ONLY">#REF!</definedName>
    <definedName name="예정량1">'[47]#REF!'!#REF!</definedName>
    <definedName name="예정량2">'[47]#REF!'!#REF!</definedName>
    <definedName name="예정일1">'[47]#REF!'!#REF!</definedName>
    <definedName name="예정일2">'[47]#REF!'!#REF!</definedName>
    <definedName name="오">{"994시행","SUM(994시행)","YNNNN",FALSE;"9일분기시행","SUM(9일분기시행)","YNNNN",FALSE;"이분기","SUM(이분기)","YNNNN",FALSE}</definedName>
    <definedName name="운반량">'[36]#REF!'!$BA$7:$BA$269</definedName>
    <definedName name="원가">'[40]03)Station MCP (2)'!원가</definedName>
    <definedName name="월간공급량">'[36]#REF!'!$AS$6:$AS$271</definedName>
    <definedName name="월작업일">'[36]#REF!'!$C$3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>'[40]03)Station MCP (2)'!일</definedName>
    <definedName name="일일공급량">'[36]#REF!'!$AT$6:$AT$271</definedName>
    <definedName name="ㅈ">'[50]#REF!'!$P$148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>'[40]03)Station MCP (2)'!ㅈㅈㅈ</definedName>
    <definedName name="작성">'[18]1300톤'!#REF!</definedName>
    <definedName name="작업일수">'[36]#REF!'!$C$2</definedName>
    <definedName name="재고">'[47]#REF!'!#REF!</definedName>
    <definedName name="적용">'[36]#REF!'!$AB$6:$AB$271</definedName>
    <definedName name="적재수">'[36]#REF!'!$Q$6:$Q$271</definedName>
    <definedName name="전장설계">'[37]#REF!'!$10:$10,'[37]#REF!'!$26:$26,'[37]#REF!'!$57:$57</definedName>
    <definedName name="정보분석">'[37]#REF!'!$11:$11,'[37]#REF!'!$27:$27,'[37]#REF!'!$58:$58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>#REF!</definedName>
    <definedName name="제원">[55]DATA!$C$4:$AV$4</definedName>
    <definedName name="제출가">#REF!,#REF!,#REF!,#REF!,#REF!,#REF!,#REF!,#REF!,#REF!,#REF!</definedName>
    <definedName name="조립라인">"Chart 6"</definedName>
    <definedName name="조직">#REF!</definedName>
    <definedName name="종원">'[40]03)Station MCP (2)'!종원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>'[37]#REF!'!$19:$19,'[37]#REF!'!$35:$35,'[37]#REF!'!$50:$50,'[37]#REF!'!$66:$66</definedName>
    <definedName name="차종">'[36]#REF!'!$B$6:$B$271</definedName>
    <definedName name="차종no">'[36]#REF!'!$D$6:$D$271</definedName>
    <definedName name="차체2">'[36]#REF!'!#REF!</definedName>
    <definedName name="창고">'[36]#REF!'!$AP$7:$AP$271</definedName>
    <definedName name="첨부0">#REF!</definedName>
    <definedName name="첨부1">#REF!</definedName>
    <definedName name="첨부2">#REF!</definedName>
    <definedName name="첨첨11">#REF!</definedName>
    <definedName name="코일중량">'[36]#REF!'!$H$3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>'[40]03)Station MCP (2)'!표지</definedName>
    <definedName name="표지2">#REF!</definedName>
    <definedName name="피벗">'[50]#REF!'!$A$2:$T$440</definedName>
    <definedName name="ㅎㄹㅇㄴ" hidden="1">{#N/A,#N/A,TRUE,"일정"}</definedName>
    <definedName name="확정하여_보고할것.">#REF!</definedName>
    <definedName name="후공정">'[36]#REF!'!$AG$5:$AG$45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c" localSheetId="4">#REF!</definedName>
    <definedName name="\e" localSheetId="4">'[82]#REF!'!#REF!</definedName>
    <definedName name="\l" localSheetId="4">#REF!</definedName>
    <definedName name="\W" localSheetId="4">#REF!</definedName>
    <definedName name="\X" localSheetId="4">#REF!</definedName>
    <definedName name="\Y" localSheetId="4">#REF!</definedName>
    <definedName name="_?_w" localSheetId="4">[83]보고서!#REF!</definedName>
    <definedName name="_?춮t2" localSheetId="4">[84]현금경비중역!#REF!</definedName>
    <definedName name="_?춮ta" localSheetId="4">[84]현금경비중역!#REF!</definedName>
    <definedName name="_?춮tb" localSheetId="4">[84]현금경비중역!#REF!</definedName>
    <definedName name="__?_w" localSheetId="4">[85]보고서!#REF!</definedName>
    <definedName name="__?춮t2" localSheetId="4">[86]현금경비중역!#REF!</definedName>
    <definedName name="__?춮ta" localSheetId="4">[86]현금경비중역!#REF!</definedName>
    <definedName name="__?춮tb" localSheetId="4">[86]현금경비중역!#REF!</definedName>
    <definedName name="___" localSheetId="4">#REF!</definedName>
    <definedName name="____KJ1" localSheetId="4">[87]내역!$D$942</definedName>
    <definedName name="____KJ2" localSheetId="4">[87]내역!$D$943</definedName>
    <definedName name="____KJ3" localSheetId="4">[87]내역!$D$944</definedName>
    <definedName name="____KJ4" localSheetId="4">[87]내역!$D$945</definedName>
    <definedName name="____KJ5" localSheetId="4">[87]내역!$D$946</definedName>
    <definedName name="___0Crite" localSheetId="4">#REF!</definedName>
    <definedName name="___CJR1" localSheetId="4">'[88]#REF!'!$L$45</definedName>
    <definedName name="___CJR2" localSheetId="4">'[88]#REF!'!$L$47</definedName>
    <definedName name="___CJR20" localSheetId="4">'[89]#REF!'!$L$49</definedName>
    <definedName name="___CJR3" localSheetId="4">'[88]#REF!'!$L$49</definedName>
    <definedName name="___CJR4" localSheetId="4">'[88]#REF!'!$L$51</definedName>
    <definedName name="___CJR5" localSheetId="4">'[88]#REF!'!$T$70</definedName>
    <definedName name="___EPP1" localSheetId="4">'[88]#REF!'!$E$47</definedName>
    <definedName name="___EPP2" localSheetId="4">'[88]#REF!'!$E$48</definedName>
    <definedName name="___EPP3" localSheetId="4">'[88]#REF!'!$E$65</definedName>
    <definedName name="___EPP4" localSheetId="4">'[88]#REF!'!$E$66</definedName>
    <definedName name="___EPP5" localSheetId="4">'[88]#REF!'!$E$67</definedName>
    <definedName name="___FWM1" localSheetId="4">'[88]#REF!'!$W$13</definedName>
    <definedName name="___FWM2" localSheetId="4">'[88]#REF!'!$W$14</definedName>
    <definedName name="___FWM3" localSheetId="4">'[88]#REF!'!$X$15</definedName>
    <definedName name="___FWM4" localSheetId="4">'[88]#REF!'!$W$17</definedName>
    <definedName name="___FWM5" localSheetId="4">'[88]#REF!'!$V$19</definedName>
    <definedName name="___HJK1" localSheetId="4">'[88]#REF!'!$M$34</definedName>
    <definedName name="___HJK2" localSheetId="4">'[88]#REF!'!$M$35</definedName>
    <definedName name="___HJK3" localSheetId="4">'[88]#REF!'!$M$36</definedName>
    <definedName name="___HJK4" localSheetId="4">'[88]#REF!'!$M$37</definedName>
    <definedName name="___HJK5" localSheetId="4">'[88]#REF!'!$M$38</definedName>
    <definedName name="___HJK6" localSheetId="4">'[88]#REF!'!$M$39</definedName>
    <definedName name="___HJK7" localSheetId="4">'[88]#REF!'!$M$40</definedName>
    <definedName name="___HJK8" localSheetId="4">'[88]#REF!'!$N$40</definedName>
    <definedName name="___HPP1" localSheetId="4">'[88]#REF!'!$E$40</definedName>
    <definedName name="___HPP2" localSheetId="4">'[88]#REF!'!$E$41</definedName>
    <definedName name="___HPP3" localSheetId="4">'[88]#REF!'!$E$42</definedName>
    <definedName name="___HY3" localSheetId="4">#REF!</definedName>
    <definedName name="___JJ1" localSheetId="4">'[88]#REF!'!$X$3</definedName>
    <definedName name="___JJ2" localSheetId="4">'[88]#REF!'!$W$5</definedName>
    <definedName name="___JJ3" localSheetId="4">'[88]#REF!'!$W$6</definedName>
    <definedName name="___JJ4" localSheetId="4">'[88]#REF!'!$W$7</definedName>
    <definedName name="___JJ5" localSheetId="4">'[88]#REF!'!$W$11</definedName>
    <definedName name="___JJ6" localSheetId="4">'[88]#REF!'!$X$11</definedName>
    <definedName name="___JJ7" localSheetId="4">'[88]#REF!'!$X$4</definedName>
    <definedName name="___JK1" localSheetId="4">'[88]#REF!'!$S$14</definedName>
    <definedName name="___JK2" localSheetId="4">'[88]#REF!'!$S$16</definedName>
    <definedName name="___JK3" localSheetId="4">'[88]#REF!'!$S$17</definedName>
    <definedName name="___KT1" localSheetId="4">'[90]0'!$D$17</definedName>
    <definedName name="___KT2" localSheetId="4">'[90]0'!$D$18</definedName>
    <definedName name="___MC1" localSheetId="4">'[88]#REF!'!$M$38</definedName>
    <definedName name="___MC2" localSheetId="4">'[88]#REF!'!$M$39</definedName>
    <definedName name="___MC3" localSheetId="4">'[88]#REF!'!$M$40</definedName>
    <definedName name="___MC4" localSheetId="4">'[88]#REF!'!$P$40</definedName>
    <definedName name="___MC5" localSheetId="4">'[88]#REF!'!$Q$40</definedName>
    <definedName name="___MC6" localSheetId="4">'[88]#REF!'!$R$40</definedName>
    <definedName name="___MC7" localSheetId="4">'[88]#REF!'!$S$40</definedName>
    <definedName name="___MH3" localSheetId="4">'[91]3'!$D$16</definedName>
    <definedName name="___MH6" localSheetId="4">'[91]3'!$D$14</definedName>
    <definedName name="___MH7" localSheetId="4">'[91]3'!$D$13</definedName>
    <definedName name="___MH8" localSheetId="4">[91]내역!$E$935</definedName>
    <definedName name="___MP1" localSheetId="4">'[88]#REF!'!$E$5</definedName>
    <definedName name="___MP2" localSheetId="4">'[88]#REF!'!$E$7</definedName>
    <definedName name="___MP3" localSheetId="4">'[88]#REF!'!$E$18</definedName>
    <definedName name="___MP4" localSheetId="4">'[88]#REF!'!$E$4</definedName>
    <definedName name="___MP5" localSheetId="4">'[88]#REF!'!$E$6</definedName>
    <definedName name="___mpv6" localSheetId="4">[92]DATA!$C$4:$AV$4</definedName>
    <definedName name="___NB1" localSheetId="4">'[88]#REF!'!$X$55</definedName>
    <definedName name="___NB2" localSheetId="4">'[88]#REF!'!$U$56</definedName>
    <definedName name="___NB3" localSheetId="4">'[88]#REF!'!$W$56</definedName>
    <definedName name="___NB4" localSheetId="4">'[88]#REF!'!$W$57</definedName>
    <definedName name="___NB5" localSheetId="4">'[88]#REF!'!$W$58</definedName>
    <definedName name="___NB6" localSheetId="4">'[88]#REF!'!$W$60</definedName>
    <definedName name="___NB7" localSheetId="4">'[88]#REF!'!$W$59</definedName>
    <definedName name="___PJ1" localSheetId="4">'[88]#REF!'!$M$8</definedName>
    <definedName name="___PJ11" localSheetId="4">'[88]#REF!'!$D$5</definedName>
    <definedName name="___PJ2" localSheetId="4">'[88]#REF!'!$M$14</definedName>
    <definedName name="___PJ22" localSheetId="4">'[88]#REF!'!$F$5</definedName>
    <definedName name="___PJ3" localSheetId="4">'[88]#REF!'!#REF!</definedName>
    <definedName name="___PJ31" localSheetId="4">'[90]1'!#REF!</definedName>
    <definedName name="___PJ33" localSheetId="4">'[88]#REF!'!$L$5</definedName>
    <definedName name="___PJ6" localSheetId="4">'[91]3'!$F$14</definedName>
    <definedName name="___PJ8" localSheetId="4">'[91]3'!$F$21</definedName>
    <definedName name="___SD1" localSheetId="4">'[88]#REF!'!$S$43</definedName>
    <definedName name="___SD2" localSheetId="4">'[88]#REF!'!$S$45</definedName>
    <definedName name="___SD3" localSheetId="4">'[88]#REF!'!$S$46</definedName>
    <definedName name="___SJ1" localSheetId="4">'[88]#REF!'!$N$5</definedName>
    <definedName name="___SJ2" localSheetId="4">'[88]#REF!'!$N$6</definedName>
    <definedName name="___SJ3" localSheetId="4">'[88]#REF!'!$N$7</definedName>
    <definedName name="___SJ4" localSheetId="4">'[88]#REF!'!$N$8</definedName>
    <definedName name="___SZ1" localSheetId="4">'[88]#REF!'!$D$4</definedName>
    <definedName name="___SZ2" localSheetId="4">'[88]#REF!'!$F$4</definedName>
    <definedName name="___UB1" localSheetId="4">'[88]#REF!'!$M$19</definedName>
    <definedName name="___UB10" localSheetId="4">'[88]#REF!'!$M$28</definedName>
    <definedName name="___UB2" localSheetId="4">'[88]#REF!'!$M$20</definedName>
    <definedName name="___UB3" localSheetId="4">'[88]#REF!'!$M$21</definedName>
    <definedName name="___UB4" localSheetId="4">'[88]#REF!'!$M$22</definedName>
    <definedName name="___UB5" localSheetId="4">'[88]#REF!'!$M$23</definedName>
    <definedName name="___UB6" localSheetId="4">'[88]#REF!'!$M$24</definedName>
    <definedName name="___UB7" localSheetId="4">'[88]#REF!'!$M$25</definedName>
    <definedName name="___UB8" localSheetId="4">'[88]#REF!'!$M$26</definedName>
    <definedName name="___UB9" localSheetId="4">'[88]#REF!'!$M$27</definedName>
    <definedName name="___YY1" localSheetId="4">'[88]#REF!'!$AF$9</definedName>
    <definedName name="___YY2" localSheetId="4">'[88]#REF!'!$AG$9</definedName>
    <definedName name="__123Graph_A" localSheetId="4" hidden="1">[93]추이도!#REF!</definedName>
    <definedName name="__123Graph_A状況" localSheetId="4" hidden="1">[94]ENG油洩れ!#REF!</definedName>
    <definedName name="__123Graph_B" localSheetId="4" hidden="1">[93]추이도!#REF!</definedName>
    <definedName name="__123Graph_X" localSheetId="4" hidden="1">[93]추이도!#REF!</definedName>
    <definedName name="__123Graph_X状況" localSheetId="4" hidden="1">[94]ENG油洩れ!#REF!</definedName>
    <definedName name="__CJR1" localSheetId="4">#REF!</definedName>
    <definedName name="__CJR2" localSheetId="4">#REF!</definedName>
    <definedName name="__CJR20" localSheetId="4">#REF!</definedName>
    <definedName name="__CJR3" localSheetId="4">#REF!</definedName>
    <definedName name="__CJR4" localSheetId="4">#REF!</definedName>
    <definedName name="__CJR5" localSheetId="4">#REF!</definedName>
    <definedName name="__DAT1" localSheetId="4">#REF!</definedName>
    <definedName name="__DAT10" localSheetId="4">#REF!</definedName>
    <definedName name="__DAT11" localSheetId="4">#REF!</definedName>
    <definedName name="__DAT12" localSheetId="4">#REF!</definedName>
    <definedName name="__DAT13" localSheetId="4">#REF!</definedName>
    <definedName name="__DAT14" localSheetId="4">#REF!</definedName>
    <definedName name="__DAT15" localSheetId="4">#REF!</definedName>
    <definedName name="__DAT16" localSheetId="4">#REF!</definedName>
    <definedName name="__DAT17" localSheetId="4">#REF!</definedName>
    <definedName name="__DAT18" localSheetId="4">#REF!</definedName>
    <definedName name="__DAT19" localSheetId="4">#REF!</definedName>
    <definedName name="__DAT2" localSheetId="4">#REF!</definedName>
    <definedName name="__DAT20" localSheetId="4">#REF!</definedName>
    <definedName name="__DAT21" localSheetId="4">#REF!</definedName>
    <definedName name="__DAT22" localSheetId="4">#REF!</definedName>
    <definedName name="__DAT23" localSheetId="4">#REF!</definedName>
    <definedName name="__DAT24" localSheetId="4">#REF!</definedName>
    <definedName name="__DAT25" localSheetId="4">#REF!</definedName>
    <definedName name="__DAT26" localSheetId="4">#REF!</definedName>
    <definedName name="__DAT27" localSheetId="4">#REF!</definedName>
    <definedName name="__DAT28" localSheetId="4">#REF!</definedName>
    <definedName name="__DAT29" localSheetId="4">#REF!</definedName>
    <definedName name="__DAT3" localSheetId="4">#REF!</definedName>
    <definedName name="__DAT30" localSheetId="4">#REF!</definedName>
    <definedName name="__DAT31" localSheetId="4">#REF!</definedName>
    <definedName name="__DAT32" localSheetId="4">#REF!</definedName>
    <definedName name="__DAT33" localSheetId="4">#REF!</definedName>
    <definedName name="__DAT34" localSheetId="4">#REF!</definedName>
    <definedName name="__DAT35" localSheetId="4">#REF!</definedName>
    <definedName name="__DAT4" localSheetId="4">#REF!</definedName>
    <definedName name="__DAT5" localSheetId="4">#REF!</definedName>
    <definedName name="__DAT6" localSheetId="4">#REF!</definedName>
    <definedName name="__DAT7" localSheetId="4">#REF!</definedName>
    <definedName name="__DAT8" localSheetId="4">#REF!</definedName>
    <definedName name="__DAT9" localSheetId="4">#REF!</definedName>
    <definedName name="__EPP1" localSheetId="4">#REF!</definedName>
    <definedName name="__EPP2" localSheetId="4">#REF!</definedName>
    <definedName name="__EPP3" localSheetId="4">#REF!</definedName>
    <definedName name="__EPP4" localSheetId="4">#REF!</definedName>
    <definedName name="__EPP5" localSheetId="4">#REF!</definedName>
    <definedName name="__FWM1" localSheetId="4">#REF!</definedName>
    <definedName name="__FWM2" localSheetId="4">#REF!</definedName>
    <definedName name="__FWM3" localSheetId="4">#REF!</definedName>
    <definedName name="__FWM4" localSheetId="4">#REF!</definedName>
    <definedName name="__FWM5" localSheetId="4">#REF!</definedName>
    <definedName name="__HJK1" localSheetId="4">#REF!</definedName>
    <definedName name="__HJK2" localSheetId="4">#REF!</definedName>
    <definedName name="__HJK3" localSheetId="4">#REF!</definedName>
    <definedName name="__HJK4" localSheetId="4">#REF!</definedName>
    <definedName name="__HJK5" localSheetId="4">#REF!</definedName>
    <definedName name="__HJK6" localSheetId="4">#REF!</definedName>
    <definedName name="__HJK7" localSheetId="4">#REF!</definedName>
    <definedName name="__HJK8" localSheetId="4">#REF!</definedName>
    <definedName name="__HPP1" localSheetId="4">#REF!</definedName>
    <definedName name="__HPP2" localSheetId="4">#REF!</definedName>
    <definedName name="__HPP3" localSheetId="4">#REF!</definedName>
    <definedName name="__HY3" localSheetId="4">#REF!</definedName>
    <definedName name="__JJ1" localSheetId="4">#REF!</definedName>
    <definedName name="__JJ2" localSheetId="4">#REF!</definedName>
    <definedName name="__JJ3" localSheetId="4">#REF!</definedName>
    <definedName name="__JJ4" localSheetId="4">#REF!</definedName>
    <definedName name="__JJ5" localSheetId="4">#REF!</definedName>
    <definedName name="__JJ6" localSheetId="4">#REF!</definedName>
    <definedName name="__JJ7" localSheetId="4">#REF!</definedName>
    <definedName name="__JK1" localSheetId="4">#REF!</definedName>
    <definedName name="__JK2" localSheetId="4">#REF!</definedName>
    <definedName name="__JK3" localSheetId="4">#REF!</definedName>
    <definedName name="__k130" localSheetId="4">[95]추이도!_xlbgnm.k130</definedName>
    <definedName name="__K150" localSheetId="4">[95]추이도!_xlbgnm.K150</definedName>
    <definedName name="__K1501" localSheetId="4">[95]추이도!_xlbgnm.K1501</definedName>
    <definedName name="__KJ1" localSheetId="4">[96]내역!$D$942</definedName>
    <definedName name="__KJ2" localSheetId="4">[96]내역!$D$943</definedName>
    <definedName name="__KJ3" localSheetId="4">[96]내역!$D$944</definedName>
    <definedName name="__KJ4" localSheetId="4">[96]내역!$D$945</definedName>
    <definedName name="__KJ5" localSheetId="4">[96]내역!$D$946</definedName>
    <definedName name="__KT1" localSheetId="4">'[97]0'!$D$17</definedName>
    <definedName name="__KT2" localSheetId="4">'[97]0'!$D$18</definedName>
    <definedName name="__MC1" localSheetId="4">#REF!</definedName>
    <definedName name="__MC2" localSheetId="4">#REF!</definedName>
    <definedName name="__MC3" localSheetId="4">#REF!</definedName>
    <definedName name="__MC4" localSheetId="4">#REF!</definedName>
    <definedName name="__MC5" localSheetId="4">#REF!</definedName>
    <definedName name="__MC6" localSheetId="4">#REF!</definedName>
    <definedName name="__MC7" localSheetId="4">#REF!</definedName>
    <definedName name="__MH3" localSheetId="4">'[98]3'!$D$16</definedName>
    <definedName name="__MH6" localSheetId="4">'[98]3'!$D$14</definedName>
    <definedName name="__MH7" localSheetId="4">'[98]3'!$D$13</definedName>
    <definedName name="__MH8" localSheetId="4">[98]내역!$E$935</definedName>
    <definedName name="__MP1" localSheetId="4">#REF!</definedName>
    <definedName name="__MP2" localSheetId="4">#REF!</definedName>
    <definedName name="__MP3" localSheetId="4">#REF!</definedName>
    <definedName name="__MP4" localSheetId="4">#REF!</definedName>
    <definedName name="__MP5" localSheetId="4">#REF!</definedName>
    <definedName name="__mpv6" localSheetId="4">[99]DATA!$C$4:$AV$4</definedName>
    <definedName name="__NB1" localSheetId="4">#REF!</definedName>
    <definedName name="__NB2" localSheetId="4">#REF!</definedName>
    <definedName name="__NB3" localSheetId="4">#REF!</definedName>
    <definedName name="__NB4" localSheetId="4">#REF!</definedName>
    <definedName name="__NB5" localSheetId="4">#REF!</definedName>
    <definedName name="__NB6" localSheetId="4">#REF!</definedName>
    <definedName name="__NB7" localSheetId="4">#REF!</definedName>
    <definedName name="__NFG1" localSheetId="4">'[100]#REF!'!#REF!</definedName>
    <definedName name="__NFG2" localSheetId="4">'[100]#REF!'!#REF!</definedName>
    <definedName name="__NFG3" localSheetId="4">'[100]#REF!'!#REF!</definedName>
    <definedName name="__NFG4" localSheetId="4">'[100]#REF!'!#REF!</definedName>
    <definedName name="__NJG1" localSheetId="4">'[100]#REF!'!#REF!</definedName>
    <definedName name="__NJG2" localSheetId="4">'[100]#REF!'!#REF!</definedName>
    <definedName name="__NJG3" localSheetId="4">'[100]#REF!'!#REF!</definedName>
    <definedName name="__NJG4" localSheetId="4">'[100]#REF!'!#REF!</definedName>
    <definedName name="__NNG1" localSheetId="4">'[100]#REF!'!#REF!</definedName>
    <definedName name="__NNG2" localSheetId="4">'[100]#REF!'!#REF!</definedName>
    <definedName name="__NNG3" localSheetId="4">'[100]#REF!'!#REF!</definedName>
    <definedName name="__NNG4" localSheetId="4">'[100]#REF!'!#REF!</definedName>
    <definedName name="__NRG1" localSheetId="4">'[100]#REF!'!#REF!</definedName>
    <definedName name="__NRG2" localSheetId="4">'[100]#REF!'!#REF!</definedName>
    <definedName name="__NRG3" localSheetId="4">'[100]#REF!'!#REF!</definedName>
    <definedName name="__NRG4" localSheetId="4">'[100]#REF!'!#REF!</definedName>
    <definedName name="__PJ1" localSheetId="4">#REF!</definedName>
    <definedName name="__PJ11" localSheetId="4">#REF!</definedName>
    <definedName name="__PJ2" localSheetId="4">#REF!</definedName>
    <definedName name="__PJ22" localSheetId="4">#REF!</definedName>
    <definedName name="__PJ3" localSheetId="4">#REF!</definedName>
    <definedName name="__PJ31" localSheetId="4">'[97]1'!#REF!</definedName>
    <definedName name="__PJ33" localSheetId="4">#REF!</definedName>
    <definedName name="__PJ6" localSheetId="4">'[98]3'!$F$14</definedName>
    <definedName name="__PJ8" localSheetId="4">'[98]3'!$F$21</definedName>
    <definedName name="__SAM800" localSheetId="4">#REF!</definedName>
    <definedName name="__SD1" localSheetId="4">#REF!</definedName>
    <definedName name="__SD2" localSheetId="4">#REF!</definedName>
    <definedName name="__SD3" localSheetId="4">#REF!</definedName>
    <definedName name="__SJ1" localSheetId="4">#REF!</definedName>
    <definedName name="__SJ2" localSheetId="4">#REF!</definedName>
    <definedName name="__SJ3" localSheetId="4">#REF!</definedName>
    <definedName name="__SJ4" localSheetId="4">#REF!</definedName>
    <definedName name="__SZ1" localSheetId="4">#REF!</definedName>
    <definedName name="__SZ2" localSheetId="4">#REF!</definedName>
    <definedName name="__UB1" localSheetId="4">#REF!</definedName>
    <definedName name="__UB10" localSheetId="4">#REF!</definedName>
    <definedName name="__UB2" localSheetId="4">#REF!</definedName>
    <definedName name="__UB3" localSheetId="4">#REF!</definedName>
    <definedName name="__UB4" localSheetId="4">#REF!</definedName>
    <definedName name="__UB5" localSheetId="4">#REF!</definedName>
    <definedName name="__UB6" localSheetId="4">#REF!</definedName>
    <definedName name="__UB7" localSheetId="4">#REF!</definedName>
    <definedName name="__UB8" localSheetId="4">#REF!</definedName>
    <definedName name="__UB9" localSheetId="4">#REF!</definedName>
    <definedName name="__V200" localSheetId="4">[95]추이도!_xlbgnm.V200</definedName>
    <definedName name="__w" localSheetId="4">#REF!</definedName>
    <definedName name="__YY1" localSheetId="4">#REF!</definedName>
    <definedName name="__YY2" localSheetId="4">#REF!</definedName>
    <definedName name="_0_0입_" localSheetId="4">[101]BND!#REF!</definedName>
    <definedName name="_0_0차" localSheetId="4">'[102]FUEL FILLER'!#REF!</definedName>
    <definedName name="_1" localSheetId="4">'[95]W-현원가'!#REF!</definedName>
    <definedName name="_1_0Print_Area" localSheetId="4">'[103]A-100전제'!#REF!</definedName>
    <definedName name="_19KL_LN2" localSheetId="4">'[104]#REF!'!#REF!</definedName>
    <definedName name="_1단계" localSheetId="4">'[105]#REF!'!$F$26</definedName>
    <definedName name="_2_0Print_Area" localSheetId="4">'[82]#REF!'!#REF!</definedName>
    <definedName name="_3534_DX" localSheetId="4">'[104]#REF!'!#REF!</definedName>
    <definedName name="_4MX" localSheetId="4">'[104]#REF!'!#REF!</definedName>
    <definedName name="_4WD설계" localSheetId="4">'[106]#REF!'!$5:$5,'[106]#REF!'!$21:$21</definedName>
    <definedName name="_93" localSheetId="4">'[95]W-현원가'!#REF!</definedName>
    <definedName name="_93A" localSheetId="4">'[95]W-현원가'!#REF!</definedName>
    <definedName name="_93B" localSheetId="4">'[95]W-현원가'!#REF!</definedName>
    <definedName name="_94" localSheetId="4">'[95]W-현원가'!#REF!</definedName>
    <definedName name="_CJR1" localSheetId="4">'[107]#REF!'!$L$45</definedName>
    <definedName name="_CJR2" localSheetId="4">'[107]#REF!'!$L$47</definedName>
    <definedName name="_CJR20" localSheetId="4">'[108]#REF!'!$L$49</definedName>
    <definedName name="_CJR3" localSheetId="4">'[107]#REF!'!$L$49</definedName>
    <definedName name="_CJR4" localSheetId="4">'[107]#REF!'!$L$51</definedName>
    <definedName name="_CJR5" localSheetId="4">'[107]#REF!'!$T$70</definedName>
    <definedName name="_DAT1" localSheetId="4">#REF!</definedName>
    <definedName name="_DAT10" localSheetId="4">#REF!</definedName>
    <definedName name="_DAT11" localSheetId="4">#REF!</definedName>
    <definedName name="_DAT12" localSheetId="4">#REF!</definedName>
    <definedName name="_DAT13" localSheetId="4">#REF!</definedName>
    <definedName name="_DAT14" localSheetId="4">#REF!</definedName>
    <definedName name="_DAT15" localSheetId="4">#REF!</definedName>
    <definedName name="_DAT16" localSheetId="4">#REF!</definedName>
    <definedName name="_DAT17" localSheetId="4">#REF!</definedName>
    <definedName name="_DAT18" localSheetId="4">#REF!</definedName>
    <definedName name="_DAT19" localSheetId="4">#REF!</definedName>
    <definedName name="_DAT2" localSheetId="4">#REF!</definedName>
    <definedName name="_DAT20" localSheetId="4">#REF!</definedName>
    <definedName name="_DAT21" localSheetId="4">#REF!</definedName>
    <definedName name="_DAT22" localSheetId="4">#REF!</definedName>
    <definedName name="_DAT23" localSheetId="4">#REF!</definedName>
    <definedName name="_DAT24" localSheetId="4">#REF!</definedName>
    <definedName name="_DAT25" localSheetId="4">#REF!</definedName>
    <definedName name="_DAT26" localSheetId="4">#REF!</definedName>
    <definedName name="_DAT27" localSheetId="4">#REF!</definedName>
    <definedName name="_DAT28" localSheetId="4">#REF!</definedName>
    <definedName name="_DAT29" localSheetId="4">#REF!</definedName>
    <definedName name="_DAT3" localSheetId="4">#REF!</definedName>
    <definedName name="_DAT30" localSheetId="4">#REF!</definedName>
    <definedName name="_DAT31" localSheetId="4">#REF!</definedName>
    <definedName name="_DAT32" localSheetId="4">#REF!</definedName>
    <definedName name="_DAT33" localSheetId="4">#REF!</definedName>
    <definedName name="_DAT34" localSheetId="4">#REF!</definedName>
    <definedName name="_DAT35" localSheetId="4">#REF!</definedName>
    <definedName name="_DAT4" localSheetId="4">#REF!</definedName>
    <definedName name="_DAT5" localSheetId="4">#REF!</definedName>
    <definedName name="_DAT6" localSheetId="4">#REF!</definedName>
    <definedName name="_DAT7" localSheetId="4">#REF!</definedName>
    <definedName name="_DAT8" localSheetId="4">#REF!</definedName>
    <definedName name="_DAT9" localSheetId="4">#REF!</definedName>
    <definedName name="_Dist_Bin" localSheetId="4" hidden="1">[94]ENG油洩れ!#REF!</definedName>
    <definedName name="_e" localSheetId="4">#REF!</definedName>
    <definedName name="_EPP1" localSheetId="4">'[107]#REF!'!$E$47</definedName>
    <definedName name="_EPP2" localSheetId="4">'[107]#REF!'!$E$48</definedName>
    <definedName name="_EPP3" localSheetId="4">'[107]#REF!'!$E$65</definedName>
    <definedName name="_EPP4" localSheetId="4">'[107]#REF!'!$E$66</definedName>
    <definedName name="_EPP5" localSheetId="4">'[107]#REF!'!$E$67</definedName>
    <definedName name="_Fill" localSheetId="4" hidden="1">#REF!</definedName>
    <definedName name="_FWM1" localSheetId="4">'[107]#REF!'!$W$13</definedName>
    <definedName name="_FWM2" localSheetId="4">'[107]#REF!'!$W$14</definedName>
    <definedName name="_FWM3" localSheetId="4">'[107]#REF!'!$X$15</definedName>
    <definedName name="_FWM4" localSheetId="4">'[107]#REF!'!$W$17</definedName>
    <definedName name="_FWM5" localSheetId="4">'[107]#REF!'!$V$19</definedName>
    <definedName name="_HJK1" localSheetId="4">'[107]#REF!'!$M$34</definedName>
    <definedName name="_HJK2" localSheetId="4">'[107]#REF!'!$M$35</definedName>
    <definedName name="_HJK3" localSheetId="4">'[107]#REF!'!$M$36</definedName>
    <definedName name="_HJK4" localSheetId="4">'[107]#REF!'!$M$37</definedName>
    <definedName name="_HJK5" localSheetId="4">'[107]#REF!'!$M$38</definedName>
    <definedName name="_HJK6" localSheetId="4">'[107]#REF!'!$M$39</definedName>
    <definedName name="_HJK7" localSheetId="4">'[107]#REF!'!$M$40</definedName>
    <definedName name="_HJK8" localSheetId="4">'[107]#REF!'!$N$40</definedName>
    <definedName name="_HPP1" localSheetId="4">'[107]#REF!'!$E$40</definedName>
    <definedName name="_HPP2" localSheetId="4">'[107]#REF!'!$E$41</definedName>
    <definedName name="_HPP3" localSheetId="4">'[107]#REF!'!$E$42</definedName>
    <definedName name="_HY3" localSheetId="4">'[107]#REF!'!$AE$31</definedName>
    <definedName name="_JJ1" localSheetId="4">'[107]#REF!'!$X$3</definedName>
    <definedName name="_JJ2" localSheetId="4">'[107]#REF!'!$W$5</definedName>
    <definedName name="_JJ3" localSheetId="4">'[107]#REF!'!$W$6</definedName>
    <definedName name="_JJ4" localSheetId="4">'[107]#REF!'!$W$7</definedName>
    <definedName name="_JJ5" localSheetId="4">'[107]#REF!'!$W$11</definedName>
    <definedName name="_JJ6" localSheetId="4">'[107]#REF!'!$X$11</definedName>
    <definedName name="_JJ7" localSheetId="4">'[107]#REF!'!$X$4</definedName>
    <definedName name="_JK1" localSheetId="4">'[107]#REF!'!$S$14</definedName>
    <definedName name="_JK2" localSheetId="4">'[107]#REF!'!$S$16</definedName>
    <definedName name="_JK3" localSheetId="4">'[107]#REF!'!$S$17</definedName>
    <definedName name="_k130" localSheetId="4">'[109]03)Station MCP (2)'!_xlbgnm.k130</definedName>
    <definedName name="_K150" localSheetId="4">'[109]03)Station MCP (2)'!_xlbgnm.K150</definedName>
    <definedName name="_K1501" localSheetId="4">'[109]03)Station MCP (2)'!_xlbgnm.K1501</definedName>
    <definedName name="_Key1" localSheetId="4" hidden="1">#REF!</definedName>
    <definedName name="_KJ1" localSheetId="4">[110]내역!$D$942</definedName>
    <definedName name="_KJ2" localSheetId="4">[110]내역!$D$943</definedName>
    <definedName name="_KJ3" localSheetId="4">[110]내역!$D$944</definedName>
    <definedName name="_KJ4" localSheetId="4">[110]내역!$D$945</definedName>
    <definedName name="_KJ5" localSheetId="4">[110]내역!$D$946</definedName>
    <definedName name="_KT1" localSheetId="4">'[90]0'!$D$17</definedName>
    <definedName name="_KT2" localSheetId="4">'[90]0'!$D$18</definedName>
    <definedName name="_MatInverse_In" localSheetId="4" hidden="1">#REF!</definedName>
    <definedName name="_MatInverse_Out" localSheetId="4" hidden="1">#REF!</definedName>
    <definedName name="_MC1" localSheetId="4">'[107]#REF!'!$M$38</definedName>
    <definedName name="_MC2" localSheetId="4">'[107]#REF!'!$M$39</definedName>
    <definedName name="_MC3" localSheetId="4">'[107]#REF!'!$M$40</definedName>
    <definedName name="_MC4" localSheetId="4">'[107]#REF!'!$P$40</definedName>
    <definedName name="_MC5" localSheetId="4">'[107]#REF!'!$Q$40</definedName>
    <definedName name="_MC6" localSheetId="4">'[107]#REF!'!$R$40</definedName>
    <definedName name="_MC7" localSheetId="4">'[107]#REF!'!$S$40</definedName>
    <definedName name="_MH3" localSheetId="4">'[91]3'!$D$16</definedName>
    <definedName name="_MH6" localSheetId="4">'[91]3'!$D$14</definedName>
    <definedName name="_MH7" localSheetId="4">'[91]3'!$D$13</definedName>
    <definedName name="_MH8" localSheetId="4">[91]내역!$E$935</definedName>
    <definedName name="_MP1" localSheetId="4">'[107]#REF!'!$E$5</definedName>
    <definedName name="_MP2" localSheetId="4">'[107]#REF!'!$E$7</definedName>
    <definedName name="_MP3" localSheetId="4">'[107]#REF!'!$E$18</definedName>
    <definedName name="_MP4" localSheetId="4">'[107]#REF!'!$E$4</definedName>
    <definedName name="_MP5" localSheetId="4">'[107]#REF!'!$E$6</definedName>
    <definedName name="_mpv6" localSheetId="4">[92]DATA!$C$4:$AV$4</definedName>
    <definedName name="_NB1" localSheetId="4">'[107]#REF!'!$X$55</definedName>
    <definedName name="_NB2" localSheetId="4">'[107]#REF!'!$U$56</definedName>
    <definedName name="_NB3" localSheetId="4">'[107]#REF!'!$W$56</definedName>
    <definedName name="_NB4" localSheetId="4">'[107]#REF!'!$W$57</definedName>
    <definedName name="_NB5" localSheetId="4">'[107]#REF!'!$W$58</definedName>
    <definedName name="_NB6" localSheetId="4">'[107]#REF!'!$W$60</definedName>
    <definedName name="_NB7" localSheetId="4">'[107]#REF!'!$W$59</definedName>
    <definedName name="_NFG1" localSheetId="4">'[111]#REF!'!#REF!</definedName>
    <definedName name="_NFG2" localSheetId="4">'[111]#REF!'!#REF!</definedName>
    <definedName name="_NFG3" localSheetId="4">'[111]#REF!'!#REF!</definedName>
    <definedName name="_NFG4" localSheetId="4">'[111]#REF!'!#REF!</definedName>
    <definedName name="_NJG1" localSheetId="4">'[111]#REF!'!#REF!</definedName>
    <definedName name="_NJG2" localSheetId="4">'[111]#REF!'!#REF!</definedName>
    <definedName name="_NJG3" localSheetId="4">'[111]#REF!'!#REF!</definedName>
    <definedName name="_NJG4" localSheetId="4">'[111]#REF!'!#REF!</definedName>
    <definedName name="_NNG1" localSheetId="4">'[111]#REF!'!#REF!</definedName>
    <definedName name="_NNG2" localSheetId="4">'[111]#REF!'!#REF!</definedName>
    <definedName name="_NNG3" localSheetId="4">'[111]#REF!'!#REF!</definedName>
    <definedName name="_NNG4" localSheetId="4">'[111]#REF!'!#REF!</definedName>
    <definedName name="_NRG1" localSheetId="4">'[111]#REF!'!#REF!</definedName>
    <definedName name="_NRG2" localSheetId="4">'[111]#REF!'!#REF!</definedName>
    <definedName name="_NRG3" localSheetId="4">'[111]#REF!'!#REF!</definedName>
    <definedName name="_NRG4" localSheetId="4">'[111]#REF!'!#REF!</definedName>
    <definedName name="_PJ1" localSheetId="4">'[107]#REF!'!$M$8</definedName>
    <definedName name="_PJ11" localSheetId="4">'[107]#REF!'!$D$5</definedName>
    <definedName name="_PJ2" localSheetId="4">'[107]#REF!'!$M$14</definedName>
    <definedName name="_PJ22" localSheetId="4">'[107]#REF!'!$F$5</definedName>
    <definedName name="_PJ3" localSheetId="4">'[107]#REF!'!#REF!</definedName>
    <definedName name="_PJ31" localSheetId="4">'[90]1'!#REF!</definedName>
    <definedName name="_PJ33" localSheetId="4">'[107]#REF!'!$L$5</definedName>
    <definedName name="_PJ6" localSheetId="4">'[91]3'!$F$14</definedName>
    <definedName name="_PJ8" localSheetId="4">'[91]3'!$F$21</definedName>
    <definedName name="_SAM800" localSheetId="4">#REF!</definedName>
    <definedName name="_SD1" localSheetId="4">'[107]#REF!'!$S$43</definedName>
    <definedName name="_SD2" localSheetId="4">'[107]#REF!'!$S$45</definedName>
    <definedName name="_SD3" localSheetId="4">'[107]#REF!'!$S$46</definedName>
    <definedName name="_SJ1" localSheetId="4">'[107]#REF!'!$N$5</definedName>
    <definedName name="_SJ2" localSheetId="4">'[107]#REF!'!$N$6</definedName>
    <definedName name="_SJ3" localSheetId="4">'[107]#REF!'!$N$7</definedName>
    <definedName name="_SJ4" localSheetId="4">'[107]#REF!'!$N$8</definedName>
    <definedName name="_Sort" localSheetId="4" hidden="1">#REF!</definedName>
    <definedName name="_SZ1" localSheetId="4">'[107]#REF!'!$D$4</definedName>
    <definedName name="_SZ2" localSheetId="4">'[107]#REF!'!$F$4</definedName>
    <definedName name="_UB1" localSheetId="4">'[107]#REF!'!$M$19</definedName>
    <definedName name="_UB10" localSheetId="4">'[107]#REF!'!$M$28</definedName>
    <definedName name="_UB2" localSheetId="4">'[107]#REF!'!$M$20</definedName>
    <definedName name="_UB3" localSheetId="4">'[107]#REF!'!$M$21</definedName>
    <definedName name="_UB4" localSheetId="4">'[107]#REF!'!$M$22</definedName>
    <definedName name="_UB5" localSheetId="4">'[107]#REF!'!$M$23</definedName>
    <definedName name="_UB6" localSheetId="4">'[107]#REF!'!$M$24</definedName>
    <definedName name="_UB7" localSheetId="4">'[107]#REF!'!$M$25</definedName>
    <definedName name="_UB8" localSheetId="4">'[107]#REF!'!$M$26</definedName>
    <definedName name="_UB9" localSheetId="4">'[107]#REF!'!$M$27</definedName>
    <definedName name="_V200" localSheetId="4">'[109]03)Station MCP (2)'!_xlbgnm.V200</definedName>
    <definedName name="_W" localSheetId="4">#REF!</definedName>
    <definedName name="_X" localSheetId="4">#REF!</definedName>
    <definedName name="_Y" localSheetId="4">#REF!</definedName>
    <definedName name="_YY1" localSheetId="4">'[107]#REF!'!$AF$9</definedName>
    <definedName name="_YY2" localSheetId="4">'[107]#REF!'!$AG$9</definedName>
    <definedName name="_춮t2" localSheetId="4">#REF!</definedName>
    <definedName name="_춮ta" localSheetId="4">#REF!</definedName>
    <definedName name="_춮tb" localSheetId="4">#REF!</definedName>
    <definedName name="¡I" localSheetId="4">[98]작성양식!#REF!</definedName>
    <definedName name="￥" localSheetId="4">[112]작성양식!#REF!</definedName>
    <definedName name="±a¾E°ⓒ" localSheetId="4">#REF!</definedName>
    <definedName name="±a¾EA≫" localSheetId="4">#REF!</definedName>
    <definedName name="※_추후_NAVA__PROJECT는__부품_" localSheetId="4">[113]기안!$A$43</definedName>
    <definedName name="A" localSheetId="4">'[114]완성차 미수금'!#REF!</definedName>
    <definedName name="A¶A÷" localSheetId="4">#REF!</definedName>
    <definedName name="AA" localSheetId="4">#REF!</definedName>
    <definedName name="aaa" localSheetId="4">#REF!</definedName>
    <definedName name="aab" localSheetId="4">'[115]#REF!'!#REF!</definedName>
    <definedName name="AB" localSheetId="4">#REF!</definedName>
    <definedName name="ABCD" localSheetId="4">'[116]#REF!'!#REF!</definedName>
    <definedName name="ABS" localSheetId="4">#REF!</definedName>
    <definedName name="AC" localSheetId="4">#REF!</definedName>
    <definedName name="AD" localSheetId="4">#REF!</definedName>
    <definedName name="adsg" localSheetId="4" hidden="1">'[117]#REF!'!$A$1:$BT$981</definedName>
    <definedName name="AE" localSheetId="4">#REF!</definedName>
    <definedName name="AF" localSheetId="4">#REF!</definedName>
    <definedName name="Ag" localSheetId="4">#REF!</definedName>
    <definedName name="AI¸§" localSheetId="4">#REF!</definedName>
    <definedName name="Air_Bag___Driver_Side" localSheetId="4">#REF!</definedName>
    <definedName name="Air_Con___Manual" localSheetId="4">#REF!</definedName>
    <definedName name="ALL" localSheetId="4">#REF!</definedName>
    <definedName name="All_Table" localSheetId="4">'[118]#REF!'!#REF!</definedName>
    <definedName name="Alloy_Wheel" localSheetId="4">#REF!</definedName>
    <definedName name="AP_DATA" localSheetId="4">#REF!</definedName>
    <definedName name="AS" localSheetId="4">#REF!</definedName>
    <definedName name="ASD" localSheetId="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UD" localSheetId="4">'[119]#REF!'!$B$2</definedName>
    <definedName name="Auto" localSheetId="4">#REF!</definedName>
    <definedName name="AwardCount0" localSheetId="4">'[120]#REF!'!$D$6</definedName>
    <definedName name="AwardCount1" localSheetId="4">'[120]#REF!'!$D$7</definedName>
    <definedName name="AwardCount2" localSheetId="4">'[120]#REF!'!$D$8</definedName>
    <definedName name="AwardCount3" localSheetId="4">'[120]#REF!'!$D$9</definedName>
    <definedName name="AwardCount4" localSheetId="4">'[120]#REF!'!$D$10</definedName>
    <definedName name="AwardCount5" localSheetId="4">'[120]#REF!'!$D$11</definedName>
    <definedName name="b_t2" localSheetId="4">[84]현금경비중역!#REF!</definedName>
    <definedName name="BBB" localSheetId="4">#REF!</definedName>
    <definedName name="BUTTON_N" localSheetId="4">#REF!</definedName>
    <definedName name="BUTTON_T" localSheetId="4">#REF!</definedName>
    <definedName name="C_" localSheetId="4">'[114]완성차 미수금'!#REF!</definedName>
    <definedName name="can" localSheetId="4">'[121]#REF!'!#REF!</definedName>
    <definedName name="CAPA" localSheetId="4">#REF!</definedName>
    <definedName name="Central_Locking" localSheetId="4">#REF!</definedName>
    <definedName name="CHAR_TABLE" localSheetId="4">'[118]#REF!'!$BZ$8:$CG$66</definedName>
    <definedName name="CODE" localSheetId="4">'[105]#REF!'!$AF$5:$AF$45</definedName>
    <definedName name="COIL당생산량" localSheetId="4">'[105]#REF!'!$P$6:$P$271</definedName>
    <definedName name="COIL재고일" localSheetId="4">'[105]#REF!'!$F$3</definedName>
    <definedName name="CountPerSelect" localSheetId="4">'[120]#REF!'!$L$7</definedName>
    <definedName name="_xlnm.Criteria" localSheetId="4">'[122]Tbom-tot'!$D$310</definedName>
    <definedName name="Crosstab_range" localSheetId="4">'[100]#REF!'!#REF!</definedName>
    <definedName name="d" localSheetId="4">#REF!</definedName>
    <definedName name="Daewoo" localSheetId="4">#REF!</definedName>
    <definedName name="Database" localSheetId="4" hidden="1">#REF!</definedName>
    <definedName name="DB" localSheetId="4">[93]DATA!$A$1:$Z$56</definedName>
    <definedName name="DD" localSheetId="4">[123]오더번호!#REF!</definedName>
    <definedName name="DEL" localSheetId="4">#REF!</definedName>
    <definedName name="DELL" localSheetId="4">#REF!</definedName>
    <definedName name="DEPT" localSheetId="4">'[116]#REF!'!#REF!</definedName>
    <definedName name="df" localSheetId="4">'[103]A-100전제'!#REF!</definedName>
    <definedName name="dhdhdh" localSheetId="4" hidden="1">#REF!</definedName>
    <definedName name="Dim" localSheetId="4">[124]DATA!$C$4:$E$4</definedName>
    <definedName name="DKDKFG8TBTB2RT" localSheetId="4">#REF!</definedName>
    <definedName name="DM" localSheetId="4">'[119]#REF!'!$B$3</definedName>
    <definedName name="dsfdsfsdf" localSheetId="4">'[82]#REF!'!#REF!</definedName>
    <definedName name="edfefe" localSheetId="4">#REF!</definedName>
    <definedName name="EE" localSheetId="4">#REF!</definedName>
    <definedName name="eeeeeeeeeeeeeee" localSheetId="4">'[103]A-100전제'!#REF!</definedName>
    <definedName name="eplformat" localSheetId="4">[125]!eplformat</definedName>
    <definedName name="erwerwe" localSheetId="4">'[103]A-100전제'!#REF!</definedName>
    <definedName name="_xlnm.Extract" localSheetId="4">'[119]#REF!'!#REF!</definedName>
    <definedName name="F?LZEICHEN" localSheetId="4">#REF!</definedName>
    <definedName name="F_LZEICHEN" localSheetId="4">#REF!</definedName>
    <definedName name="FG" localSheetId="4">#REF!</definedName>
    <definedName name="FG12TBTB2RTDKDKGMLRT" localSheetId="4">[126]협조전!#REF!</definedName>
    <definedName name="FJ수" localSheetId="4">'[105]#REF!'!$C$22</definedName>
    <definedName name="Ford" localSheetId="4">#REF!</definedName>
    <definedName name="FPL" localSheetId="4">#REF!</definedName>
    <definedName name="FR" localSheetId="4">#REF!</definedName>
    <definedName name="fu" localSheetId="4">[127]CFLOW!#REF!</definedName>
    <definedName name="FY" localSheetId="4">[128]CFLOW!#REF!</definedName>
    <definedName name="F월생산" localSheetId="4">'[105]#REF!'!$N$7</definedName>
    <definedName name="F일생산" localSheetId="4">'[105]#REF!'!$M$7</definedName>
    <definedName name="g" localSheetId="4">'[119]#REF!'!$AA$134</definedName>
    <definedName name="Grand_total" localSheetId="4">'[100]#REF!'!#REF!</definedName>
    <definedName name="h" localSheetId="4">'[119]#REF!'!$AA$21</definedName>
    <definedName name="HA" localSheetId="4">#REF!</definedName>
    <definedName name="HB" localSheetId="4">#REF!</definedName>
    <definedName name="HC" localSheetId="4">#REF!</definedName>
    <definedName name="Header" localSheetId="4">#REF!</definedName>
    <definedName name="HHH" localSheetId="4">'[129]96수출'!#REF!</definedName>
    <definedName name="hy" localSheetId="4">#REF!</definedName>
    <definedName name="HYA" localSheetId="4">#REF!</definedName>
    <definedName name="HYB" localSheetId="4">#REF!</definedName>
    <definedName name="HYC" localSheetId="4">#REF!</definedName>
    <definedName name="i" localSheetId="4">'[119]#REF!'!$AA$15</definedName>
    <definedName name="j" localSheetId="4">'[119]#REF!'!$AA$148</definedName>
    <definedName name="JJ" localSheetId="4">[130]사진!#REF!</definedName>
    <definedName name="JJA" localSheetId="4">#REF!</definedName>
    <definedName name="job" localSheetId="4">'[105]#REF!'!$K$34</definedName>
    <definedName name="K" localSheetId="4">#REF!</definedName>
    <definedName name="key_table_start" localSheetId="4">'[118]#REF!'!$BY$7</definedName>
    <definedName name="Key_Value" localSheetId="4">'[118]#REF!'!$J$8:$J$66</definedName>
    <definedName name="KJ" localSheetId="4">#REF!</definedName>
    <definedName name="KJ수" localSheetId="4">'[105]#REF!'!$E$22</definedName>
    <definedName name="ko" localSheetId="4">'[131]#REF!'!$A$3</definedName>
    <definedName name="KORANDORH" localSheetId="4">'[119]#REF!'!$E:$E</definedName>
    <definedName name="KORANDORHIN" localSheetId="4">'[119]#REF!'!$R:$R</definedName>
    <definedName name="KORANDORHOUT" localSheetId="4">'[119]#REF!'!$S:$S</definedName>
    <definedName name="K월생산" localSheetId="4">'[105]#REF!'!$N$8</definedName>
    <definedName name="K일생산" localSheetId="4">'[105]#REF!'!$M$8</definedName>
    <definedName name="L" localSheetId="4">[126]협조전!#REF!</definedName>
    <definedName name="LCV설계" localSheetId="4">'[100]#REF!'!#REF!</definedName>
    <definedName name="LCV수" localSheetId="4">'[105]#REF!'!$G$22</definedName>
    <definedName name="letter1" localSheetId="4">#REF!</definedName>
    <definedName name="lll" localSheetId="4">'[132]W-현원가'!#REF!</definedName>
    <definedName name="loc_table" localSheetId="4">'[118]#REF!'!$F$8:$I$66</definedName>
    <definedName name="LOT" localSheetId="4">'[105]#REF!'!$Y$6:$Y$271</definedName>
    <definedName name="LPL" localSheetId="4">#REF!</definedName>
    <definedName name="L월생산" localSheetId="4">'[105]#REF!'!$N$9</definedName>
    <definedName name="L일생산" localSheetId="4">'[105]#REF!'!$M$9</definedName>
    <definedName name="MA_1" localSheetId="4">#REF!</definedName>
    <definedName name="MA_11" localSheetId="4">#REF!</definedName>
    <definedName name="MA_1END" localSheetId="4">#REF!</definedName>
    <definedName name="MA_1POS1" localSheetId="4">#REF!</definedName>
    <definedName name="MA_2" localSheetId="4">#REF!</definedName>
    <definedName name="MA_21" localSheetId="4">#REF!</definedName>
    <definedName name="MA_2END" localSheetId="4">#REF!</definedName>
    <definedName name="MA_2POS1" localSheetId="4">#REF!</definedName>
    <definedName name="MA_DATEN" localSheetId="4">#REF!</definedName>
    <definedName name="MA_DATEN_A" localSheetId="4">#REF!</definedName>
    <definedName name="MA_SPALTEN" localSheetId="4">#REF!</definedName>
    <definedName name="Macro1" localSheetId="4">'[133]FTR MACRo'!#REF!</definedName>
    <definedName name="Macro11" localSheetId="4">'[109]03)Station MCP (2)'!_xlbgnm.V200</definedName>
    <definedName name="Macro12" localSheetId="4">'[109]03)Station MCP (2)'!Macro12</definedName>
    <definedName name="Macro13" localSheetId="4">'[109]03)Station MCP (2)'!Macro13</definedName>
    <definedName name="Macro14" localSheetId="4">'[109]03)Station MCP (2)'!Macro14</definedName>
    <definedName name="Macro8" localSheetId="4">[134]Macro1!#REF!</definedName>
    <definedName name="mh" localSheetId="4">#REF!</definedName>
    <definedName name="MIP재고일" localSheetId="4">'[105]#REF!'!$F$2</definedName>
    <definedName name="MJ" localSheetId="4">'[135]#REF!'!#REF!</definedName>
    <definedName name="MmExcelLinker_AA378F07_58D7_4927_ABE2_21B23C5E6A3F" localSheetId="4">#REF!</definedName>
    <definedName name="Mq" localSheetId="4">'[136]소상 "1"'!#REF!</definedName>
    <definedName name="mu" localSheetId="4">'[131]#REF!'!$A$95</definedName>
    <definedName name="mussdom" localSheetId="4">'[131]#REF!'!$B$114</definedName>
    <definedName name="MUSSORH" localSheetId="4">'[119]#REF!'!$E:$E</definedName>
    <definedName name="MUSSORHIN" localSheetId="4">'[119]#REF!'!$R:$R</definedName>
    <definedName name="MUSSORHOUT" localSheetId="4">'[119]#REF!'!$S:$S</definedName>
    <definedName name="MUSSOVAN" localSheetId="4">'[119]#REF!'!$B$6866:$D$7065</definedName>
    <definedName name="M행" localSheetId="4">#REF!</definedName>
    <definedName name="n" localSheetId="4">#REF!</definedName>
    <definedName name="NAM" localSheetId="4">'[137]#REF!'!$H$199:$I$202</definedName>
    <definedName name="NAME" localSheetId="4">[138]DATA!$C$4:$AV$4</definedName>
    <definedName name="NAME1" localSheetId="4">[138]DATA!$C$4:$E$4</definedName>
    <definedName name="NAMELABEL" localSheetId="4">#REF!</definedName>
    <definedName name="Nation_Data" localSheetId="4">'[131]#REF!'!$A:$K</definedName>
    <definedName name="NB종합" localSheetId="4">[139]TOTAL!#REF!</definedName>
    <definedName name="NCO" localSheetId="4">'[116]#REF!'!#REF!</definedName>
    <definedName name="NFG1의_합계" localSheetId="4">'[100]#REF!'!#REF!</definedName>
    <definedName name="NFG2의_합계" localSheetId="4">'[100]#REF!'!#REF!</definedName>
    <definedName name="NFG3의_합계" localSheetId="4">'[100]#REF!'!#REF!</definedName>
    <definedName name="NFG4의_합계" localSheetId="4">'[100]#REF!'!#REF!</definedName>
    <definedName name="NJG1의_합계" localSheetId="4">'[100]#REF!'!#REF!</definedName>
    <definedName name="NJG2의_합계" localSheetId="4">'[100]#REF!'!#REF!</definedName>
    <definedName name="NJG3의_합계" localSheetId="4">'[100]#REF!'!#REF!</definedName>
    <definedName name="NJG4의_합계" localSheetId="4">'[100]#REF!'!#REF!</definedName>
    <definedName name="NNG1의_합계" localSheetId="4">'[100]#REF!'!#REF!</definedName>
    <definedName name="NNG2의_합계" localSheetId="4">'[100]#REF!'!#REF!</definedName>
    <definedName name="NNG3의_합계" localSheetId="4">'[100]#REF!'!#REF!</definedName>
    <definedName name="NNG4의_합계" localSheetId="4">'[100]#REF!'!#REF!</definedName>
    <definedName name="NOK" localSheetId="4">[140]!NOK</definedName>
    <definedName name="NRG1의_합계" localSheetId="4">'[100]#REF!'!#REF!</definedName>
    <definedName name="NRG2의_합계" localSheetId="4">'[100]#REF!'!#REF!</definedName>
    <definedName name="NRG3의_합계" localSheetId="4">'[100]#REF!'!#REF!</definedName>
    <definedName name="NRG4의_합계" localSheetId="4">'[100]#REF!'!#REF!</definedName>
    <definedName name="NUBIRA97" localSheetId="4">[139]TOTAL!#REF!</definedName>
    <definedName name="N행" localSheetId="4">#REF!</definedName>
    <definedName name="OK" localSheetId="4">[140]!OK</definedName>
    <definedName name="Op1Name" localSheetId="4">'[141]1 Process'!$C$12</definedName>
    <definedName name="Opel" localSheetId="4">#REF!</definedName>
    <definedName name="ORERR과부족현황" localSheetId="4">'[119]#REF!'!$S$57:$AA$64</definedName>
    <definedName name="OSRVM__Power" localSheetId="4">#REF!</definedName>
    <definedName name="O행" localSheetId="4">#REF!</definedName>
    <definedName name="PART_NO" localSheetId="4">'[116]#REF!'!#REF!</definedName>
    <definedName name="Passenger" localSheetId="4">#REF!</definedName>
    <definedName name="PD" localSheetId="4">#REF!</definedName>
    <definedName name="PERSON_1" localSheetId="4">#REF!</definedName>
    <definedName name="PERSON_10" localSheetId="4">#REF!</definedName>
    <definedName name="PERSON_11" localSheetId="4">#REF!</definedName>
    <definedName name="PERSON_12" localSheetId="4">#REF!</definedName>
    <definedName name="PERSON_13" localSheetId="4">#REF!</definedName>
    <definedName name="PERSON_14" localSheetId="4">#REF!</definedName>
    <definedName name="PERSON_15" localSheetId="4">#REF!</definedName>
    <definedName name="PERSON_16" localSheetId="4">#REF!</definedName>
    <definedName name="PERSON_17" localSheetId="4">#REF!</definedName>
    <definedName name="PERSON_18" localSheetId="4">#REF!</definedName>
    <definedName name="PERSON_19" localSheetId="4">#REF!</definedName>
    <definedName name="PERSON_2" localSheetId="4">#REF!</definedName>
    <definedName name="PERSON_20" localSheetId="4">#REF!</definedName>
    <definedName name="PERSON_3" localSheetId="4">#REF!</definedName>
    <definedName name="PERSON_4" localSheetId="4">#REF!</definedName>
    <definedName name="PERSON_5" localSheetId="4">#REF!</definedName>
    <definedName name="PERSON_6" localSheetId="4">#REF!</definedName>
    <definedName name="PERSON_7" localSheetId="4">#REF!</definedName>
    <definedName name="PERSON_8" localSheetId="4">#REF!</definedName>
    <definedName name="PERSON_9" localSheetId="4">#REF!</definedName>
    <definedName name="Peugeot" localSheetId="4">#REF!</definedName>
    <definedName name="PLF" localSheetId="4">#REF!</definedName>
    <definedName name="PLL" localSheetId="4">#REF!</definedName>
    <definedName name="POR439C124RTSQKS15C4LRTM0TB0TB0" localSheetId="4">#REF!</definedName>
    <definedName name="Power_Steering" localSheetId="4">#REF!</definedName>
    <definedName name="Power_Window___Front" localSheetId="4">#REF!</definedName>
    <definedName name="PP" localSheetId="4">'[116]#REF!'!#REF!</definedName>
    <definedName name="Print_Area_MI" localSheetId="4">#REF!</definedName>
    <definedName name="_xlnm.Print_Titles" localSheetId="4" hidden="1">#REF!</definedName>
    <definedName name="Print_Titles_MI" localSheetId="4">'[95]W-현원가'!#REF!</definedName>
    <definedName name="PSOEMC" localSheetId="4">[142]BRAKE!#REF!</definedName>
    <definedName name="PST" localSheetId="4">'[119]#REF!'!$B$5</definedName>
    <definedName name="PUR" localSheetId="4">'[116]#REF!'!#REF!</definedName>
    <definedName name="P행" localSheetId="4">#REF!</definedName>
    <definedName name="qqq" localSheetId="4" hidden="1">{#N/A,#N/A,TRUE,"일정"}</definedName>
    <definedName name="qqqqqqqqqqqqq" localSheetId="4">'[109]03)Station MCP (2)'!qqqqqqqqqqqqq</definedName>
    <definedName name="QW" localSheetId="4">'[109]03)Station MCP (2)'!QW</definedName>
    <definedName name="Q행" localSheetId="4">#REF!</definedName>
    <definedName name="Radio_Cassette" localSheetId="4">#REF!</definedName>
    <definedName name="RawData" localSheetId="4">#REF!</definedName>
    <definedName name="RawHeader" localSheetId="4">#REF!</definedName>
    <definedName name="Rear" localSheetId="4">#REF!</definedName>
    <definedName name="Ref_1" localSheetId="4">'[118]#REF!'!$F$7</definedName>
    <definedName name="Ref_2" localSheetId="4">'[118]#REF!'!$G$7</definedName>
    <definedName name="Ref_3" localSheetId="4">'[118]#REF!'!$H$7</definedName>
    <definedName name="Ref_4" localSheetId="4">'[118]#REF!'!$I$7</definedName>
    <definedName name="Renault" localSheetId="4">#REF!</definedName>
    <definedName name="RRRRRRRRRRRRRRRR" localSheetId="4">'[109]03)Station MCP (2)'!RRRRRRRRRRRRRRRR</definedName>
    <definedName name="RS0" localSheetId="4">#REF!</definedName>
    <definedName name="R행" localSheetId="4">#REF!</definedName>
    <definedName name="SEC" localSheetId="4">'[118]#REF!'!$J$7</definedName>
    <definedName name="SEC_1" localSheetId="4">'[118]#REF!'!$CA$7</definedName>
    <definedName name="SEC_2" localSheetId="4">'[118]#REF!'!$CC$7</definedName>
    <definedName name="SEC_3" localSheetId="4">'[118]#REF!'!$CE$7</definedName>
    <definedName name="SEC_4" localSheetId="4">'[118]#REF!'!$CG$7</definedName>
    <definedName name="SelectMethod" localSheetId="4">'[120]#REF!'!$I$6</definedName>
    <definedName name="SelectOrder" localSheetId="4">'[120]#REF!'!$F$6</definedName>
    <definedName name="SHOP2" localSheetId="4">'[109]03)Station MCP (2)'!SHOP2</definedName>
    <definedName name="Side_Air_Bag" localSheetId="4">#REF!</definedName>
    <definedName name="sort" localSheetId="4">'[118]#REF!'!$CH:$CH</definedName>
    <definedName name="sort_2" localSheetId="4">'[118]#REF!'!$CH:$CI</definedName>
    <definedName name="SPH" localSheetId="4">'[105]#REF!'!$U$6:$U$271</definedName>
    <definedName name="SPLY" localSheetId="4">'[116]#REF!'!#REF!</definedName>
    <definedName name="SPM" localSheetId="4">'[105]#REF!'!$T$6:$T$271</definedName>
    <definedName name="SSSS" localSheetId="4">'[109]03)Station MCP (2)'!SSSS</definedName>
    <definedName name="START_1" localSheetId="4">'[118]#REF!'!$BZ$7</definedName>
    <definedName name="START_2" localSheetId="4">'[118]#REF!'!$CB$7</definedName>
    <definedName name="START_3" localSheetId="4">'[118]#REF!'!$CD$7</definedName>
    <definedName name="START_4" localSheetId="4">'[118]#REF!'!$CF$7</definedName>
    <definedName name="SUM" localSheetId="4">'[118]#REF!'!$K$7</definedName>
    <definedName name="Sun_Roof" localSheetId="4">#REF!</definedName>
    <definedName name="S행" localSheetId="4">#REF!</definedName>
    <definedName name="t" localSheetId="4">#REF!</definedName>
    <definedName name="TAB_BUTTON" localSheetId="4">#REF!</definedName>
    <definedName name="Table_1" localSheetId="4">'[118]#REF!'!$E$7</definedName>
    <definedName name="Table_num" localSheetId="4">'[118]#REF!'!$E$8:$E$66</definedName>
    <definedName name="Table_sum" localSheetId="4">'[118]#REF!'!$E$8:$E$65</definedName>
    <definedName name="TB" localSheetId="4">#REF!</definedName>
    <definedName name="test" localSheetId="4">'[105]#REF!'!#REF!</definedName>
    <definedName name="TEST0" localSheetId="4">#REF!</definedName>
    <definedName name="TEST1" localSheetId="4">#REF!</definedName>
    <definedName name="TEST2" localSheetId="4">#REF!</definedName>
    <definedName name="TESTHKEY" localSheetId="4">#REF!</definedName>
    <definedName name="TESTKEYS" localSheetId="4">#REF!</definedName>
    <definedName name="TESTVKEY" localSheetId="4">#REF!</definedName>
    <definedName name="Text1_Click" localSheetId="4">[89]!Text1_Click</definedName>
    <definedName name="Tilt_Steering" localSheetId="4">#REF!</definedName>
    <definedName name="titel" localSheetId="4">'[143]LD100 (2)'!#REF!</definedName>
    <definedName name="TOT" localSheetId="4">'[116]#REF!'!#REF!</definedName>
    <definedName name="TotalAwardCount" localSheetId="4">'[120]#REF!'!$D$12</definedName>
    <definedName name="TotalCell" localSheetId="4">'[118]#REF!'!$E$8:$E$67</definedName>
    <definedName name="TT" localSheetId="4">'[144]품의서(TL)'!#REF!</definedName>
    <definedName name="T행" localSheetId="4">#REF!</definedName>
    <definedName name="u" localSheetId="4">'[119]#REF!'!$G$106</definedName>
    <definedName name="UP_KOPIE" localSheetId="4">#REF!</definedName>
    <definedName name="USD" localSheetId="4">'[119]#REF!'!$B$4</definedName>
    <definedName name="U행" localSheetId="4">#REF!</definedName>
    <definedName name="v" localSheetId="4">'[119]#REF!'!$G$162</definedName>
    <definedName name="VSUMCL" localSheetId="4">[84]현금경비중역!#REF!</definedName>
    <definedName name="V행" localSheetId="4">#REF!</definedName>
    <definedName name="W" localSheetId="4">#REF!</definedName>
    <definedName name="W.SHOP" localSheetId="4">'[109]03)Station MCP (2)'!W.SHOP</definedName>
    <definedName name="WCa" localSheetId="4">#REF!</definedName>
    <definedName name="WOO" localSheetId="4">'[137]#REF!'!$K$199:$M$389</definedName>
    <definedName name="W수" localSheetId="4">'[105]#REF!'!$I$22</definedName>
    <definedName name="W월생산" localSheetId="4">'[105]#REF!'!$N$10</definedName>
    <definedName name="W일생산" localSheetId="4">'[105]#REF!'!$M$10</definedName>
    <definedName name="W행" localSheetId="4">[145]대외공문!#REF!</definedName>
    <definedName name="x" localSheetId="4">OFFSET(#REF!,1,#REF!,COUNTA(#REF!))</definedName>
    <definedName name="XG액션" localSheetId="4">#REF!</definedName>
    <definedName name="X행" localSheetId="4">'[146]1.기안지'!#REF!</definedName>
    <definedName name="y" localSheetId="4">'[119]#REF!'!$G$21</definedName>
    <definedName name="Y200수" localSheetId="4">'[105]#REF!'!$K$22</definedName>
    <definedName name="YY" localSheetId="4">#REF!</definedName>
    <definedName name="Y월생산" localSheetId="4">'[105]#REF!'!$N$11</definedName>
    <definedName name="Y일생산" localSheetId="4">'[105]#REF!'!$M$11</definedName>
    <definedName name="z" localSheetId="4">'[119]#REF!'!$G$15</definedName>
    <definedName name="ZEI" localSheetId="4">#REF!</definedName>
    <definedName name="Z횴LER" localSheetId="4">#REF!</definedName>
    <definedName name="ㄱ" localSheetId="4">'[119]#REF!'!$P$162</definedName>
    <definedName name="啊啊啊啊" localSheetId="4" hidden="1">#REF!</definedName>
    <definedName name="가" localSheetId="4">'[147]#REF!'!$I$32</definedName>
    <definedName name="가1" localSheetId="4">'[148]#REF!'!$I$133</definedName>
    <definedName name="가2" localSheetId="4">'[147]#REF!'!$I$148</definedName>
    <definedName name="가3" localSheetId="4">'[147]#REF!'!$I$124</definedName>
    <definedName name="가4" localSheetId="4">'[147]#REF!'!$N$26</definedName>
    <definedName name="개선1차VIN" localSheetId="4">[93]추이도!$CZ$5</definedName>
    <definedName name="개선2차VIN" localSheetId="4">[93]추이도!$DB$5</definedName>
    <definedName name="검사대기" localSheetId="4">'[116]#REF!'!#REF!</definedName>
    <definedName name="공PLT" localSheetId="4">'[105]#REF!'!$AK$6:$AK$271</definedName>
    <definedName name="공급" localSheetId="4">'[105]#REF!'!#REF!</definedName>
    <definedName name="공정" localSheetId="4">'[116]#REF!'!#REF!</definedName>
    <definedName name="구동설계" localSheetId="4">'[106]#REF!'!$6:$6,'[106]#REF!'!$22:$22,'[106]#REF!'!$37:$37,'[106]#REF!'!$53:$53</definedName>
    <definedName name="국가code" localSheetId="4">'[119]#REF!'!$A$1:$B$201</definedName>
    <definedName name="권" localSheetId="4">'[109]03)Station MCP (2)'!권</definedName>
    <definedName name="권종원" localSheetId="4">'[109]03)Station MCP (2)'!권종원</definedName>
    <definedName name="금교주기" localSheetId="4">'[105]#REF!'!$V$6:$V$271</definedName>
    <definedName name="기계장비" localSheetId="4">#REF!</definedName>
    <definedName name="기본설계" localSheetId="4">'[106]#REF!'!$23:$23,'[106]#REF!'!$54:$54</definedName>
    <definedName name="기술관리" localSheetId="4">'[106]#REF!'!$7:$7,'[106]#REF!'!$13:$13,'[106]#REF!'!$29:$29,'[106]#REF!'!$43:$43,'[106]#REF!'!$60:$60</definedName>
    <definedName name="기안" localSheetId="4">[88]대외공문!$V$17:$AC$17</definedName>
    <definedName name="기안갑" localSheetId="4">[145]대외공문!#REF!</definedName>
    <definedName name="기안을" localSheetId="4">[145]대외공문!#REF!</definedName>
    <definedName name="김복수" localSheetId="4">'[109]03)Station MCP (2)'!김복수</definedName>
    <definedName name="김세일" localSheetId="4">'[109]03)Station MCP (2)'!김세일</definedName>
    <definedName name="김일" localSheetId="4">'[109]03)Station MCP (2)'!김일</definedName>
    <definedName name="單位阡원_阡￥" localSheetId="4">#REF!</definedName>
    <definedName name="发" localSheetId="4">'[103]A-100전제'!#REF!</definedName>
    <definedName name="ㄳ" localSheetId="4">'[109]03)Station MCP (2)'!ㄳ</definedName>
    <definedName name="ㄴ" localSheetId="4">'[119]#REF!'!$P$40</definedName>
    <definedName name="ㄴㅇㄹ" localSheetId="4">'[109]03)Station MCP (2)'!ㄴㅇㄹ</definedName>
    <definedName name="나" localSheetId="4">'[147]#REF!'!$I$43</definedName>
    <definedName name="나1" localSheetId="4">'[148]#REF!'!$I$152</definedName>
    <definedName name="나2" localSheetId="4">'[147]#REF!'!$I$165</definedName>
    <definedName name="나3" localSheetId="4">'[147]#REF!'!$I$141</definedName>
    <definedName name="나4" localSheetId="4">'[147]#REF!'!$N$40</definedName>
    <definedName name="내수무쏘SPEC" localSheetId="4">'[119]#REF!'!$B$5612:$D$6864</definedName>
    <definedName name="横集計" localSheetId="4">#REF!</definedName>
    <definedName name="計算1" localSheetId="4">#REF!</definedName>
    <definedName name="計算2" localSheetId="4">#REF!</definedName>
    <definedName name="計算3" localSheetId="4">#REF!</definedName>
    <definedName name="計算4" localSheetId="4">#REF!</definedName>
    <definedName name="解_任_" localSheetId="4">[113]기안!$A$34</definedName>
    <definedName name="ㄷ" localSheetId="4">'[119]#REF!'!$P$106</definedName>
    <definedName name="다" localSheetId="4">'[147]#REF!'!$I$60</definedName>
    <definedName name="다1" localSheetId="4">'[148]#REF!'!$I$165</definedName>
    <definedName name="다2" localSheetId="4">'[147]#REF!'!$I$178</definedName>
    <definedName name="다3" localSheetId="4">'[147]#REF!'!$I$153</definedName>
    <definedName name="다4" localSheetId="4">'[147]#REF!'!$N$47</definedName>
    <definedName name="대수1" localSheetId="4">#REF!</definedName>
    <definedName name="대수2" localSheetId="4">#REF!</definedName>
    <definedName name="대수3" localSheetId="4">#REF!</definedName>
    <definedName name="대수4" localSheetId="4">#REF!</definedName>
    <definedName name="대회" localSheetId="4">#REF!</definedName>
    <definedName name="등급" localSheetId="4">'[105]#REF!'!$AA$6:$AA$271</definedName>
    <definedName name="디자인" localSheetId="4">'[106]#REF!'!$8:$8,'[106]#REF!'!$24:$24,'[106]#REF!'!$38:$38,'[106]#REF!'!$55:$55</definedName>
    <definedName name="라" localSheetId="4">'[147]#REF!'!$I$75</definedName>
    <definedName name="라1" localSheetId="4">'[148]#REF!'!$I$182</definedName>
    <definedName name="라2" localSheetId="4">'[147]#REF!'!$I$183</definedName>
    <definedName name="라3" localSheetId="4">'[147]#REF!'!#REF!</definedName>
    <definedName name="라4" localSheetId="4">'[147]#REF!'!$N$55</definedName>
    <definedName name="라인" localSheetId="4">'[105]#REF!'!$F$6:$F$271</definedName>
    <definedName name="ㅁ" localSheetId="4">'[119]#REF!'!$P$119</definedName>
    <definedName name="ㅁ1" localSheetId="4">'[149]#REF!'!#REF!</definedName>
    <definedName name="ㅁㄴㅇㄴㅇㅁㄴㅇㅁㅁㄴㅇ" localSheetId="4">'[150]#REF!'!$G$32</definedName>
    <definedName name="ㅁㅁㅁㅁㅁ" localSheetId="4">#REF!</definedName>
    <definedName name="마" localSheetId="4">'[147]#REF!'!$I$79</definedName>
    <definedName name="마2" localSheetId="4">'[147]#REF!'!$I$187</definedName>
    <definedName name="마3" localSheetId="4">'[147]#REF!'!#REF!</definedName>
    <definedName name="마4" localSheetId="4">'[147]#REF!'!$N$59</definedName>
    <definedName name="项目查询" localSheetId="4">#REF!</definedName>
    <definedName name="밋션별" localSheetId="4">#REF!</definedName>
    <definedName name="ㅂ" localSheetId="4">'[119]#REF!'!$P$134</definedName>
    <definedName name="ㅂㅂ" localSheetId="4">#REF!</definedName>
    <definedName name="바" localSheetId="4">'[147]#REF!'!$I$83</definedName>
    <definedName name="바2" localSheetId="4">'[147]#REF!'!$I$191</definedName>
    <definedName name="바3" localSheetId="4">'[147]#REF!'!#REF!</definedName>
    <definedName name="바4" localSheetId="4">'[147]#REF!'!$N$62</definedName>
    <definedName name="변경" localSheetId="4">#REF!</definedName>
    <definedName name="보유량" localSheetId="4">'[105]#REF!'!$AH$6:$AH$271</definedName>
    <definedName name="縦集計" localSheetId="4">#REF!</definedName>
    <definedName name="부" localSheetId="4">'[109]03)Station MCP (2)'!부</definedName>
    <definedName name="부서" localSheetId="4">#REF!</definedName>
    <definedName name="불량" localSheetId="4">'[116]#REF!'!#REF!</definedName>
    <definedName name="비고" localSheetId="4">'[116]#REF!'!#REF!</definedName>
    <definedName name="ㅅ" localSheetId="4">'[119]#REF!'!$P$21</definedName>
    <definedName name="사" localSheetId="4">'[147]#REF!'!$I$87</definedName>
    <definedName name="사2" localSheetId="4">'[147]#REF!'!$I$195</definedName>
    <definedName name="사3" localSheetId="4">'[147]#REF!'!#REF!</definedName>
    <definedName name="사4" localSheetId="4">'[147]#REF!'!$N$66</definedName>
    <definedName name="사양고려" localSheetId="4">'[105]#REF!'!$AR$6:$AR$271</definedName>
    <definedName name="사양수" localSheetId="4">'[105]#REF!'!$G$6:$G$271</definedName>
    <definedName name="삼8" localSheetId="4">#REF!</definedName>
    <definedName name="색인" localSheetId="4">'[116]#REF!'!#REF!</definedName>
    <definedName name="석탄운반차" localSheetId="4">'[104]#REF!'!#REF!</definedName>
    <definedName name="설비구매" localSheetId="4">'[100]#REF!'!#REF!</definedName>
    <definedName name="성과" localSheetId="4">'[109]03)Station MCP (2)'!성과</definedName>
    <definedName name="세부2" localSheetId="4">'[109]03)Station MCP (2)'!세부2</definedName>
    <definedName name="세부실천2" localSheetId="4">'[109]03)Station MCP (2)'!세부실천2</definedName>
    <definedName name="세일" localSheetId="4">'[109]03)Station MCP (2)'!세일</definedName>
    <definedName name="소요COIL" localSheetId="4">'[105]#REF!'!$R$6:$R$271</definedName>
    <definedName name="소요plt" localSheetId="4">'[105]#REF!'!$AJ$6:$AJ$271</definedName>
    <definedName name="소요량년간" localSheetId="4">'[105]#REF!'!$M$6:$M$271</definedName>
    <definedName name="소요량대당" localSheetId="4">'[105]#REF!'!$H$6:$H$271</definedName>
    <definedName name="소요량월간" localSheetId="4">'[105]#REF!'!$K$6:$K$271</definedName>
    <definedName name="소요량일일" localSheetId="4">'[105]#REF!'!$I$6:$I$271</definedName>
    <definedName name="수" localSheetId="4">'[109]03)Station MCP (2)'!수</definedName>
    <definedName name="수용수" localSheetId="4">'[105]#REF!'!$AG$6:$AG$271</definedName>
    <definedName name="수출무쏘spec" localSheetId="4">'[119]#REF!'!$B$3:$D$5609</definedName>
    <definedName name="승미" localSheetId="4">'[109]03)Station MCP (2)'!승미</definedName>
    <definedName name="승용개발" localSheetId="4">'[100]#REF!'!#REF!</definedName>
    <definedName name="승용설계" localSheetId="4">'[100]#REF!'!#REF!</definedName>
    <definedName name="시작" localSheetId="4">'[106]#REF!'!$15:$15,'[106]#REF!'!$31:$31,'[106]#REF!'!$46:$46,'[106]#REF!'!$62:$62</definedName>
    <definedName name="시험연구" localSheetId="4">'[106]#REF!'!$17:$17,'[106]#REF!'!$33:$33,'[106]#REF!'!$48:$48,'[106]#REF!'!$64:$64</definedName>
    <definedName name="ㅇ" localSheetId="4">'[119]#REF!'!$P$15</definedName>
    <definedName name="아" localSheetId="4">'[147]#REF!'!$I$91</definedName>
    <definedName name="아2" localSheetId="4">'[148]#REF!'!#REF!</definedName>
    <definedName name="아3" localSheetId="4">'[147]#REF!'!#REF!</definedName>
    <definedName name="아4" localSheetId="4">'[147]#REF!'!$N$70</definedName>
    <definedName name="엔진기술" localSheetId="4">[112]작성양식!#REF!</definedName>
    <definedName name="엔진설계" localSheetId="4">'[106]#REF!'!$9:$9,'[106]#REF!'!$25:$25,'[106]#REF!'!$41:$41,'[106]#REF!'!$56:$56</definedName>
    <definedName name="엔진시험" localSheetId="4">'[106]#REF!'!$18:$18,'[106]#REF!'!$34:$34,'[106]#REF!'!$49:$49,'[106]#REF!'!$65:$65</definedName>
    <definedName name="예산총괄시트설ONLY" localSheetId="4">#REF!</definedName>
    <definedName name="예정량1" localSheetId="4">'[116]#REF!'!#REF!</definedName>
    <definedName name="예정량2" localSheetId="4">'[116]#REF!'!#REF!</definedName>
    <definedName name="예정일1" localSheetId="4">'[116]#REF!'!#REF!</definedName>
    <definedName name="예정일2" localSheetId="4">'[116]#REF!'!#REF!</definedName>
    <definedName name="운반량" localSheetId="4">'[105]#REF!'!$BA$7:$BA$269</definedName>
    <definedName name="원가" localSheetId="4">'[109]03)Station MCP (2)'!원가</definedName>
    <definedName name="월간공급량" localSheetId="4">'[105]#REF!'!$AS$6:$AS$271</definedName>
    <definedName name="월작업일" localSheetId="4">'[105]#REF!'!$C$3</definedName>
    <definedName name="이름" localSheetId="4">#REF!</definedName>
    <definedName name="일" localSheetId="4">'[109]03)Station MCP (2)'!일</definedName>
    <definedName name="일일공급량" localSheetId="4">'[105]#REF!'!$AT$6:$AT$271</definedName>
    <definedName name="ㅈ" localSheetId="4">'[119]#REF!'!$P$148</definedName>
    <definedName name="ㅈㅈㅈ" localSheetId="4">'[109]03)Station MCP (2)'!ㅈㅈㅈ</definedName>
    <definedName name="작성" localSheetId="4">'[87]1300톤'!#REF!</definedName>
    <definedName name="작업일수" localSheetId="4">'[105]#REF!'!$C$2</definedName>
    <definedName name="재고" localSheetId="4">'[116]#REF!'!#REF!</definedName>
    <definedName name="적용" localSheetId="4">'[105]#REF!'!$AB$6:$AB$271</definedName>
    <definedName name="적재수" localSheetId="4">'[105]#REF!'!$Q$6:$Q$271</definedName>
    <definedName name="전장설계" localSheetId="4">'[106]#REF!'!$10:$10,'[106]#REF!'!$26:$26,'[106]#REF!'!$57:$57</definedName>
    <definedName name="정보분석" localSheetId="4">'[106]#REF!'!$11:$11,'[106]#REF!'!$27:$27,'[106]#REF!'!$58:$58</definedName>
    <definedName name="제목" localSheetId="4">#REF!</definedName>
    <definedName name="제원" localSheetId="4">[124]DATA!$C$4:$AV$4</definedName>
    <definedName name="제출가" localSheetId="4">#REF!,#REF!,#REF!,#REF!,#REF!,#REF!,#REF!,#REF!,#REF!,#REF!</definedName>
    <definedName name="조직" localSheetId="4">#REF!</definedName>
    <definedName name="종원" localSheetId="4">'[109]03)Station MCP (2)'!종원</definedName>
    <definedName name="주요업무실적" localSheetId="4">#REF!</definedName>
    <definedName name="차량시험" localSheetId="4">'[106]#REF!'!$19:$19,'[106]#REF!'!$35:$35,'[106]#REF!'!$50:$50,'[106]#REF!'!$66:$66</definedName>
    <definedName name="차종" localSheetId="4">'[105]#REF!'!$B$6:$B$271</definedName>
    <definedName name="차종no" localSheetId="4">'[105]#REF!'!$D$6:$D$271</definedName>
    <definedName name="차체2" localSheetId="4">'[105]#REF!'!#REF!</definedName>
    <definedName name="창고" localSheetId="4">'[105]#REF!'!$AP$7:$AP$271</definedName>
    <definedName name="첨부0" localSheetId="4">#REF!</definedName>
    <definedName name="첨부1" localSheetId="4">#REF!</definedName>
    <definedName name="첨부2" localSheetId="4">#REF!</definedName>
    <definedName name="첨첨11" localSheetId="4">#REF!</definedName>
    <definedName name="코일중량" localSheetId="4">'[105]#REF!'!$H$3</definedName>
    <definedName name="ㅌㅋ" localSheetId="4">#REF!</definedName>
    <definedName name="표지" localSheetId="4">'[109]03)Station MCP (2)'!표지</definedName>
    <definedName name="표지2" localSheetId="4">#REF!</definedName>
    <definedName name="피벗" localSheetId="4">'[119]#REF!'!$A$2:$T$440</definedName>
    <definedName name="확정하여_보고할것." localSheetId="4">#REF!</definedName>
    <definedName name="후공정" localSheetId="4">'[105]#REF!'!$AG$5:$AG$45</definedName>
    <definedName name="ㅏㅐㅐ" localSheetId="4">#REF!</definedName>
    <definedName name="__111111" localSheetId="18">#REF!</definedName>
    <definedName name="__55" localSheetId="18">#REF!</definedName>
    <definedName name="__6666" localSheetId="18">#REF!</definedName>
    <definedName name="__A66666" localSheetId="18">#REF!</definedName>
    <definedName name="__A69999" localSheetId="18">#REF!</definedName>
    <definedName name="__A89999" localSheetId="18">#REF!</definedName>
    <definedName name="__B100000" localSheetId="18">#REF!</definedName>
    <definedName name="__B99999" localSheetId="18">#REF!</definedName>
    <definedName name="_01605_" localSheetId="18">#REF!</definedName>
    <definedName name="_016A04_" localSheetId="18">#REF!</definedName>
    <definedName name="_02015_" localSheetId="18">#REF!</definedName>
    <definedName name="_02030_" localSheetId="18">#REF!</definedName>
    <definedName name="_02044_" localSheetId="18">#REF!</definedName>
    <definedName name="_024A14_" localSheetId="18">#REF!</definedName>
    <definedName name="_02524_" localSheetId="18">#REF!</definedName>
    <definedName name="_03418_" localSheetId="18">#REF!</definedName>
    <definedName name="_1_0" localSheetId="18">#REF!</definedName>
    <definedName name="_10_11" localSheetId="18">#REF!</definedName>
    <definedName name="_10062_" localSheetId="18">#REF!</definedName>
    <definedName name="_100K38_" localSheetId="18">#REF!</definedName>
    <definedName name="_10116_" localSheetId="18">#REF!</definedName>
    <definedName name="_10126_" localSheetId="18">#REF!</definedName>
    <definedName name="_101A16_" localSheetId="18">#REF!</definedName>
    <definedName name="_101A88_" localSheetId="18">#REF!</definedName>
    <definedName name="_10414_" localSheetId="18">#REF!</definedName>
    <definedName name="_10460_" localSheetId="18">#REF!</definedName>
    <definedName name="_10476_" localSheetId="18">#REF!</definedName>
    <definedName name="_11_12" localSheetId="18">#REF!</definedName>
    <definedName name="_11140_" localSheetId="18">#REF!</definedName>
    <definedName name="_11218_" localSheetId="18">#REF!</definedName>
    <definedName name="_12_13" localSheetId="18">#REF!</definedName>
    <definedName name="_13_2" localSheetId="18">#REF!</definedName>
    <definedName name="_14_2011.0" localSheetId="18">#REF!</definedName>
    <definedName name="_15_2011.01" localSheetId="18">#REF!</definedName>
    <definedName name="_16_2011.02" localSheetId="18">#REF!</definedName>
    <definedName name="_16015_" localSheetId="18">#REF!</definedName>
    <definedName name="_16044_" localSheetId="18">#REF!</definedName>
    <definedName name="_16184_" localSheetId="18">#REF!</definedName>
    <definedName name="_16615_" localSheetId="18">#REF!</definedName>
    <definedName name="_16854_" localSheetId="18">#REF!</definedName>
    <definedName name="_16A244_" localSheetId="18">#REF!</definedName>
    <definedName name="_17_2011.03" localSheetId="18">#REF!</definedName>
    <definedName name="_18_2011.04" localSheetId="18">#REF!</definedName>
    <definedName name="_18A004_" localSheetId="18">#REF!</definedName>
    <definedName name="_18K586_" localSheetId="18">#REF!</definedName>
    <definedName name="_19_2011.05" localSheetId="18">#REF!</definedName>
    <definedName name="_2_03" localSheetId="18">#REF!</definedName>
    <definedName name="_20_2011.06" localSheetId="18">#REF!</definedName>
    <definedName name="_200K93_" localSheetId="18">#REF!</definedName>
    <definedName name="_20204_" localSheetId="18">#REF!</definedName>
    <definedName name="_20220_" localSheetId="18">#REF!</definedName>
    <definedName name="_20450_" localSheetId="18">#REF!</definedName>
    <definedName name="_21_2011.07" localSheetId="18">#REF!</definedName>
    <definedName name="_22_2011.08" localSheetId="18">#REF!</definedName>
    <definedName name="_2222" localSheetId="18">#REF!</definedName>
    <definedName name="_23_2011.09" localSheetId="18">#REF!</definedName>
    <definedName name="_24_2011.10" localSheetId="18">#REF!</definedName>
    <definedName name="_24320_" localSheetId="18">#REF!</definedName>
    <definedName name="_24704_" localSheetId="18">#REF!</definedName>
    <definedName name="_24720_" localSheetId="18">#REF!</definedName>
    <definedName name="_25_2011.11" localSheetId="18">#REF!</definedName>
    <definedName name="_25048_" localSheetId="18">#REF!</definedName>
    <definedName name="_2556_" localSheetId="18">#REF!</definedName>
    <definedName name="_26_2011.12" localSheetId="18">#REF!</definedName>
    <definedName name="_2632665" localSheetId="18">#REF!</definedName>
    <definedName name="_27_3" localSheetId="18">#REF!</definedName>
    <definedName name="_27846_" localSheetId="18">#REF!</definedName>
    <definedName name="_27864_" localSheetId="18">#REF!</definedName>
    <definedName name="_27886_" localSheetId="18">#REF!</definedName>
    <definedName name="_27894_" localSheetId="18">#REF!</definedName>
    <definedName name="_279A32_" localSheetId="18">#REF!</definedName>
    <definedName name="_28_4" localSheetId="18">#REF!</definedName>
    <definedName name="_28276_" localSheetId="18">#REF!</definedName>
    <definedName name="_29_5" localSheetId="18">#REF!</definedName>
    <definedName name="_3" localSheetId="18">#REF!</definedName>
    <definedName name="_3_04" localSheetId="18">#REF!</definedName>
    <definedName name="_3_侧围外板骨架及盖板" localSheetId="18">#REF!</definedName>
    <definedName name="_30_6" localSheetId="18">#REF!</definedName>
    <definedName name="_31_7" localSheetId="18">#REF!</definedName>
    <definedName name="_32_8" localSheetId="18">#REF!</definedName>
    <definedName name="_33_9" localSheetId="18">#REF!</definedName>
    <definedName name="_3438_" localSheetId="18">#REF!</definedName>
    <definedName name="_4_05" localSheetId="18">#REF!</definedName>
    <definedName name="_40308_" localSheetId="18">#REF!</definedName>
    <definedName name="_40324_" localSheetId="18">#REF!</definedName>
    <definedName name="_40404_" localSheetId="18">#REF!</definedName>
    <definedName name="_40414_" localSheetId="18">#REF!</definedName>
    <definedName name="_41054_" localSheetId="18">#REF!</definedName>
    <definedName name="_41304_" localSheetId="18">#REF!</definedName>
    <definedName name="_45108_" localSheetId="18">#REF!</definedName>
    <definedName name="_45114_" localSheetId="18">#REF!</definedName>
    <definedName name="_4K170_" localSheetId="18">#REF!</definedName>
    <definedName name="_5_06" localSheetId="18">#REF!</definedName>
    <definedName name="_50202_" localSheetId="18">#REF!</definedName>
    <definedName name="_513A06_" localSheetId="18">#REF!</definedName>
    <definedName name="_6_07" localSheetId="18">#REF!</definedName>
    <definedName name="_63376_" localSheetId="18">#REF!</definedName>
    <definedName name="_64575" localSheetId="18">#REF!</definedName>
    <definedName name="_7_09" localSheetId="18">#REF!</definedName>
    <definedName name="_785648" localSheetId="18">#REF!</definedName>
    <definedName name="_8_1" localSheetId="18">#REF!</definedName>
    <definedName name="_88" localSheetId="18">#REF!</definedName>
    <definedName name="_888262" localSheetId="18">#REF!</definedName>
    <definedName name="_9_10" localSheetId="18">#REF!</definedName>
    <definedName name="_99" localSheetId="18">#REF!</definedName>
    <definedName name="_A66666" localSheetId="18">#REF!</definedName>
    <definedName name="_A69999" localSheetId="18">#REF!</definedName>
    <definedName name="_A89999" localSheetId="18">#REF!</definedName>
    <definedName name="_B100000" localSheetId="18">#REF!</definedName>
    <definedName name="_B99999" localSheetId="18">#REF!</definedName>
    <definedName name="_m40" localSheetId="18">#REF!</definedName>
    <definedName name="_N54" localSheetId="18">#REF!</definedName>
    <definedName name="_Ⓟ表紙" localSheetId="18">#REF!</definedName>
    <definedName name="_汽销2011" localSheetId="18">#REF!</definedName>
    <definedName name="_十堰01" localSheetId="18">#REF!</definedName>
    <definedName name="_十堰03" localSheetId="18">#REF!</definedName>
    <definedName name="_十堰04" localSheetId="18">#REF!</definedName>
    <definedName name="_十堰05" localSheetId="18">#REF!</definedName>
    <definedName name="_十堰06" localSheetId="18">#REF!</definedName>
    <definedName name="_十堰07" localSheetId="18">#REF!</definedName>
    <definedName name="_十堰08" localSheetId="18">#REF!</definedName>
    <definedName name="_十堰09" localSheetId="18">#REF!</definedName>
    <definedName name="_十堰1" localSheetId="18">#REF!</definedName>
    <definedName name="_十堰10" localSheetId="18">#REF!</definedName>
    <definedName name="_十堰11" localSheetId="18">#REF!</definedName>
    <definedName name="_十堰12" localSheetId="18">#REF!</definedName>
    <definedName name="_十堰2010" localSheetId="18">#REF!</definedName>
    <definedName name="_十堰2011" localSheetId="18">#REF!</definedName>
    <definedName name="_双福01" localSheetId="18">#REF!</definedName>
    <definedName name="_双福02" localSheetId="18">#REF!</definedName>
    <definedName name="_双福03" localSheetId="18">#REF!</definedName>
    <definedName name="_双福04" localSheetId="18">#REF!</definedName>
    <definedName name="_双福05" localSheetId="18">#REF!</definedName>
    <definedName name="_双福06" localSheetId="18">#REF!</definedName>
    <definedName name="_双福08" localSheetId="18">#REF!</definedName>
    <definedName name="_双福09" localSheetId="18">#REF!</definedName>
    <definedName name="_双福10" localSheetId="18">#REF!</definedName>
    <definedName name="_双福11" localSheetId="18">#REF!</definedName>
    <definedName name="_双福12" localSheetId="18">#REF!</definedName>
    <definedName name="_双福2010" localSheetId="18">#REF!</definedName>
    <definedName name="_双福2011" localSheetId="18">#REF!</definedName>
    <definedName name="‘" localSheetId="18">#REF!</definedName>
    <definedName name="a" localSheetId="18">#REF!</definedName>
    <definedName name="aqew" localSheetId="18">#REF!</definedName>
    <definedName name="asd" localSheetId="18">#REF!</definedName>
    <definedName name="ass" localSheetId="18">#REF!</definedName>
    <definedName name="CONTAINER" localSheetId="18">#REF!</definedName>
    <definedName name="cvda" localSheetId="18">#REF!</definedName>
    <definedName name="D" localSheetId="18">#REF!</definedName>
    <definedName name="dfg" localSheetId="18">#REF!</definedName>
    <definedName name="dhfh" localSheetId="18">#REF!</definedName>
    <definedName name="dw" localSheetId="18">#REF!</definedName>
    <definedName name="dyu" localSheetId="18">#REF!</definedName>
    <definedName name="ert" localSheetId="18">#REF!</definedName>
    <definedName name="ETY" localSheetId="18">#REF!</definedName>
    <definedName name="eytdtu" localSheetId="18">#REF!</definedName>
    <definedName name="fggjh" localSheetId="18">#REF!</definedName>
    <definedName name="fgh" localSheetId="18">#REF!</definedName>
    <definedName name="fh" localSheetId="18">#REF!</definedName>
    <definedName name="fjugk" localSheetId="18">#REF!</definedName>
    <definedName name="FREIGHT" localSheetId="18">#REF!</definedName>
    <definedName name="gh" localSheetId="18">#REF!</definedName>
    <definedName name="ghgj" localSheetId="18">#REF!</definedName>
    <definedName name="ghh" localSheetId="18">#REF!</definedName>
    <definedName name="gjjk" localSheetId="18">#REF!</definedName>
    <definedName name="gkjhk" localSheetId="18">#REF!</definedName>
    <definedName name="guj" localSheetId="18">#REF!</definedName>
    <definedName name="h" localSheetId="18">#REF!</definedName>
    <definedName name="hijl" localSheetId="18">#REF!</definedName>
    <definedName name="hjkj" localSheetId="18">#REF!</definedName>
    <definedName name="jhk" localSheetId="18">#REF!</definedName>
    <definedName name="jhkjlk" localSheetId="18">#REF!</definedName>
    <definedName name="MATERIAL" localSheetId="18">#REF!</definedName>
    <definedName name="name" localSheetId="18">#REF!</definedName>
    <definedName name="NO" localSheetId="18">#REF!</definedName>
    <definedName name="PART1" localSheetId="18">#REF!</definedName>
    <definedName name="PART10" localSheetId="18">#REF!</definedName>
    <definedName name="PART11" localSheetId="18">#REF!</definedName>
    <definedName name="PART2" localSheetId="18">#REF!</definedName>
    <definedName name="PART3" localSheetId="18">#REF!</definedName>
    <definedName name="PART4" localSheetId="18">#REF!</definedName>
    <definedName name="PART5" localSheetId="18">#REF!</definedName>
    <definedName name="PART6" localSheetId="18">#REF!</definedName>
    <definedName name="PART7" localSheetId="18">#REF!</definedName>
    <definedName name="PART8" localSheetId="18">#REF!</definedName>
    <definedName name="PART8a" localSheetId="18">#REF!</definedName>
    <definedName name="PART8b" localSheetId="18">#REF!</definedName>
    <definedName name="PART9" localSheetId="18">#REF!</definedName>
    <definedName name="PRICE" localSheetId="18">#REF!</definedName>
    <definedName name="_xlnm.Print_Area" localSheetId="18">'16电气路'!$A$1:$M$153</definedName>
    <definedName name="qas" localSheetId="18">#REF!</definedName>
    <definedName name="qqq" localSheetId="18">#REF!</definedName>
    <definedName name="qqqqqqqqqqqq" localSheetId="18">#REF!</definedName>
    <definedName name="qwe" localSheetId="18">#REF!</definedName>
    <definedName name="REVDATE" localSheetId="18">'[151]DESIGN CNTRL PLN'!$F$6</definedName>
    <definedName name="REVLEVEL" localSheetId="18">'[151]DESIGN CNTRL PLN'!$G$6</definedName>
    <definedName name="rty" localSheetId="18">#REF!</definedName>
    <definedName name="ruyu" localSheetId="18">#REF!</definedName>
    <definedName name="ryr" localSheetId="18">#REF!</definedName>
    <definedName name="rytu" localSheetId="18">#REF!</definedName>
    <definedName name="ryu" localSheetId="18">#REF!</definedName>
    <definedName name="sdada" localSheetId="18">#REF!</definedName>
    <definedName name="sertryru" localSheetId="18">#REF!</definedName>
    <definedName name="stdy" localSheetId="18">#REF!</definedName>
    <definedName name="tuf" localSheetId="18">#REF!</definedName>
    <definedName name="tyfu" localSheetId="18">#REF!</definedName>
    <definedName name="tyu" localSheetId="18">#REF!</definedName>
    <definedName name="tyyu" localSheetId="18">#REF!</definedName>
    <definedName name="u" localSheetId="18">#REF!</definedName>
    <definedName name="UFPrn20120718143511" localSheetId="18">#REF!</definedName>
    <definedName name="UFPrn20120725110745" localSheetId="18">#REF!</definedName>
    <definedName name="UFPrn20120725114328" localSheetId="18">#REF!</definedName>
    <definedName name="uyu" localSheetId="18">#REF!</definedName>
    <definedName name="xjdkf" localSheetId="18">#REF!</definedName>
    <definedName name="xv3s2" localSheetId="18">#REF!</definedName>
    <definedName name="yuyu" localSheetId="18">#REF!</definedName>
    <definedName name="zffggh" localSheetId="18">#REF!</definedName>
    <definedName name="备件信息" localSheetId="18">#REF!</definedName>
    <definedName name="材质" localSheetId="18">#REF!</definedName>
    <definedName name="車種" localSheetId="18">#REF!</definedName>
    <definedName name="大股东顾东该" localSheetId="18">#REF!</definedName>
    <definedName name="的非官方的个" localSheetId="18">#REF!</definedName>
    <definedName name="发给" localSheetId="18">#REF!</definedName>
    <definedName name="风光风光后或" localSheetId="18">#REF!</definedName>
    <definedName name="风很感激" localSheetId="18">#REF!</definedName>
    <definedName name="工場一覧" localSheetId="18">#REF!</definedName>
    <definedName name="挂号费及" localSheetId="18">#REF!</definedName>
    <definedName name="後品番1" localSheetId="18">#REF!</definedName>
    <definedName name="後品番2" localSheetId="18">#REF!</definedName>
    <definedName name="井口科目" localSheetId="18">#REF!</definedName>
    <definedName name="品名" localSheetId="18">#REF!</definedName>
    <definedName name="前品番1" localSheetId="18">#REF!</definedName>
    <definedName name="前品番2" localSheetId="18">#REF!</definedName>
    <definedName name="生产节拍确认" localSheetId="18">#REF!</definedName>
    <definedName name="十堰2010.02" localSheetId="18">#REF!</definedName>
    <definedName name="十堰科目" localSheetId="18">#REF!</definedName>
    <definedName name="是的防守打法" localSheetId="18">#REF!</definedName>
    <definedName name="下模本体" localSheetId="18">#REF!</definedName>
    <definedName name="材质选用" localSheetId="18">[152]目录!$B$13</definedName>
    <definedName name="\c" localSheetId="18">#REF!</definedName>
    <definedName name="\l" localSheetId="18">#REF!</definedName>
    <definedName name="\W" localSheetId="18">#REF!</definedName>
    <definedName name="\X" localSheetId="18">#REF!</definedName>
    <definedName name="\Y" localSheetId="18">#REF!</definedName>
    <definedName name="___" localSheetId="18">#REF!</definedName>
    <definedName name="___0Crite" localSheetId="18">#REF!</definedName>
    <definedName name="___HY3" localSheetId="18">#REF!</definedName>
    <definedName name="__CJR1" localSheetId="18">#REF!</definedName>
    <definedName name="__CJR2" localSheetId="18">#REF!</definedName>
    <definedName name="__CJR20" localSheetId="18">#REF!</definedName>
    <definedName name="__CJR3" localSheetId="18">#REF!</definedName>
    <definedName name="__CJR4" localSheetId="18">#REF!</definedName>
    <definedName name="__CJR5" localSheetId="18">#REF!</definedName>
    <definedName name="__DAT1" localSheetId="18">#REF!</definedName>
    <definedName name="__DAT10" localSheetId="18">#REF!</definedName>
    <definedName name="__DAT11" localSheetId="18">#REF!</definedName>
    <definedName name="__DAT12" localSheetId="18">#REF!</definedName>
    <definedName name="__DAT13" localSheetId="18">#REF!</definedName>
    <definedName name="__DAT14" localSheetId="18">#REF!</definedName>
    <definedName name="__DAT15" localSheetId="18">#REF!</definedName>
    <definedName name="__DAT16" localSheetId="18">#REF!</definedName>
    <definedName name="__DAT17" localSheetId="18">#REF!</definedName>
    <definedName name="__DAT18" localSheetId="18">#REF!</definedName>
    <definedName name="__DAT19" localSheetId="18">#REF!</definedName>
    <definedName name="__DAT2" localSheetId="18">#REF!</definedName>
    <definedName name="__DAT20" localSheetId="18">#REF!</definedName>
    <definedName name="__DAT21" localSheetId="18">#REF!</definedName>
    <definedName name="__DAT22" localSheetId="18">#REF!</definedName>
    <definedName name="__DAT23" localSheetId="18">#REF!</definedName>
    <definedName name="__DAT24" localSheetId="18">#REF!</definedName>
    <definedName name="__DAT25" localSheetId="18">#REF!</definedName>
    <definedName name="__DAT26" localSheetId="18">#REF!</definedName>
    <definedName name="__DAT27" localSheetId="18">#REF!</definedName>
    <definedName name="__DAT28" localSheetId="18">#REF!</definedName>
    <definedName name="__DAT29" localSheetId="18">#REF!</definedName>
    <definedName name="__DAT3" localSheetId="18">#REF!</definedName>
    <definedName name="__DAT30" localSheetId="18">#REF!</definedName>
    <definedName name="__DAT31" localSheetId="18">#REF!</definedName>
    <definedName name="__DAT32" localSheetId="18">#REF!</definedName>
    <definedName name="__DAT33" localSheetId="18">#REF!</definedName>
    <definedName name="__DAT34" localSheetId="18">#REF!</definedName>
    <definedName name="__DAT35" localSheetId="18">#REF!</definedName>
    <definedName name="__DAT4" localSheetId="18">#REF!</definedName>
    <definedName name="__DAT5" localSheetId="18">#REF!</definedName>
    <definedName name="__DAT6" localSheetId="18">#REF!</definedName>
    <definedName name="__DAT7" localSheetId="18">#REF!</definedName>
    <definedName name="__DAT8" localSheetId="18">#REF!</definedName>
    <definedName name="__DAT9" localSheetId="18">#REF!</definedName>
    <definedName name="__EPP1" localSheetId="18">#REF!</definedName>
    <definedName name="__EPP2" localSheetId="18">#REF!</definedName>
    <definedName name="__EPP3" localSheetId="18">#REF!</definedName>
    <definedName name="__EPP4" localSheetId="18">#REF!</definedName>
    <definedName name="__EPP5" localSheetId="18">#REF!</definedName>
    <definedName name="__FWM1" localSheetId="18">#REF!</definedName>
    <definedName name="__FWM2" localSheetId="18">#REF!</definedName>
    <definedName name="__FWM3" localSheetId="18">#REF!</definedName>
    <definedName name="__FWM4" localSheetId="18">#REF!</definedName>
    <definedName name="__FWM5" localSheetId="18">#REF!</definedName>
    <definedName name="__HJK1" localSheetId="18">#REF!</definedName>
    <definedName name="__HJK2" localSheetId="18">#REF!</definedName>
    <definedName name="__HJK3" localSheetId="18">#REF!</definedName>
    <definedName name="__HJK4" localSheetId="18">#REF!</definedName>
    <definedName name="__HJK5" localSheetId="18">#REF!</definedName>
    <definedName name="__HJK6" localSheetId="18">#REF!</definedName>
    <definedName name="__HJK7" localSheetId="18">#REF!</definedName>
    <definedName name="__HJK8" localSheetId="18">#REF!</definedName>
    <definedName name="__HPP1" localSheetId="18">#REF!</definedName>
    <definedName name="__HPP2" localSheetId="18">#REF!</definedName>
    <definedName name="__HPP3" localSheetId="18">#REF!</definedName>
    <definedName name="__HY3" localSheetId="18">#REF!</definedName>
    <definedName name="__JJ1" localSheetId="18">#REF!</definedName>
    <definedName name="__JJ2" localSheetId="18">#REF!</definedName>
    <definedName name="__JJ3" localSheetId="18">#REF!</definedName>
    <definedName name="__JJ4" localSheetId="18">#REF!</definedName>
    <definedName name="__JJ5" localSheetId="18">#REF!</definedName>
    <definedName name="__JJ6" localSheetId="18">#REF!</definedName>
    <definedName name="__JJ7" localSheetId="18">#REF!</definedName>
    <definedName name="__JK1" localSheetId="18">#REF!</definedName>
    <definedName name="__JK2" localSheetId="18">#REF!</definedName>
    <definedName name="__JK3" localSheetId="18">#REF!</definedName>
    <definedName name="__MC1" localSheetId="18">#REF!</definedName>
    <definedName name="__MC2" localSheetId="18">#REF!</definedName>
    <definedName name="__MC3" localSheetId="18">#REF!</definedName>
    <definedName name="__MC4" localSheetId="18">#REF!</definedName>
    <definedName name="__MC5" localSheetId="18">#REF!</definedName>
    <definedName name="__MC6" localSheetId="18">#REF!</definedName>
    <definedName name="__MC7" localSheetId="18">#REF!</definedName>
    <definedName name="__MP1" localSheetId="18">#REF!</definedName>
    <definedName name="__MP2" localSheetId="18">#REF!</definedName>
    <definedName name="__MP3" localSheetId="18">#REF!</definedName>
    <definedName name="__MP4" localSheetId="18">#REF!</definedName>
    <definedName name="__MP5" localSheetId="18">#REF!</definedName>
    <definedName name="__NB1" localSheetId="18">#REF!</definedName>
    <definedName name="__NB2" localSheetId="18">#REF!</definedName>
    <definedName name="__NB3" localSheetId="18">#REF!</definedName>
    <definedName name="__NB4" localSheetId="18">#REF!</definedName>
    <definedName name="__NB5" localSheetId="18">#REF!</definedName>
    <definedName name="__NB6" localSheetId="18">#REF!</definedName>
    <definedName name="__NB7" localSheetId="18">#REF!</definedName>
    <definedName name="__PJ1" localSheetId="18">#REF!</definedName>
    <definedName name="__PJ11" localSheetId="18">#REF!</definedName>
    <definedName name="__PJ2" localSheetId="18">#REF!</definedName>
    <definedName name="__PJ22" localSheetId="18">#REF!</definedName>
    <definedName name="__PJ3" localSheetId="18">#REF!</definedName>
    <definedName name="__PJ33" localSheetId="18">#REF!</definedName>
    <definedName name="__SAM800" localSheetId="18">#REF!</definedName>
    <definedName name="__SD1" localSheetId="18">#REF!</definedName>
    <definedName name="__SD2" localSheetId="18">#REF!</definedName>
    <definedName name="__SD3" localSheetId="18">#REF!</definedName>
    <definedName name="__SJ1" localSheetId="18">#REF!</definedName>
    <definedName name="__SJ2" localSheetId="18">#REF!</definedName>
    <definedName name="__SJ3" localSheetId="18">#REF!</definedName>
    <definedName name="__SJ4" localSheetId="18">#REF!</definedName>
    <definedName name="__SZ1" localSheetId="18">#REF!</definedName>
    <definedName name="__SZ2" localSheetId="18">#REF!</definedName>
    <definedName name="__UB1" localSheetId="18">#REF!</definedName>
    <definedName name="__UB10" localSheetId="18">#REF!</definedName>
    <definedName name="__UB2" localSheetId="18">#REF!</definedName>
    <definedName name="__UB3" localSheetId="18">#REF!</definedName>
    <definedName name="__UB4" localSheetId="18">#REF!</definedName>
    <definedName name="__UB5" localSheetId="18">#REF!</definedName>
    <definedName name="__UB6" localSheetId="18">#REF!</definedName>
    <definedName name="__UB7" localSheetId="18">#REF!</definedName>
    <definedName name="__UB8" localSheetId="18">#REF!</definedName>
    <definedName name="__UB9" localSheetId="18">#REF!</definedName>
    <definedName name="__w" localSheetId="18">#REF!</definedName>
    <definedName name="__YY1" localSheetId="18">#REF!</definedName>
    <definedName name="__YY2" localSheetId="18">#REF!</definedName>
    <definedName name="_DAT1" localSheetId="18">#REF!</definedName>
    <definedName name="_DAT10" localSheetId="18">#REF!</definedName>
    <definedName name="_DAT11" localSheetId="18">#REF!</definedName>
    <definedName name="_DAT12" localSheetId="18">#REF!</definedName>
    <definedName name="_DAT13" localSheetId="18">#REF!</definedName>
    <definedName name="_DAT14" localSheetId="18">#REF!</definedName>
    <definedName name="_DAT15" localSheetId="18">#REF!</definedName>
    <definedName name="_DAT16" localSheetId="18">#REF!</definedName>
    <definedName name="_DAT17" localSheetId="18">#REF!</definedName>
    <definedName name="_DAT18" localSheetId="18">#REF!</definedName>
    <definedName name="_DAT19" localSheetId="18">#REF!</definedName>
    <definedName name="_DAT2" localSheetId="18">#REF!</definedName>
    <definedName name="_DAT20" localSheetId="18">#REF!</definedName>
    <definedName name="_DAT21" localSheetId="18">#REF!</definedName>
    <definedName name="_DAT22" localSheetId="18">#REF!</definedName>
    <definedName name="_DAT23" localSheetId="18">#REF!</definedName>
    <definedName name="_DAT24" localSheetId="18">#REF!</definedName>
    <definedName name="_DAT25" localSheetId="18">#REF!</definedName>
    <definedName name="_DAT26" localSheetId="18">#REF!</definedName>
    <definedName name="_DAT27" localSheetId="18">#REF!</definedName>
    <definedName name="_DAT28" localSheetId="18">#REF!</definedName>
    <definedName name="_DAT29" localSheetId="18">#REF!</definedName>
    <definedName name="_DAT3" localSheetId="18">#REF!</definedName>
    <definedName name="_DAT30" localSheetId="18">#REF!</definedName>
    <definedName name="_DAT31" localSheetId="18">#REF!</definedName>
    <definedName name="_DAT32" localSheetId="18">#REF!</definedName>
    <definedName name="_DAT33" localSheetId="18">#REF!</definedName>
    <definedName name="_DAT34" localSheetId="18">#REF!</definedName>
    <definedName name="_DAT35" localSheetId="18">#REF!</definedName>
    <definedName name="_DAT4" localSheetId="18">#REF!</definedName>
    <definedName name="_DAT5" localSheetId="18">#REF!</definedName>
    <definedName name="_DAT6" localSheetId="18">#REF!</definedName>
    <definedName name="_DAT7" localSheetId="18">#REF!</definedName>
    <definedName name="_DAT8" localSheetId="18">#REF!</definedName>
    <definedName name="_DAT9" localSheetId="18">#REF!</definedName>
    <definedName name="_e" localSheetId="18">#REF!</definedName>
    <definedName name="_Fill" localSheetId="18" hidden="1">#REF!</definedName>
    <definedName name="_Key1" localSheetId="18" hidden="1">#REF!</definedName>
    <definedName name="_MatInverse_In" localSheetId="18" hidden="1">#REF!</definedName>
    <definedName name="_MatInverse_Out" localSheetId="18" hidden="1">#REF!</definedName>
    <definedName name="_SAM800" localSheetId="18">#REF!</definedName>
    <definedName name="_Sort" localSheetId="18" hidden="1">#REF!</definedName>
    <definedName name="_W" localSheetId="18">#REF!</definedName>
    <definedName name="_X" localSheetId="18">#REF!</definedName>
    <definedName name="_Y" localSheetId="18">#REF!</definedName>
    <definedName name="_춮t2" localSheetId="18">#REF!</definedName>
    <definedName name="_춮ta" localSheetId="18">#REF!</definedName>
    <definedName name="_춮tb" localSheetId="18">#REF!</definedName>
    <definedName name="±a¾E°ⓒ" localSheetId="18">#REF!</definedName>
    <definedName name="±a¾EA≫" localSheetId="18">#REF!</definedName>
    <definedName name="A¶A÷" localSheetId="18">#REF!</definedName>
    <definedName name="AA" localSheetId="18">#REF!</definedName>
    <definedName name="aaa" localSheetId="18">#REF!</definedName>
    <definedName name="AB" localSheetId="18">#REF!</definedName>
    <definedName name="ABS" localSheetId="18">#REF!</definedName>
    <definedName name="AC" localSheetId="18">#REF!</definedName>
    <definedName name="AD" localSheetId="18">#REF!</definedName>
    <definedName name="AE" localSheetId="18">#REF!</definedName>
    <definedName name="AF" localSheetId="18">#REF!</definedName>
    <definedName name="Ag" localSheetId="18">#REF!</definedName>
    <definedName name="AI¸§" localSheetId="18">#REF!</definedName>
    <definedName name="Air_Bag___Driver_Side" localSheetId="18">#REF!</definedName>
    <definedName name="Air_Con___Manual" localSheetId="18">#REF!</definedName>
    <definedName name="ALL" localSheetId="18">#REF!</definedName>
    <definedName name="Alloy_Wheel" localSheetId="18">#REF!</definedName>
    <definedName name="AP_DATA" localSheetId="18">#REF!</definedName>
    <definedName name="AS" localSheetId="18">#REF!</definedName>
    <definedName name="Auto" localSheetId="18">#REF!</definedName>
    <definedName name="BBB" localSheetId="18">#REF!</definedName>
    <definedName name="BUTTON_N" localSheetId="18">#REF!</definedName>
    <definedName name="BUTTON_T" localSheetId="18">#REF!</definedName>
    <definedName name="CAPA" localSheetId="18">#REF!</definedName>
    <definedName name="Central_Locking" localSheetId="18">#REF!</definedName>
    <definedName name="Daewoo" localSheetId="18">#REF!</definedName>
    <definedName name="Database" localSheetId="18" hidden="1">#REF!</definedName>
    <definedName name="DEL" localSheetId="18">#REF!</definedName>
    <definedName name="DELL" localSheetId="18">#REF!</definedName>
    <definedName name="dhdhdh" localSheetId="18" hidden="1">#REF!</definedName>
    <definedName name="DKDKFG8TBTB2RT" localSheetId="18">#REF!</definedName>
    <definedName name="edfefe" localSheetId="18">#REF!</definedName>
    <definedName name="EE" localSheetId="18">#REF!</definedName>
    <definedName name="eplformat" localSheetId="18">[56]!eplformat</definedName>
    <definedName name="F?LZEICHEN" localSheetId="18">#REF!</definedName>
    <definedName name="F_LZEICHEN" localSheetId="18">#REF!</definedName>
    <definedName name="FG" localSheetId="18">#REF!</definedName>
    <definedName name="Ford" localSheetId="18">#REF!</definedName>
    <definedName name="FPL" localSheetId="18">#REF!</definedName>
    <definedName name="FR" localSheetId="18">#REF!</definedName>
    <definedName name="HA" localSheetId="18">#REF!</definedName>
    <definedName name="HB" localSheetId="18">#REF!</definedName>
    <definedName name="HC" localSheetId="18">#REF!</definedName>
    <definedName name="Header" localSheetId="18">#REF!</definedName>
    <definedName name="hy" localSheetId="18">#REF!</definedName>
    <definedName name="HYA" localSheetId="18">#REF!</definedName>
    <definedName name="HYB" localSheetId="18">#REF!</definedName>
    <definedName name="HYC" localSheetId="18">#REF!</definedName>
    <definedName name="JJA" localSheetId="18">#REF!</definedName>
    <definedName name="K" localSheetId="18">#REF!</definedName>
    <definedName name="KJ" localSheetId="18">#REF!</definedName>
    <definedName name="letter1" localSheetId="18">#REF!</definedName>
    <definedName name="LPL" localSheetId="18">#REF!</definedName>
    <definedName name="MA_1" localSheetId="18">#REF!</definedName>
    <definedName name="MA_11" localSheetId="18">#REF!</definedName>
    <definedName name="MA_1END" localSheetId="18">#REF!</definedName>
    <definedName name="MA_1POS1" localSheetId="18">#REF!</definedName>
    <definedName name="MA_2" localSheetId="18">#REF!</definedName>
    <definedName name="MA_21" localSheetId="18">#REF!</definedName>
    <definedName name="MA_2END" localSheetId="18">#REF!</definedName>
    <definedName name="MA_2POS1" localSheetId="18">#REF!</definedName>
    <definedName name="MA_DATEN" localSheetId="18">#REF!</definedName>
    <definedName name="MA_DATEN_A" localSheetId="18">#REF!</definedName>
    <definedName name="MA_SPALTEN" localSheetId="18">#REF!</definedName>
    <definedName name="mh" localSheetId="18">#REF!</definedName>
    <definedName name="MmExcelLinker_AA378F07_58D7_4927_ABE2_21B23C5E6A3F" localSheetId="18">#REF!</definedName>
    <definedName name="M행" localSheetId="18">#REF!</definedName>
    <definedName name="n" localSheetId="18">#REF!</definedName>
    <definedName name="NAMELABEL" localSheetId="18">#REF!</definedName>
    <definedName name="NOK" localSheetId="18">[71]!NOK</definedName>
    <definedName name="N행" localSheetId="18">#REF!</definedName>
    <definedName name="OK" localSheetId="18">[71]!OK</definedName>
    <definedName name="Opel" localSheetId="18">#REF!</definedName>
    <definedName name="OSRVM__Power" localSheetId="18">#REF!</definedName>
    <definedName name="O행" localSheetId="18">#REF!</definedName>
    <definedName name="Passenger" localSheetId="18">#REF!</definedName>
    <definedName name="PD" localSheetId="18">#REF!</definedName>
    <definedName name="PERSON_1" localSheetId="18">#REF!</definedName>
    <definedName name="PERSON_10" localSheetId="18">#REF!</definedName>
    <definedName name="PERSON_11" localSheetId="18">#REF!</definedName>
    <definedName name="PERSON_12" localSheetId="18">#REF!</definedName>
    <definedName name="PERSON_13" localSheetId="18">#REF!</definedName>
    <definedName name="PERSON_14" localSheetId="18">#REF!</definedName>
    <definedName name="PERSON_15" localSheetId="18">#REF!</definedName>
    <definedName name="PERSON_16" localSheetId="18">#REF!</definedName>
    <definedName name="PERSON_17" localSheetId="18">#REF!</definedName>
    <definedName name="PERSON_18" localSheetId="18">#REF!</definedName>
    <definedName name="PERSON_19" localSheetId="18">#REF!</definedName>
    <definedName name="PERSON_2" localSheetId="18">#REF!</definedName>
    <definedName name="PERSON_20" localSheetId="18">#REF!</definedName>
    <definedName name="PERSON_3" localSheetId="18">#REF!</definedName>
    <definedName name="PERSON_4" localSheetId="18">#REF!</definedName>
    <definedName name="PERSON_5" localSheetId="18">#REF!</definedName>
    <definedName name="PERSON_6" localSheetId="18">#REF!</definedName>
    <definedName name="PERSON_7" localSheetId="18">#REF!</definedName>
    <definedName name="PERSON_8" localSheetId="18">#REF!</definedName>
    <definedName name="PERSON_9" localSheetId="18">#REF!</definedName>
    <definedName name="Peugeot" localSheetId="18">#REF!</definedName>
    <definedName name="PLF" localSheetId="18">#REF!</definedName>
    <definedName name="PLL" localSheetId="18">#REF!</definedName>
    <definedName name="POR439C124RTSQKS15C4LRTM0TB0TB0" localSheetId="18">#REF!</definedName>
    <definedName name="Power_Steering" localSheetId="18">#REF!</definedName>
    <definedName name="Power_Window___Front" localSheetId="18">#REF!</definedName>
    <definedName name="Print_Area_MI" localSheetId="18">#REF!</definedName>
    <definedName name="_xlnm.Print_Titles" localSheetId="18" hidden="1">#REF!</definedName>
    <definedName name="P행" localSheetId="18">#REF!</definedName>
    <definedName name="Q행" localSheetId="18">#REF!</definedName>
    <definedName name="Radio_Cassette" localSheetId="18">#REF!</definedName>
    <definedName name="RawData" localSheetId="18">#REF!</definedName>
    <definedName name="RawHeader" localSheetId="18">#REF!</definedName>
    <definedName name="Rear" localSheetId="18">#REF!</definedName>
    <definedName name="Renault" localSheetId="18">#REF!</definedName>
    <definedName name="RS0" localSheetId="18">#REF!</definedName>
    <definedName name="R행" localSheetId="18">#REF!</definedName>
    <definedName name="Side_Air_Bag" localSheetId="18">#REF!</definedName>
    <definedName name="Sun_Roof" localSheetId="18">#REF!</definedName>
    <definedName name="S행" localSheetId="18">#REF!</definedName>
    <definedName name="t" localSheetId="18">#REF!</definedName>
    <definedName name="TAB_BUTTON" localSheetId="18">#REF!</definedName>
    <definedName name="TB" localSheetId="18">#REF!</definedName>
    <definedName name="TEST0" localSheetId="18">#REF!</definedName>
    <definedName name="TEST1" localSheetId="18">#REF!</definedName>
    <definedName name="TEST2" localSheetId="18">#REF!</definedName>
    <definedName name="TESTHKEY" localSheetId="18">#REF!</definedName>
    <definedName name="TESTKEYS" localSheetId="18">#REF!</definedName>
    <definedName name="TESTVKEY" localSheetId="18">#REF!</definedName>
    <definedName name="Text1_Click" localSheetId="18">[20]!Text1_Click</definedName>
    <definedName name="Tilt_Steering" localSheetId="18">#REF!</definedName>
    <definedName name="T행" localSheetId="18">#REF!</definedName>
    <definedName name="UP_KOPIE" localSheetId="18">#REF!</definedName>
    <definedName name="U행" localSheetId="18">#REF!</definedName>
    <definedName name="V행" localSheetId="18">#REF!</definedName>
    <definedName name="W" localSheetId="18">#REF!</definedName>
    <definedName name="WCa" localSheetId="18">#REF!</definedName>
    <definedName name="x" localSheetId="18">OFFSET(#REF!,1,#REF!,COUNTA(#REF!))</definedName>
    <definedName name="XG액션" localSheetId="18">#REF!</definedName>
    <definedName name="YY" localSheetId="18">#REF!</definedName>
    <definedName name="ZEI" localSheetId="18">#REF!</definedName>
    <definedName name="Z횴LER" localSheetId="18">#REF!</definedName>
    <definedName name="啊啊啊啊" localSheetId="18" hidden="1">#REF!</definedName>
    <definedName name="기계장비" localSheetId="18">#REF!</definedName>
    <definedName name="單位阡원_阡￥" localSheetId="18">#REF!</definedName>
    <definedName name="横集計" localSheetId="18">#REF!</definedName>
    <definedName name="計算1" localSheetId="18">#REF!</definedName>
    <definedName name="計算2" localSheetId="18">#REF!</definedName>
    <definedName name="計算3" localSheetId="18">#REF!</definedName>
    <definedName name="計算4" localSheetId="18">#REF!</definedName>
    <definedName name="대수1" localSheetId="18">#REF!</definedName>
    <definedName name="대수2" localSheetId="18">#REF!</definedName>
    <definedName name="대수3" localSheetId="18">#REF!</definedName>
    <definedName name="대수4" localSheetId="18">#REF!</definedName>
    <definedName name="대회" localSheetId="18">#REF!</definedName>
    <definedName name="ㅁㅁㅁㅁㅁ" localSheetId="18">#REF!</definedName>
    <definedName name="项目查询" localSheetId="18">#REF!</definedName>
    <definedName name="밋션별" localSheetId="18">#REF!</definedName>
    <definedName name="ㅂㅂ" localSheetId="18">#REF!</definedName>
    <definedName name="변경" localSheetId="18">#REF!</definedName>
    <definedName name="縦集計" localSheetId="18">#REF!</definedName>
    <definedName name="부서" localSheetId="18">#REF!</definedName>
    <definedName name="삼8" localSheetId="18">#REF!</definedName>
    <definedName name="예산총괄시트설ONLY" localSheetId="18">#REF!</definedName>
    <definedName name="이름" localSheetId="18">#REF!</definedName>
    <definedName name="제목" localSheetId="18">#REF!</definedName>
    <definedName name="제출가" localSheetId="18">#REF!,#REF!,#REF!,#REF!,#REF!,#REF!,#REF!,#REF!,#REF!,#REF!</definedName>
    <definedName name="조직" localSheetId="18">#REF!</definedName>
    <definedName name="주요업무실적" localSheetId="18">#REF!</definedName>
    <definedName name="첨부0" localSheetId="18">#REF!</definedName>
    <definedName name="첨부1" localSheetId="18">#REF!</definedName>
    <definedName name="첨부2" localSheetId="18">#REF!</definedName>
    <definedName name="첨첨11" localSheetId="18">#REF!</definedName>
    <definedName name="ㅌㅋ" localSheetId="18">#REF!</definedName>
    <definedName name="표지2" localSheetId="18">#REF!</definedName>
    <definedName name="확정하여_보고할것." localSheetId="18">#REF!</definedName>
    <definedName name="ㅏㅐㅐ" localSheetId="18">#REF!</definedName>
  </definedNames>
  <calcPr calcId="144525" calcMode="manual"/>
</workbook>
</file>

<file path=xl/sharedStrings.xml><?xml version="1.0" encoding="utf-8"?>
<sst xmlns="http://schemas.openxmlformats.org/spreadsheetml/2006/main" count="2789" uniqueCount="1382">
  <si>
    <t>日期</t>
  </si>
  <si>
    <t>版本</t>
  </si>
  <si>
    <t>更新内容</t>
  </si>
  <si>
    <t>更新人</t>
  </si>
  <si>
    <t>标记</t>
  </si>
  <si>
    <t>2023.09.08</t>
  </si>
  <si>
    <t>V1.0</t>
  </si>
  <si>
    <t>新制</t>
  </si>
  <si>
    <t>黄飞</t>
  </si>
  <si>
    <t>2023.09.21</t>
  </si>
  <si>
    <t>V1.1</t>
  </si>
  <si>
    <t>1.第1页：机床参数更新，蓝色指示；2.第5页：拉延模筋厚标准更新； 3.第17页：U形成形的零件，凹模采用分体，防护板高度应保证压边圈托起时至少有60mm 的防护量； 4.第18页：增加修边刃口吃入量要求</t>
  </si>
  <si>
    <t>2023.10.10</t>
  </si>
  <si>
    <t>V1.2</t>
  </si>
  <si>
    <t>1.第2页：REF编码更新,拉延工序号从OP20开始 ；2.第3页：1）模具寿命：50500冲次/年，2）仅L1/L2-2000T机床上的键槽尺寸宽度为32mm，垫板上的键槽宽度仍为30mm，其余不变，见机床中3D实体，3）L1-1000T上台面T槽数量增加，见机床中3D实体，4）L2-900T/900T single手动线/1250T可以用顶杆孔作为快速定位孔；                        3.第5页：修冲类、翻整类筋厚标准更新；  4.第6页：增加吊耳形式四：铸入式吊耳； 5.第8页：侧销的选用用客户的标准，用力的核算表中形式计算； 6.第11页：1）L1/L2上模快夹可以独立运动，2）L1线下模U槽高度空间改为145mm，3）900T single手工线上模快夹是固定不动的，不使用；          7.第12页：材质选用标准更新，注意拉延摸是否需要镶钢块；                                                                   8.第16页：L1/L2/900T手动线/1250T与机床匹配的气路接头统一设计在下模，上模切换的用螺旋管连接到下模；9.第17页：增加拉延模氮气缸串联要求； 10.第18页：弹顶销选用普通的，不使用氮气弹簧类型  11.第1页：1250T机床前后侧各增加5个470*740的废料坑，废料要滑进对应的坑道； 12.第项目特殊说明页：结构会签提供资料 / 文件命名/CATTA结构树要求</t>
  </si>
  <si>
    <t>2023.10.23</t>
  </si>
  <si>
    <t>V1.3</t>
  </si>
  <si>
    <t>1.第17页：在LINE1&amp;LINE2/1250T/900T生产的模具，拉延摸下模座垫板形式改为铸件形式，自动线送料高度要在650-900之间，与后序相差在50以内；2.第18页：1）凹模套采用键防转，凹模套要求：AD_M(JOUDER),防转键KEY12X16X8(JOUDER)，冲头选用：SJ_(JOUDER);固定座选用：ARTK(圆形）/ARTSK(异形）__(JOUDER)；重载冲头选用：料厚＞1.2mm 或 抗拉强度≥400 时要选用重载冲头 ；2）压料板镶天窗要求改为圆孔直径≤8 mm、异形冲头短边≤ 6 mm ；3）手工线模具要求废料划出机床外，不采用废料盒</t>
  </si>
  <si>
    <t>2023.11.1</t>
  </si>
  <si>
    <t>V1.4</t>
  </si>
  <si>
    <t>1.第4页：安全平台大小改为180*180*H150（包括拉延）2.第9页：标准件选用标准更新，按照JAC的选用厂家选择；3.第12页：材质选用标准更新，改为JAC标准；4.第15页：加工颜色按客户标准执行，见色卡;5.第17页：1）感应定位板选用PLGRC（MISUMI），2） 到底块与压边圈间隙：按照客户标准执行，间隙留5mm(压边圈上有没有产品都是），压边圈上有产品时，图纸下发需要采购5mm垫板（带固定螺钉螺孔），压边圈上无产品时，不需要采购垫板；第18页：修边刀块刃口高度和吃入量按照JAC标准执行；第19页：翻边整形刀块增加垫板：5MM,垫板需要螺钉固定.翻边刀块加在背托侧，整形刀块加在底面</t>
  </si>
  <si>
    <t>2023.11.8</t>
  </si>
  <si>
    <t>V1.5</t>
  </si>
  <si>
    <t>1.第8页：氮气弹簧不能底面安装。拉延和整型模具（翻边不需要）使用了氮气弹簧的，需要串联；2.第6页：吊耳的吊棒需要设计防反（增加铸件或者挡板）；3.第18页：所有废料滑槽角度在15°-30°之间的废料滑板采用波纹板(钢板上贴波纹皮的形式)</t>
  </si>
  <si>
    <t>2023.11.9</t>
  </si>
  <si>
    <t>V1.6</t>
  </si>
  <si>
    <t>1.第3页：拉延凸模也需要设计基准孔</t>
  </si>
  <si>
    <t>2023.11.20</t>
  </si>
  <si>
    <t>V1.7</t>
  </si>
  <si>
    <t xml:space="preserve">1.第6页：1）取消使用客户注入式吊耳（直接与本体铸为一体的圆形样式），2）模具对称性说明，3）宽度很小的，吊耳可以放到F向左右侧；2.第9页：标准件选用按照M209 PROJECT ISSUES  for  standart elements-标准件清单执行；3.第10页：贴字标准按照CAL PATTERN WRITING-M209项目贴字规范执行；4.第11页：主副线不允许2个U槽间距24mm的方式，小型模具主副线可以单边设计2个U槽。大型模具U槽数量相应增加即可；5.第13页：压料板到底块间隙除了压料板参与整形要墩死，其余空开5mm ；6.第14页：MARK更新
</t>
  </si>
  <si>
    <t>2023.12.08</t>
  </si>
  <si>
    <t>V1.8</t>
  </si>
  <si>
    <t>1.第12页：增加拉延下模垫板材质；2.第18页：1）冲头长度必须选用80mm，2）废料滑板形式，安装、固定方式按照客户标准执行</t>
  </si>
  <si>
    <t>2023.12.18</t>
  </si>
  <si>
    <t>V1.9</t>
  </si>
  <si>
    <t xml:space="preserve">1.第20页：1.所有自制斜楔滑块盖板下面增加4mm厚垫板；2.滑块盖板压滑块分两种形式：1)自制斜楔压板直接压侧导板，侧导板底部需要背托。斜楔压板采用钢基+石墨压板CUPS(MISUMI)。侧导板使用双面导向导板DCSPW(MISUMI)，优先选用此种形式,2)滑块盖板材质采用铜基+石墨自润滑，采用压铸件的形式，此种形式滑块必须要有防挠限位结构CCUPS&amp;CCUBS(MISUMI)。斜楔压板采用铜压板DCUPW(MISUMI)
</t>
  </si>
  <si>
    <t>2023.12.19</t>
  </si>
  <si>
    <t>V2.0</t>
  </si>
  <si>
    <t>1.第11页：下模垫板厚度小于70mm时增加垫板；2.第13页：螺钉销钉孔标准：注意需要增加垫圈的螺钉沉孔尺寸；3.第16页：增加电气路采购明细</t>
  </si>
  <si>
    <t>2023.12.21</t>
  </si>
  <si>
    <t>V2.1</t>
  </si>
  <si>
    <t>1.第16页：双动斜楔滑车回退和工作状态是否需要感应器：气缸驱动时需要，氮气缸驱动时不需要</t>
  </si>
  <si>
    <r>
      <rPr>
        <u/>
        <sz val="10"/>
        <color indexed="12"/>
        <rFont val="宋体"/>
        <charset val="134"/>
      </rPr>
      <t>序号</t>
    </r>
  </si>
  <si>
    <t>内    容</t>
  </si>
  <si>
    <t>机台设备</t>
  </si>
  <si>
    <t>项目清单</t>
  </si>
  <si>
    <r>
      <rPr>
        <u/>
        <sz val="10"/>
        <color indexed="12"/>
        <rFont val="宋体"/>
        <charset val="134"/>
      </rPr>
      <t>基准孔、基准面、模具定位、中心标记、零贴、进出料支架</t>
    </r>
  </si>
  <si>
    <r>
      <rPr>
        <u/>
        <sz val="10"/>
        <color indexed="12"/>
        <rFont val="宋体"/>
        <charset val="134"/>
      </rPr>
      <t>模具限位、模具存放、模具缓冲、模具安全区、</t>
    </r>
    <r>
      <rPr>
        <u/>
        <sz val="10"/>
        <color indexed="12"/>
        <rFont val="Arial"/>
        <charset val="134"/>
      </rPr>
      <t>CH</t>
    </r>
    <r>
      <rPr>
        <u/>
        <sz val="10"/>
        <color indexed="12"/>
        <rFont val="宋体"/>
        <charset val="134"/>
      </rPr>
      <t>孔、运输连接板</t>
    </r>
  </si>
  <si>
    <r>
      <rPr>
        <u/>
        <sz val="10"/>
        <color indexed="12"/>
        <rFont val="宋体"/>
        <charset val="134"/>
      </rPr>
      <t>模具壁厚</t>
    </r>
  </si>
  <si>
    <r>
      <rPr>
        <u/>
        <sz val="10"/>
        <color indexed="12"/>
        <rFont val="宋体"/>
        <charset val="134"/>
      </rPr>
      <t>模具起吊</t>
    </r>
  </si>
  <si>
    <r>
      <rPr>
        <u/>
        <sz val="10"/>
        <color indexed="12"/>
        <rFont val="宋体"/>
        <charset val="134"/>
      </rPr>
      <t>模具导向</t>
    </r>
  </si>
  <si>
    <r>
      <rPr>
        <u/>
        <sz val="10"/>
        <color indexed="12"/>
        <rFont val="宋体"/>
        <charset val="134"/>
      </rPr>
      <t>模具压力源、压料板限位、压料板导向</t>
    </r>
  </si>
  <si>
    <r>
      <rPr>
        <u/>
        <sz val="10"/>
        <color indexed="12"/>
        <rFont val="宋体"/>
        <charset val="134"/>
      </rPr>
      <t>标准件供应商及特殊说明</t>
    </r>
  </si>
  <si>
    <t>贴字规范</t>
  </si>
  <si>
    <r>
      <rPr>
        <u/>
        <sz val="10"/>
        <color indexed="12"/>
        <rFont val="宋体"/>
        <charset val="134"/>
      </rPr>
      <t>压板槽</t>
    </r>
  </si>
  <si>
    <t>材质选用</t>
  </si>
  <si>
    <r>
      <rPr>
        <u/>
        <sz val="10"/>
        <color indexed="12"/>
        <rFont val="宋体"/>
        <charset val="134"/>
      </rPr>
      <t>平衡块、压料板到底块、试棒、螺销钉、防脱落螺塞</t>
    </r>
  </si>
  <si>
    <r>
      <rPr>
        <u/>
        <sz val="10"/>
        <color indexed="12"/>
        <rFont val="宋体"/>
        <charset val="134"/>
      </rPr>
      <t>零件标记</t>
    </r>
  </si>
  <si>
    <t>图层管理</t>
  </si>
  <si>
    <r>
      <rPr>
        <u/>
        <sz val="10"/>
        <color indexed="12"/>
        <rFont val="宋体"/>
        <charset val="134"/>
      </rPr>
      <t>电、气路</t>
    </r>
  </si>
  <si>
    <t>拉延模特殊要求</t>
  </si>
  <si>
    <r>
      <rPr>
        <u/>
        <sz val="10"/>
        <color indexed="12"/>
        <rFont val="宋体"/>
        <charset val="134"/>
      </rPr>
      <t>修边冲孔模要求</t>
    </r>
  </si>
  <si>
    <r>
      <rPr>
        <u/>
        <sz val="10"/>
        <color indexed="12"/>
        <rFont val="宋体"/>
        <charset val="134"/>
      </rPr>
      <t>翻边整形模特殊要求</t>
    </r>
  </si>
  <si>
    <t>斜楔特殊要求</t>
  </si>
  <si>
    <t>自动线落料模设计要求</t>
  </si>
  <si>
    <t>自动线说明</t>
  </si>
  <si>
    <t>备件要求</t>
  </si>
  <si>
    <t>项目特殊说明</t>
  </si>
  <si>
    <t>1.图档要求:</t>
  </si>
  <si>
    <r>
      <rPr>
        <sz val="16"/>
        <rFont val="宋体"/>
        <charset val="134"/>
      </rPr>
      <t xml:space="preserve">3D结构建模采用三维软件 </t>
    </r>
    <r>
      <rPr>
        <sz val="16"/>
        <color rgb="FFFF0000"/>
        <rFont val="宋体"/>
        <charset val="134"/>
      </rPr>
      <t>CATIA-R26</t>
    </r>
    <r>
      <rPr>
        <sz val="16"/>
        <rFont val="宋体"/>
        <charset val="134"/>
      </rPr>
      <t xml:space="preserve"> 及以下版本、2D 使用</t>
    </r>
    <r>
      <rPr>
        <sz val="16"/>
        <color rgb="FFFF0000"/>
        <rFont val="宋体"/>
        <charset val="134"/>
      </rPr>
      <t xml:space="preserve"> CATIA-R26 </t>
    </r>
    <r>
      <rPr>
        <sz val="16"/>
        <rFont val="宋体"/>
        <charset val="134"/>
      </rPr>
      <t>及以下版本（设计阶段可以采用UG10一下版本）</t>
    </r>
  </si>
  <si>
    <t>2.加工颜色及图层：按客户标准执行，见色卡</t>
  </si>
  <si>
    <t>3.结构会签提供资料</t>
  </si>
  <si>
    <t>4.文件命名：按客户标准</t>
  </si>
  <si>
    <t>5.结构树要求：必须严格按照客户标准执行</t>
  </si>
  <si>
    <t>6.模具快夹位置要求：模具快夹位置距离机床边缘最少30mm</t>
  </si>
  <si>
    <t>7.模具尺寸要求：L1线模具宽度最大允许超出机床下台面75mm，L2线不允许超过机床台面</t>
  </si>
  <si>
    <t>8.模具外观尽可能小，节约成本</t>
  </si>
  <si>
    <t>9.孔的加工空间要考虑手电钻，最小做到160mm</t>
  </si>
  <si>
    <t>10.模具对称性要求：</t>
  </si>
  <si>
    <t>无论数模是否偏心，模具都不能偏心设计，前后左右都要对称设计</t>
  </si>
  <si>
    <t>局部凸出部位，在需要加大模具尺寸的情况下，可以不做对称</t>
  </si>
  <si>
    <t>客户需求</t>
  </si>
  <si>
    <t>内容</t>
  </si>
  <si>
    <t>要求及路径</t>
  </si>
  <si>
    <r>
      <rPr>
        <u/>
        <sz val="10"/>
        <color indexed="12"/>
        <rFont val="宋体"/>
        <charset val="134"/>
      </rPr>
      <t>返回</t>
    </r>
  </si>
  <si>
    <t>模具寿命</t>
  </si>
  <si>
    <t>30万次(暂时按照此标准）</t>
  </si>
  <si>
    <t>生产机台</t>
  </si>
  <si>
    <t>L1/L2/900T/1250T线,见《PRESS 3D》</t>
  </si>
  <si>
    <t>机台压力要求</t>
  </si>
  <si>
    <t>模具的工作总压力应控制在所用压力机额定工作压力的 80%以内</t>
  </si>
  <si>
    <t>SPM值</t>
  </si>
  <si>
    <t>L1：8-20spm  L2:7-15spm</t>
  </si>
  <si>
    <t>废料大小</t>
  </si>
  <si>
    <t>L1/L2标准500mm,MAX600mm  1250T：MAX500mm(暂定）,CAL_900T MAX600mm</t>
  </si>
  <si>
    <t>冲孔</t>
  </si>
  <si>
    <t>未提供</t>
  </si>
  <si>
    <r>
      <rPr>
        <sz val="11"/>
        <rFont val="宋体"/>
        <charset val="134"/>
      </rPr>
      <t>C</t>
    </r>
    <r>
      <rPr>
        <sz val="11"/>
        <rFont val="宋体"/>
        <charset val="134"/>
      </rPr>
      <t>ATIA</t>
    </r>
    <r>
      <rPr>
        <sz val="11"/>
        <rFont val="宋体"/>
        <charset val="134"/>
      </rPr>
      <t xml:space="preserve"> 版本</t>
    </r>
  </si>
  <si>
    <t>需求内容</t>
  </si>
  <si>
    <t>暂未知</t>
  </si>
  <si>
    <t>机台资料</t>
  </si>
  <si>
    <t>冲压线</t>
  </si>
  <si>
    <t>压机名</t>
  </si>
  <si>
    <t>类型</t>
  </si>
  <si>
    <t>生产方式</t>
  </si>
  <si>
    <t>台面尺寸</t>
  </si>
  <si>
    <t>max-min模高</t>
  </si>
  <si>
    <t>滑块行程</t>
  </si>
  <si>
    <t>最大开
口高度</t>
  </si>
  <si>
    <t>标准模高</t>
  </si>
  <si>
    <t>送料高度</t>
  </si>
  <si>
    <t>前后序送料高差值</t>
  </si>
  <si>
    <t>转角</t>
  </si>
  <si>
    <t>附注：</t>
  </si>
  <si>
    <t>生产线</t>
  </si>
  <si>
    <t>压边圈抬起来定位板最高点</t>
  </si>
  <si>
    <t>L1</t>
  </si>
  <si>
    <r>
      <rPr>
        <sz val="9"/>
        <rFont val="宋体"/>
        <charset val="134"/>
      </rPr>
      <t>2</t>
    </r>
    <r>
      <rPr>
        <sz val="9"/>
        <rFont val="宋体"/>
        <charset val="134"/>
      </rPr>
      <t>000T</t>
    </r>
  </si>
  <si>
    <t>机械</t>
  </si>
  <si>
    <t>自动线单臂机械手</t>
  </si>
  <si>
    <r>
      <rPr>
        <sz val="9"/>
        <rFont val="宋体"/>
        <charset val="134"/>
      </rPr>
      <t>4</t>
    </r>
    <r>
      <rPr>
        <sz val="9"/>
        <rFont val="宋体"/>
        <charset val="134"/>
      </rPr>
      <t>600*2500</t>
    </r>
  </si>
  <si>
    <t>1680-1180（带垫板1380-880）</t>
  </si>
  <si>
    <t>1200（不含垫板）</t>
  </si>
  <si>
    <t>650-900</t>
  </si>
  <si>
    <r>
      <rPr>
        <sz val="9"/>
        <rFont val="宋体"/>
        <charset val="134"/>
      </rPr>
      <t>前后旋转15度
左右旋转5度。快夹行程850mm，到机床边缘只有795mm,</t>
    </r>
    <r>
      <rPr>
        <sz val="12"/>
        <rFont val="宋体"/>
        <charset val="134"/>
      </rPr>
      <t>模具快夹位置距离机床边缘最少30mm</t>
    </r>
  </si>
  <si>
    <r>
      <rPr>
        <sz val="9"/>
        <rFont val="宋体"/>
        <charset val="134"/>
      </rPr>
      <t>1.拉延模顶杆行程300mm，顶杆吨位450T.非全顶杆
2.机床左右移动
3.中间废料坑不可以使用
4.工序取放料高度应在650-900mm范围内，所有后序模具的取料高度差均以第一序模具为基准进行比较，控制在800±50mm以内，优先保证一致，特殊情况时，相邻工序间取料高度差≤50mm 
5.前后相邻板件旋转180度
6.模具拉延闭合高度为1200mm（上模增加300mm厚垫板后模具闭合高度相应减小，根据上模强度做到900-1100），后序闭合高度为1100mm，</t>
    </r>
    <r>
      <rPr>
        <sz val="9"/>
        <color rgb="FF0000CC"/>
        <rFont val="宋体"/>
        <charset val="134"/>
      </rPr>
      <t>加上存放高度不能超过最大模高</t>
    </r>
    <r>
      <rPr>
        <sz val="9"/>
        <rFont val="宋体"/>
        <charset val="134"/>
      </rPr>
      <t xml:space="preserve">
7.模具最大重量60T,上模最大20T
8.压边圈行程=成型高度+50（预加速）
   </t>
    </r>
  </si>
  <si>
    <r>
      <rPr>
        <sz val="9"/>
        <rFont val="宋体"/>
        <charset val="134"/>
      </rPr>
      <t>1</t>
    </r>
    <r>
      <rPr>
        <sz val="9"/>
        <rFont val="宋体"/>
        <charset val="134"/>
      </rPr>
      <t>000T</t>
    </r>
  </si>
  <si>
    <t>1500-1000（带垫板1200-700）</t>
  </si>
  <si>
    <r>
      <rPr>
        <sz val="9"/>
        <rFont val="宋体"/>
        <charset val="134"/>
      </rPr>
      <t>1</t>
    </r>
    <r>
      <rPr>
        <sz val="9"/>
        <rFont val="宋体"/>
        <charset val="134"/>
      </rPr>
      <t>500-1000</t>
    </r>
  </si>
  <si>
    <t>L2</t>
  </si>
  <si>
    <t>4600*2500</t>
  </si>
  <si>
    <r>
      <rPr>
        <sz val="9"/>
        <rFont val="宋体"/>
        <charset val="134"/>
      </rPr>
      <t>前后旋转15度
左右旋转5度.快夹行程850mm，到机床边缘只有795mm,</t>
    </r>
    <r>
      <rPr>
        <sz val="12"/>
        <rFont val="宋体"/>
        <charset val="134"/>
      </rPr>
      <t>模具快夹位置距离机床边缘最少30mm</t>
    </r>
  </si>
  <si>
    <r>
      <rPr>
        <sz val="9"/>
        <rFont val="宋体"/>
        <charset val="134"/>
      </rPr>
      <t>1.拉延模顶杆行程300mm，顶杆吨位450T.非全顶杆
2.机床左右移动
3.中间废料坑不可以使用
4.工序取放料高度应在650-900mm范围内，所有后序模具的取料高度差均以第一序模具为基准进行比较，控制在800±50mm以内，优先保证一致，特殊情况时，相邻工序间取料高度差≤50mm 
5.前后相邻板件旋转180度
6.模具拉延闭合高度为1200mm（上模增加300mm厚垫板后模具闭合高度相应减小，根据上模强度做到900-1100），后序闭合高度为1100mm ，</t>
    </r>
    <r>
      <rPr>
        <sz val="9"/>
        <color rgb="FF0000CC"/>
        <rFont val="宋体"/>
        <charset val="134"/>
      </rPr>
      <t>加上存放高度不能超过最大模高</t>
    </r>
    <r>
      <rPr>
        <sz val="9"/>
        <rFont val="宋体"/>
        <charset val="134"/>
      </rPr>
      <t xml:space="preserve">
7.模具最大重量40T  ，上模最大拉延20T，后序16T
8.压边圈行程=成型高度+50（预加速）</t>
    </r>
  </si>
  <si>
    <r>
      <rPr>
        <sz val="9"/>
        <rFont val="宋体"/>
        <charset val="134"/>
      </rPr>
      <t>9</t>
    </r>
    <r>
      <rPr>
        <sz val="9"/>
        <rFont val="宋体"/>
        <charset val="134"/>
      </rPr>
      <t>00T</t>
    </r>
  </si>
  <si>
    <t>4500*2500</t>
  </si>
  <si>
    <t>1300-620</t>
  </si>
  <si>
    <t>900T</t>
  </si>
  <si>
    <t xml:space="preserve">CAL
Presses
</t>
  </si>
  <si>
    <t>手动线</t>
  </si>
  <si>
    <t>300-500</t>
  </si>
  <si>
    <r>
      <rPr>
        <sz val="9"/>
        <rFont val="宋体"/>
        <charset val="134"/>
      </rPr>
      <t>1.顶杆行程：310mm.                                                       2.机床左右移动
2.工序取放料高度300-500mm（包含定位具高度、定位销高度），控制在400±50mm以内，优先保证一致。
3.滑块行程</t>
    </r>
    <r>
      <rPr>
        <sz val="9"/>
        <color rgb="FF0000CC"/>
        <rFont val="宋体"/>
        <charset val="134"/>
      </rPr>
      <t>800mm</t>
    </r>
    <r>
      <rPr>
        <sz val="9"/>
        <rFont val="宋体"/>
        <charset val="134"/>
      </rPr>
      <t xml:space="preserve">
4.手动线模具，考虑人工取件距离，所以取件位置到机台边缘不能大于800mm。
5.手动线空手槽大小40*40*120
6.没有空手槽位置的零件设置气缸顶料，气缸行程50，板件顶升40mm。
7.模具最大重量40T  ，后序16T
8.压边圈行程=成型高度（不需要加预加速）</t>
    </r>
  </si>
  <si>
    <t>1250T 
Tandem line</t>
  </si>
  <si>
    <t>1250T</t>
  </si>
  <si>
    <t>手工线</t>
  </si>
  <si>
    <t>1290-940（带垫板990-640）</t>
  </si>
  <si>
    <r>
      <rPr>
        <sz val="9"/>
        <rFont val="宋体"/>
        <charset val="134"/>
      </rPr>
      <t xml:space="preserve">1.拉延模顶杆行程300mm，,顶杆吨位205T.非全顶杆
</t>
    </r>
    <r>
      <rPr>
        <sz val="9"/>
        <color rgb="FF0000CC"/>
        <rFont val="宋体"/>
        <charset val="134"/>
      </rPr>
      <t>2.机床左右移动</t>
    </r>
    <r>
      <rPr>
        <sz val="9"/>
        <rFont val="宋体"/>
        <charset val="134"/>
      </rPr>
      <t xml:space="preserve">                                                            3.上滑块行程首序为850mm
4.</t>
    </r>
    <r>
      <rPr>
        <sz val="9"/>
        <color rgb="FF0000CC"/>
        <rFont val="宋体"/>
        <charset val="134"/>
      </rPr>
      <t>若上模增加300mm厚垫板后模具闭合高度相应减小，根据上模强度做到650-800，加上存放高度不能超过最大模高</t>
    </r>
    <r>
      <rPr>
        <sz val="9"/>
        <rFont val="宋体"/>
        <charset val="134"/>
      </rPr>
      <t xml:space="preserve">
5.模具最大重量45T  ,上模最大20T                                             
</t>
    </r>
  </si>
  <si>
    <t>调试机床</t>
  </si>
  <si>
    <t>江福1600T/2000T/2500T</t>
  </si>
  <si>
    <t>1.调试机床吨位不能比使用机床吨位小  2.客户T槽间距与江福机床不同，每套模具 都需要考虑江福调试机床的上下模装夹，提前预留装夹空间</t>
  </si>
  <si>
    <t>M209冲压模具BOM</t>
  </si>
  <si>
    <t>序号</t>
  </si>
  <si>
    <t>冲压件类型</t>
  </si>
  <si>
    <t>部件编号</t>
  </si>
  <si>
    <t>部件名称</t>
  </si>
  <si>
    <t>REF number</t>
  </si>
  <si>
    <t>零件图</t>
  </si>
  <si>
    <t>制件信息</t>
  </si>
  <si>
    <t>坯料信息BD</t>
  </si>
  <si>
    <t>材料利用率</t>
  </si>
  <si>
    <t>工艺信息</t>
  </si>
  <si>
    <r>
      <rPr>
        <b/>
        <sz val="12"/>
        <color rgb="FF000000"/>
        <rFont val="宋体"/>
        <charset val="134"/>
      </rPr>
      <t>模具信息</t>
    </r>
    <r>
      <rPr>
        <b/>
        <sz val="12"/>
        <color rgb="FF000000"/>
        <rFont val="宋体"/>
        <charset val="134"/>
      </rPr>
      <t xml:space="preserve">
</t>
    </r>
    <r>
      <rPr>
        <b/>
        <sz val="12"/>
        <color rgb="FF000000"/>
        <rFont val="宋体"/>
        <charset val="134"/>
      </rPr>
      <t>承制方</t>
    </r>
  </si>
  <si>
    <t>工艺担当</t>
  </si>
  <si>
    <t>工艺下发计划</t>
  </si>
  <si>
    <t>工艺下发实际</t>
  </si>
  <si>
    <t>结构担当</t>
  </si>
  <si>
    <t>审核</t>
  </si>
  <si>
    <t>提审核</t>
  </si>
  <si>
    <t>审核实际</t>
  </si>
  <si>
    <t>审核时间</t>
  </si>
  <si>
    <t>计划会签</t>
  </si>
  <si>
    <t>提交会签</t>
  </si>
  <si>
    <t>会签实际</t>
  </si>
  <si>
    <t>计划复审时间</t>
  </si>
  <si>
    <t>复审提交</t>
  </si>
  <si>
    <t>复审实际</t>
  </si>
  <si>
    <t>保利龙下发节点</t>
  </si>
  <si>
    <t>保利龙实际下发</t>
  </si>
  <si>
    <t>正式图节点</t>
  </si>
  <si>
    <t>正式图实际</t>
  </si>
  <si>
    <t>备注</t>
  </si>
  <si>
    <t>整车用量</t>
  </si>
  <si>
    <t>材料</t>
  </si>
  <si>
    <t>料厚[mm]</t>
  </si>
  <si>
    <t>制件重量[kg]</t>
  </si>
  <si>
    <r>
      <rPr>
        <b/>
        <sz val="12"/>
        <color rgb="FF000000"/>
        <rFont val="宋体"/>
        <charset val="134"/>
      </rPr>
      <t>整车用件重量[kg]</t>
    </r>
    <r>
      <rPr>
        <b/>
        <sz val="12"/>
        <color rgb="FF000000"/>
        <rFont val="宋体"/>
        <charset val="134"/>
      </rPr>
      <t xml:space="preserve"> </t>
    </r>
  </si>
  <si>
    <t>零件尺寸</t>
  </si>
  <si>
    <t>长</t>
  </si>
  <si>
    <t>宽</t>
  </si>
  <si>
    <t>出件数量</t>
  </si>
  <si>
    <t>单件坯料重量</t>
  </si>
  <si>
    <t>整车坯料重量</t>
  </si>
  <si>
    <t>名称</t>
  </si>
  <si>
    <t>工序内容</t>
  </si>
  <si>
    <t>数量[套]</t>
  </si>
  <si>
    <t>模具尺寸[mm]</t>
  </si>
  <si>
    <t>掏空系数</t>
  </si>
  <si>
    <t>重量[吨]</t>
  </si>
  <si>
    <t>实际重量[吨]</t>
  </si>
  <si>
    <t>机床吨位</t>
  </si>
  <si>
    <t>高</t>
  </si>
  <si>
    <t>LOTD</t>
  </si>
  <si>
    <t>5701111R3011</t>
  </si>
  <si>
    <t>顶盖前段</t>
  </si>
  <si>
    <t>FRONT SECTION OF THE TOP COVER</t>
  </si>
  <si>
    <t>REF.38</t>
  </si>
  <si>
    <t>OP20</t>
  </si>
  <si>
    <t>DR</t>
  </si>
  <si>
    <t>垫板</t>
  </si>
  <si>
    <t>孙潺潺</t>
  </si>
  <si>
    <t>OP30</t>
  </si>
  <si>
    <t>CTR/PI</t>
  </si>
  <si>
    <t>OP40</t>
  </si>
  <si>
    <t>RST/PI</t>
  </si>
  <si>
    <t>OP50</t>
  </si>
  <si>
    <t>TR/PI/CPI</t>
  </si>
  <si>
    <t>5701111R0284</t>
  </si>
  <si>
    <t>REF.39</t>
  </si>
  <si>
    <t>刘家峰</t>
  </si>
  <si>
    <t>TR/CTR/PI</t>
  </si>
  <si>
    <t>TR/CTR/RST</t>
  </si>
  <si>
    <t>FL/CRST</t>
  </si>
  <si>
    <t>LOTC</t>
  </si>
  <si>
    <t>5701112R3011</t>
  </si>
  <si>
    <t>顶盖中段</t>
  </si>
  <si>
    <t>MIDDLE SECTION OF THE TOP COVER</t>
  </si>
  <si>
    <t>REF.40</t>
  </si>
  <si>
    <t>TR/PI</t>
  </si>
  <si>
    <t>RST</t>
  </si>
  <si>
    <t>PI</t>
  </si>
  <si>
    <t>5701113R3010</t>
  </si>
  <si>
    <t>顶盖后段</t>
  </si>
  <si>
    <t>REAR SECTION OF THE TOP COVER</t>
  </si>
  <si>
    <t>REF.41</t>
  </si>
  <si>
    <t>LOTB</t>
  </si>
  <si>
    <t>5101012R3011</t>
  </si>
  <si>
    <t>中前地板</t>
  </si>
  <si>
    <t>MIDDLE FRONT FLOOR</t>
  </si>
  <si>
    <t>REF.42</t>
  </si>
  <si>
    <t>曹超斌</t>
  </si>
  <si>
    <t>5101051R3011</t>
  </si>
  <si>
    <t>中地板</t>
  </si>
  <si>
    <t>MIDDLE FLOOR</t>
  </si>
  <si>
    <t>REF.43</t>
  </si>
  <si>
    <t>梁勇</t>
  </si>
  <si>
    <t>5101061R3010</t>
  </si>
  <si>
    <t>中后地板</t>
  </si>
  <si>
    <t>MIDDLE AND REAR FLOOR</t>
  </si>
  <si>
    <t>REF.44</t>
  </si>
  <si>
    <t>2000T</t>
  </si>
  <si>
    <t>熊伟</t>
  </si>
  <si>
    <t>TR+PI</t>
  </si>
  <si>
    <t>暂不用垫板</t>
  </si>
  <si>
    <t>5401111R001</t>
  </si>
  <si>
    <t>左侧围外板上部前段</t>
  </si>
  <si>
    <t>THE UPPER FRONT SECTION OF THE LEFT OUTER PANEL</t>
  </si>
  <si>
    <t>REF.45</t>
  </si>
  <si>
    <t>颜晗</t>
  </si>
  <si>
    <t>CTR/TR</t>
  </si>
  <si>
    <t>CFL/TR/CTR</t>
  </si>
  <si>
    <t>CFL/FL</t>
  </si>
  <si>
    <t>OP60</t>
  </si>
  <si>
    <t>FL/CFL/CPI</t>
  </si>
  <si>
    <t>5401211R0011</t>
  </si>
  <si>
    <t>右侧围外板上部前段</t>
  </si>
  <si>
    <t>THE UPPER FRONT SECTION OF THE RIGHT SIDE OUTER PANEL</t>
  </si>
  <si>
    <t>REF.46</t>
  </si>
  <si>
    <t>5401112R3010</t>
  </si>
  <si>
    <t>左侧围外板中段</t>
  </si>
  <si>
    <t>MIDDLE SECTION OF THE LEFT OUTER PANEL</t>
  </si>
  <si>
    <t>REF.47</t>
  </si>
  <si>
    <t>赵小进</t>
  </si>
  <si>
    <t>TR/PI/CTR</t>
  </si>
  <si>
    <t>FL/RST</t>
  </si>
  <si>
    <t>5401171R001</t>
  </si>
  <si>
    <t>左侧围外板前段</t>
  </si>
  <si>
    <t>THE FRONT SECTION OF THE LEFT OUTER PANEL</t>
  </si>
  <si>
    <t>REF.64</t>
  </si>
  <si>
    <t>OP10</t>
  </si>
  <si>
    <t>BL/PI</t>
  </si>
  <si>
    <t>陈韬</t>
  </si>
  <si>
    <t>CTR/TR/PI/RST</t>
  </si>
  <si>
    <t>CTR/TR/PI/FL</t>
  </si>
  <si>
    <t>CFL/FL/CPI</t>
  </si>
  <si>
    <t>5401271R001</t>
  </si>
  <si>
    <t>右侧围外板前段</t>
  </si>
  <si>
    <t>FRONT SECTION OF THE RIGHT SIDE OUTER PANEL</t>
  </si>
  <si>
    <t>REF.62/63</t>
  </si>
  <si>
    <t>5401121R001</t>
  </si>
  <si>
    <t>左侧围外板上部后段</t>
  </si>
  <si>
    <t>THE UPPER REAR SECTION OF THE LEFT OUTER PANEL</t>
  </si>
  <si>
    <t>REF.50</t>
  </si>
  <si>
    <t>余昌洋</t>
  </si>
  <si>
    <t>CRST/SEP</t>
  </si>
  <si>
    <t>FL/RST/CPI</t>
  </si>
  <si>
    <t>5401221R001</t>
  </si>
  <si>
    <t>右侧围外板上部后段</t>
  </si>
  <si>
    <t>THE UPPER REAR SECTION OF THE RIGHT OUTER PANEL</t>
  </si>
  <si>
    <t>REF.51</t>
  </si>
  <si>
    <t>5401122R3010</t>
  </si>
  <si>
    <t>左侧围外板后段上板</t>
  </si>
  <si>
    <t>LEFT SIDE OUTER PLATE, REAR SECTION UPPER PLATE</t>
  </si>
  <si>
    <t>REF.52</t>
  </si>
  <si>
    <t>L1-2000T</t>
  </si>
  <si>
    <t>16/17</t>
  </si>
  <si>
    <r>
      <rPr>
        <sz val="11"/>
        <color rgb="FF000000"/>
        <rFont val="宋体"/>
        <charset val="134"/>
      </rPr>
      <t>5401123-223R001</t>
    </r>
    <r>
      <rPr>
        <sz val="11"/>
        <color rgb="FFFF0000"/>
        <rFont val="宋体"/>
        <charset val="134"/>
      </rPr>
      <t>/R002</t>
    </r>
  </si>
  <si>
    <t>左/右侧围外板后段下前板</t>
  </si>
  <si>
    <t>LEFT/RIGHT  SIDE OUTER PANEL, REAR SECTION, LOWER FRONT PANEL</t>
  </si>
  <si>
    <t>REF.56_57</t>
  </si>
  <si>
    <t>FL/CPI/SEP</t>
  </si>
  <si>
    <t>18/19</t>
  </si>
  <si>
    <t>5401124-224R001</t>
  </si>
  <si>
    <t>左/右侧围外板后段下后板</t>
  </si>
  <si>
    <t>THE LEFT/RIGHT SIDE OUTER PANEL, THE REAR SECTION, THE LOWER REAR PANEL</t>
  </si>
  <si>
    <t>REF.58_59</t>
  </si>
  <si>
    <t>龙佳伟</t>
  </si>
  <si>
    <t>FL+RST+CPI+PI+SEP</t>
  </si>
  <si>
    <t>CPI</t>
  </si>
  <si>
    <t>20/21</t>
  </si>
  <si>
    <t>5401511-581R001</t>
  </si>
  <si>
    <t>中窗上边梁/后窗上边梁</t>
  </si>
  <si>
    <t>UPPER BEAM OF MIDDLE / REAR WINDOW</t>
  </si>
  <si>
    <t>REF.60_61</t>
  </si>
  <si>
    <t>龚壮</t>
  </si>
  <si>
    <t>合模</t>
  </si>
  <si>
    <t>5401222R3010</t>
  </si>
  <si>
    <t>右侧围外板后段上板</t>
  </si>
  <si>
    <t>RIGHT SIDE OUTER PLATE, REAR SECTION UPPER PLATE</t>
  </si>
  <si>
    <t>REF.54</t>
  </si>
  <si>
    <t>L1-1000T</t>
  </si>
  <si>
    <t>TR+PI+FL</t>
  </si>
  <si>
    <t>5601201R0284</t>
  </si>
  <si>
    <t>后围下段</t>
  </si>
  <si>
    <t>LOWER SECTION OF THE REAR CIRCUMFERENCE</t>
  </si>
  <si>
    <t>REF.98</t>
  </si>
  <si>
    <t>韩爱侠</t>
  </si>
  <si>
    <t>5601101R0284</t>
  </si>
  <si>
    <t>后围上段</t>
  </si>
  <si>
    <t>UPPER SECTION OF THE REAR CIRCUMFERENCE</t>
  </si>
  <si>
    <t>REF.99</t>
  </si>
  <si>
    <t>邓勇宾</t>
  </si>
  <si>
    <t>TR</t>
  </si>
  <si>
    <t>7802113R3011</t>
  </si>
  <si>
    <t>中隔板</t>
  </si>
  <si>
    <t>MIDDLE PARTITION</t>
  </si>
  <si>
    <t>REF.102</t>
  </si>
  <si>
    <t>汪波</t>
  </si>
  <si>
    <t>TR+PI+CPI</t>
  </si>
  <si>
    <t>5401122R3310</t>
  </si>
  <si>
    <t>REF.53</t>
  </si>
  <si>
    <t>周倩</t>
  </si>
  <si>
    <t>5401222R3311</t>
  </si>
  <si>
    <t>REF.55</t>
  </si>
  <si>
    <t>5122013R001</t>
  </si>
  <si>
    <t>左前裙板</t>
  </si>
  <si>
    <t>LEFT FRONT APRON</t>
  </si>
  <si>
    <t>REF.87</t>
  </si>
  <si>
    <t>BUR/RST</t>
  </si>
  <si>
    <t>29/30</t>
  </si>
  <si>
    <t>8400121-221R002</t>
  </si>
  <si>
    <t>左/右前轮罩</t>
  </si>
  <si>
    <t>LEFT/RIGHT FRONT WHEEL COVER</t>
  </si>
  <si>
    <t>REF.19_20</t>
  </si>
  <si>
    <t>TR/CTR/PI/CPI/SEP/FL</t>
  </si>
  <si>
    <t>FL/RST/CPI/CTR</t>
  </si>
  <si>
    <t>C-RST</t>
  </si>
  <si>
    <t>31/32</t>
  </si>
  <si>
    <t>8400161-261R001</t>
  </si>
  <si>
    <t>左/右前轮罩前挡板</t>
  </si>
  <si>
    <t>LEFT/RIGHT  FRONT WHEEL COVER FRONT BAFFLE</t>
  </si>
  <si>
    <t>REF.21_22</t>
  </si>
  <si>
    <t>6101111R001</t>
  </si>
  <si>
    <t>左前车门外板</t>
  </si>
  <si>
    <t>LEFT FRONT DOOR OUTER PANEL</t>
  </si>
  <si>
    <t>REF.01</t>
  </si>
  <si>
    <t>TR/CTR/PI/FL/RST</t>
  </si>
  <si>
    <t>FL/CFL</t>
  </si>
  <si>
    <t>6101611R001</t>
  </si>
  <si>
    <t>右前车门外板</t>
  </si>
  <si>
    <t>RIGHT FRONT DOOR OUTER PANEL</t>
  </si>
  <si>
    <t>REF.02</t>
  </si>
  <si>
    <t>35/36</t>
  </si>
  <si>
    <t xml:space="preserve">LOTC
</t>
  </si>
  <si>
    <t>5415121-221R001</t>
  </si>
  <si>
    <t>左/右A柱内板上段</t>
  </si>
  <si>
    <t>UPPER SECTION OF THE INNER PLATE OF THE LEFT/RIGHT A-PILLAR</t>
  </si>
  <si>
    <t>REF.29_30</t>
  </si>
  <si>
    <t>FL+RST</t>
  </si>
  <si>
    <t>CTR+CPI+SEP</t>
  </si>
  <si>
    <t>37/38</t>
  </si>
  <si>
    <t>5401151-251R0284</t>
  </si>
  <si>
    <t>左/右侧围外板后段</t>
  </si>
  <si>
    <t>THE REAR SECTION OF THE LEFT/ RIGHT OUTER PANEL</t>
  </si>
  <si>
    <t>REF.100_101</t>
  </si>
  <si>
    <t>TR+CTR+PI+CPI+SEP</t>
  </si>
  <si>
    <t>FL/CFL/CPI/PI</t>
  </si>
  <si>
    <t>7802117R3010</t>
  </si>
  <si>
    <t>中隔板中横梁</t>
  </si>
  <si>
    <t>RIGHT REAR PILLAR INNER PANEL LOWER SECTION</t>
  </si>
  <si>
    <t>REF.103</t>
  </si>
  <si>
    <t>5122141R0011</t>
  </si>
  <si>
    <t>右后裙板</t>
  </si>
  <si>
    <t>RIGHT REAR APRON</t>
  </si>
  <si>
    <t>REF.75</t>
  </si>
  <si>
    <t>5122014R001</t>
  </si>
  <si>
    <t>左后裙板</t>
  </si>
  <si>
    <t>LEFT REAR APRON</t>
  </si>
  <si>
    <t>REF.76</t>
  </si>
  <si>
    <t>2801921R001</t>
  </si>
  <si>
    <t>后门槛内板</t>
  </si>
  <si>
    <t>REAR DOOR SILL INNER PANEL</t>
  </si>
  <si>
    <t>REF.74</t>
  </si>
  <si>
    <t>CTR/CPI</t>
  </si>
  <si>
    <t>UFL/RST</t>
  </si>
  <si>
    <t>项目</t>
  </si>
  <si>
    <t>说明</t>
  </si>
  <si>
    <t>模具寿命：50500冲次/年</t>
  </si>
  <si>
    <t>模具闭合高度公差</t>
  </si>
  <si>
    <t>模闭合高度按照报价清单执行，公差（-1，1）</t>
  </si>
  <si>
    <t>模具基准</t>
  </si>
  <si>
    <t>基准孔：</t>
  </si>
  <si>
    <t xml:space="preserve">     （   ）需要                            （   ）不需要</t>
  </si>
  <si>
    <t>数量</t>
  </si>
  <si>
    <t xml:space="preserve">     （   ）3个,前侧1个，左右各1个。     </t>
  </si>
  <si>
    <r>
      <rPr>
        <sz val="12"/>
        <rFont val="宋体"/>
        <charset val="134"/>
      </rPr>
      <t>基准孔所在部件:</t>
    </r>
    <r>
      <rPr>
        <b/>
        <sz val="12"/>
        <color rgb="FF0000CC"/>
        <rFont val="宋体"/>
        <charset val="134"/>
      </rPr>
      <t>拉延凸模也设计</t>
    </r>
    <r>
      <rPr>
        <sz val="12"/>
        <color rgb="FFFF0000"/>
        <rFont val="宋体"/>
        <charset val="134"/>
      </rPr>
      <t>，所有自制斜楔铸件需要设计2处，方向与斜楔底面平行，见右图</t>
    </r>
  </si>
  <si>
    <t xml:space="preserve">     （  ）下模   （  ）上模   （  ）压料板/压板圈  （  ）模仁   （  ）其它大型铸件</t>
  </si>
  <si>
    <t>基准孔尺寸 （Ø10H7*20深）</t>
  </si>
  <si>
    <r>
      <rPr>
        <sz val="12"/>
        <rFont val="宋体"/>
        <charset val="134"/>
      </rPr>
      <t>加工基准孔优先设置在模具中心，如果需要偏心，必须按</t>
    </r>
    <r>
      <rPr>
        <b/>
        <sz val="12"/>
        <color rgb="FF0000CC"/>
        <rFont val="宋体"/>
        <charset val="134"/>
      </rPr>
      <t>50</t>
    </r>
    <r>
      <rPr>
        <sz val="12"/>
        <rFont val="宋体"/>
        <charset val="134"/>
      </rPr>
      <t>的倍数偏移</t>
    </r>
  </si>
  <si>
    <t xml:space="preserve">压料板、模仁特殊情况加工面可设计成长腰形，Ø40*60
</t>
  </si>
  <si>
    <t>见3D实体,</t>
  </si>
  <si>
    <t>基准面</t>
  </si>
  <si>
    <t xml:space="preserve">     （  ）需要                            （  ）不需要</t>
  </si>
  <si>
    <r>
      <rPr>
        <sz val="12"/>
        <rFont val="宋体"/>
        <charset val="134"/>
      </rPr>
      <t>数量：</t>
    </r>
    <r>
      <rPr>
        <b/>
        <sz val="12"/>
        <color rgb="FF0000CC"/>
        <rFont val="宋体"/>
        <charset val="134"/>
      </rPr>
      <t xml:space="preserve">上下模的前侧和左侧各2个，上模压板槽感应面可以充当粗基准
</t>
    </r>
  </si>
  <si>
    <t>基准面所在部件</t>
  </si>
  <si>
    <t xml:space="preserve">     （  ）下模   （  ）上模   （  ）压料板/压板圈</t>
  </si>
  <si>
    <t>基准面凸台尺寸(60*40*5)</t>
  </si>
  <si>
    <t>模具定位</t>
  </si>
  <si>
    <r>
      <rPr>
        <sz val="12"/>
        <rFont val="宋体"/>
        <charset val="134"/>
      </rPr>
      <t>定位方式：</t>
    </r>
    <r>
      <rPr>
        <b/>
        <sz val="12"/>
        <color rgb="FF0000CC"/>
        <rFont val="宋体"/>
        <charset val="134"/>
      </rPr>
      <t>适用机台：LINE1/LINE2//900T/1250T</t>
    </r>
  </si>
  <si>
    <r>
      <rPr>
        <sz val="12"/>
        <rFont val="宋体"/>
        <charset val="134"/>
      </rPr>
      <t>(    )键槽  尺寸：长*宽*高</t>
    </r>
    <r>
      <rPr>
        <sz val="12"/>
        <color rgb="FF0000FF"/>
        <rFont val="宋体"/>
        <charset val="134"/>
      </rPr>
      <t>（W30*L100*H25）</t>
    </r>
    <r>
      <rPr>
        <sz val="12"/>
        <rFont val="宋体"/>
        <charset val="134"/>
      </rPr>
      <t xml:space="preserve"> ，见机床中3D实体</t>
    </r>
  </si>
  <si>
    <t>注意：仅L1/L2-2000T机床上的键槽尺寸宽度为32mm，垫板上的键槽宽度为30mm，其余不变，见机床中3D实体</t>
  </si>
  <si>
    <r>
      <rPr>
        <sz val="12"/>
        <rFont val="宋体"/>
        <charset val="134"/>
      </rPr>
      <t>键槽宽度公差为（</t>
    </r>
    <r>
      <rPr>
        <sz val="12"/>
        <color rgb="FF0066CC"/>
        <rFont val="宋体"/>
        <charset val="134"/>
      </rPr>
      <t>0,+0.2）</t>
    </r>
  </si>
  <si>
    <t>退刀槽直径40深40</t>
  </si>
  <si>
    <t>适用范围：上模座，下模座</t>
  </si>
  <si>
    <t xml:space="preserve">数量：4处
</t>
  </si>
  <si>
    <t>适用机台：LINE1/LINE2/900T/1250T，其中L2-900T/900T single手动线/1250T可以用顶杆孔作为快速定位孔</t>
  </si>
  <si>
    <r>
      <rPr>
        <sz val="12"/>
        <rFont val="宋体"/>
        <charset val="134"/>
      </rPr>
      <t>快速定位：实体在机台实体中,</t>
    </r>
    <r>
      <rPr>
        <b/>
        <sz val="12"/>
        <color rgb="FF0000CC"/>
        <rFont val="宋体"/>
        <charset val="134"/>
      </rPr>
      <t xml:space="preserve">快速定位位置要设计窥视孔，窥视孔150*150
</t>
    </r>
  </si>
  <si>
    <r>
      <rPr>
        <sz val="12"/>
        <rFont val="宋体"/>
        <charset val="134"/>
      </rPr>
      <t>最小避让高度</t>
    </r>
    <r>
      <rPr>
        <sz val="12"/>
        <color rgb="FF0000CC"/>
        <rFont val="宋体"/>
        <charset val="134"/>
      </rPr>
      <t>150mm</t>
    </r>
  </si>
  <si>
    <t>位置：模具前侧和后侧各2个</t>
  </si>
  <si>
    <t>形式:左侧圆形，右侧长腰形</t>
  </si>
  <si>
    <t>中心标记</t>
  </si>
  <si>
    <t>中心标记形式：如下图所示，见机床3D实体</t>
  </si>
  <si>
    <t>位置：模具中心线上，上下模的前后左右侧</t>
  </si>
  <si>
    <t>特殊要求</t>
  </si>
  <si>
    <t>原则上肋条不要设计在机台键槽上，如果肋条在压机键槽上时要注意局部结构，L≥10mm</t>
  </si>
  <si>
    <t>零贴</t>
  </si>
  <si>
    <t>板件上零贴面所有模具下模型面都要保留，型面要比零贴面单边20mm，上模不需要。</t>
  </si>
  <si>
    <t>模具限位</t>
  </si>
  <si>
    <t>限位块形式</t>
  </si>
  <si>
    <t xml:space="preserve">
   （   ）圆环形                   （   ）圆形                  （   ）长方形</t>
  </si>
  <si>
    <r>
      <rPr>
        <sz val="12"/>
        <rFont val="宋体"/>
        <charset val="134"/>
      </rPr>
      <t>限位块规格：</t>
    </r>
    <r>
      <rPr>
        <sz val="12"/>
        <color rgb="FF0000CC"/>
        <rFont val="宋体"/>
        <charset val="134"/>
      </rPr>
      <t>拉延：DTPK 60-100-40-</t>
    </r>
    <r>
      <rPr>
        <sz val="12"/>
        <color rgb="FF0000FF"/>
        <rFont val="宋体"/>
        <charset val="134"/>
      </rPr>
      <t>N，后序：客户标准，见标准件清单</t>
    </r>
  </si>
  <si>
    <t>常规模具限位块数量为4块，大型模具(双槽模，长度超4000mm等)中间额外再增加两块限位块</t>
  </si>
  <si>
    <t>模具存放</t>
  </si>
  <si>
    <t>存放块类型:刚性+弹性存放</t>
  </si>
  <si>
    <t xml:space="preserve">
  </t>
  </si>
  <si>
    <t>设计要点</t>
  </si>
  <si>
    <r>
      <rPr>
        <sz val="12"/>
        <rFont val="宋体"/>
        <charset val="134"/>
      </rPr>
      <t xml:space="preserve">
1） 拉延模如果没有压力源的情况下，不用设计刚性存放和柔性存放
2） </t>
    </r>
    <r>
      <rPr>
        <sz val="12"/>
        <color rgb="FF0000CC"/>
        <rFont val="宋体"/>
        <charset val="134"/>
      </rPr>
      <t xml:space="preserve">刚性存放块在模具生产时要有专门的存放位置  </t>
    </r>
    <r>
      <rPr>
        <sz val="12"/>
        <color rgb="FFFF3300"/>
        <rFont val="宋体"/>
        <charset val="134"/>
      </rPr>
      <t xml:space="preserve">                                      </t>
    </r>
    <r>
      <rPr>
        <sz val="12"/>
        <rFont val="宋体"/>
        <charset val="134"/>
      </rPr>
      <t>3） 柔性存放行程=刚性存放行程</t>
    </r>
    <r>
      <rPr>
        <sz val="12"/>
        <color rgb="FF0000CC"/>
        <rFont val="宋体"/>
        <charset val="134"/>
      </rPr>
      <t>+10mm</t>
    </r>
    <r>
      <rPr>
        <sz val="12"/>
        <rFont val="宋体"/>
        <charset val="134"/>
      </rPr>
      <t>，刚性存放行程=模具弹性原件不受压所需最小行程+10mm</t>
    </r>
  </si>
  <si>
    <r>
      <rPr>
        <sz val="12"/>
        <rFont val="宋体"/>
        <charset val="134"/>
      </rPr>
      <t>柔性存放：氮气弹簧，KALLER    氮气弹簧能承受: 上模的 1.5 倍。 氮气弹簧压缩量不超过90%，压缩后余量</t>
    </r>
    <r>
      <rPr>
        <sz val="12"/>
        <color rgb="FF0000CC"/>
        <rFont val="宋体"/>
        <charset val="134"/>
      </rPr>
      <t>最小10mm</t>
    </r>
  </si>
  <si>
    <t>氮气弹簧安装在下模，底部设计到底支撑肋，氮气弹簧安装面板厚度要求MIN80mm,氮气弹簧距离四周筋至少10mm</t>
  </si>
  <si>
    <r>
      <rPr>
        <sz val="12"/>
        <rFont val="宋体"/>
        <charset val="134"/>
      </rPr>
      <t>刚性存放块:</t>
    </r>
    <r>
      <rPr>
        <sz val="12"/>
        <color rgb="FFFF0000"/>
        <rFont val="宋体"/>
        <charset val="134"/>
      </rPr>
      <t>客户标准，见标准件清单</t>
    </r>
    <r>
      <rPr>
        <sz val="12"/>
        <rFont val="宋体"/>
        <charset val="134"/>
      </rPr>
      <t>，</t>
    </r>
    <r>
      <rPr>
        <sz val="12"/>
        <color rgb="FF0000CC"/>
        <rFont val="宋体"/>
        <charset val="134"/>
      </rPr>
      <t xml:space="preserve">刚性存放块在模具生产时要有专门的存放位置                                        </t>
    </r>
  </si>
  <si>
    <t>存放状态下，保证上下模导板导向部分MIN80mm 的吃入量，导板吃入量=导柱吃入量+（30-50）</t>
  </si>
  <si>
    <t>上模导腿形式</t>
  </si>
  <si>
    <t>1.导柱设计在导腿2侧</t>
  </si>
  <si>
    <t xml:space="preserve">2.端头有导板导向时，上模箱根处需设计凸台，宽度50mm，高度10mm，设计3面
</t>
  </si>
  <si>
    <t>模具安全区</t>
  </si>
  <si>
    <t>安全区是否</t>
  </si>
  <si>
    <t>（   ）必要.       数量：（    ）4个       （     ）2个</t>
  </si>
  <si>
    <r>
      <rPr>
        <sz val="12"/>
        <color rgb="FF0000CC"/>
        <rFont val="宋体"/>
        <charset val="134"/>
      </rPr>
      <t>安全区大小：此项目统一设计</t>
    </r>
    <r>
      <rPr>
        <sz val="12"/>
        <color rgb="FFFF0000"/>
        <rFont val="宋体"/>
        <charset val="134"/>
      </rPr>
      <t>180</t>
    </r>
    <r>
      <rPr>
        <sz val="12"/>
        <color rgb="FF0000CC"/>
        <rFont val="宋体"/>
        <charset val="134"/>
      </rPr>
      <t>*</t>
    </r>
    <r>
      <rPr>
        <sz val="12"/>
        <color rgb="FFFF0000"/>
        <rFont val="宋体"/>
        <charset val="134"/>
      </rPr>
      <t>180</t>
    </r>
    <r>
      <rPr>
        <sz val="12"/>
        <color rgb="FF0000CC"/>
        <rFont val="宋体"/>
        <charset val="134"/>
      </rPr>
      <t>*H150（包括拉延）</t>
    </r>
  </si>
  <si>
    <t>限制存放器和缓冲器等不得占用安全区的空间</t>
  </si>
  <si>
    <t>上下模安全平台要求底面均设置立筋</t>
  </si>
  <si>
    <t>拉延模压边圈安全平台下必须设置垫块与下模传力</t>
  </si>
  <si>
    <t>C/H孔</t>
  </si>
  <si>
    <t>OTR SIZE　:　φ10H7   ，每个零件2处 (按工艺数模执行）</t>
  </si>
  <si>
    <t>INR SIZE　:　φ10H7  ，每个零件2处  (按工艺数模执行）</t>
  </si>
  <si>
    <t>CH孔符型：全序（包含扣合模、检具）CH孔下模符型，沿周20min；</t>
  </si>
  <si>
    <t>运输连接板</t>
  </si>
  <si>
    <t>运输连接板是否需要</t>
  </si>
  <si>
    <r>
      <rPr>
        <sz val="12"/>
        <rFont val="宋体"/>
        <charset val="134"/>
      </rPr>
      <t xml:space="preserve">（    </t>
    </r>
    <r>
      <rPr>
        <sz val="12"/>
        <rFont val="宋体"/>
        <charset val="134"/>
      </rPr>
      <t>）需要</t>
    </r>
    <r>
      <rPr>
        <sz val="12"/>
        <rFont val="宋体"/>
        <charset val="134"/>
      </rPr>
      <t xml:space="preserve">        （    ）不需要</t>
    </r>
  </si>
  <si>
    <t>规格：江福自制件, 运输板板的紧固螺栓需带有平垫圈</t>
  </si>
  <si>
    <t>注意：要考虑模具存放那个高度</t>
  </si>
  <si>
    <t>筋间距</t>
  </si>
  <si>
    <t>筋间距≤400mm</t>
  </si>
  <si>
    <t>模具壁厚</t>
  </si>
  <si>
    <t>1.拉延模：</t>
  </si>
  <si>
    <t>2.修冲模：</t>
  </si>
  <si>
    <t>3.翻边整形模：</t>
  </si>
  <si>
    <t>其他规范</t>
  </si>
  <si>
    <t>1.吊耳附近和主承力筋不可设置减轻孔</t>
  </si>
  <si>
    <t>2.到底块窥视孔60*60、导板窥视孔∮60或者60*60</t>
  </si>
  <si>
    <t>3.模具上下模均需开流水孔（φ50）</t>
  </si>
  <si>
    <t>4.当模具结构有夹砂可能性时，需设置清砂孔，保证填砂和清砂</t>
  </si>
  <si>
    <t>5.模具需开传感器线路和气动装置气路穿线孔（φ60），要求管路孔连通，可通向模具左右两侧</t>
  </si>
  <si>
    <t xml:space="preserve">6.压料板加工夹持孔，在侧壁开Ø50的圆孔，加工夹持用
</t>
  </si>
  <si>
    <t xml:space="preserve">7.凸模和压料板必须设置4处MIN80mm的排气孔，也可以用于起吊
</t>
  </si>
  <si>
    <t>模具不允许使用贯通筋（不允许十字交叉型筋），所有肋条不小于40mm</t>
  </si>
  <si>
    <t>8.掉料处四周的肋条不要开减轻孔，避免废料挂在上面或小废料飞溅到机台上</t>
  </si>
  <si>
    <t>9.注意下图模具中心筋的布置</t>
  </si>
  <si>
    <t xml:space="preserve">10.往外逃料的面板的长度不能大于1.5高度
</t>
  </si>
  <si>
    <t>11.吊耳上部模具要倒圆角R30</t>
  </si>
  <si>
    <t>模具      起吊翻转</t>
  </si>
  <si>
    <t>起吊选用类型：</t>
  </si>
  <si>
    <t xml:space="preserve"> （   ）铸件式吊耳   （   ）铸入式吊耳   （   ）铸件式吊耳      （   ）板状吊耳</t>
  </si>
  <si>
    <t>（   ）铸入式螺纹   （   ）直接加工</t>
  </si>
  <si>
    <t>插销式吊耳是否需要衬套：</t>
  </si>
  <si>
    <t xml:space="preserve">     （    ）需要                 （    ）不需要</t>
  </si>
  <si>
    <t>吊耳防反：吊耳的吊棒需要设计防反（增加铸件或者挡板）</t>
  </si>
  <si>
    <r>
      <rPr>
        <b/>
        <sz val="16"/>
        <color rgb="FF0000CC"/>
        <rFont val="宋体"/>
        <charset val="134"/>
      </rPr>
      <t>吊耳形式一</t>
    </r>
    <r>
      <rPr>
        <b/>
        <sz val="12"/>
        <rFont val="宋体"/>
        <charset val="134"/>
      </rPr>
      <t>：上下模本体采用吊耳，江福标准自制件，满足2根吊棒可以起吊整套模具的原则</t>
    </r>
  </si>
  <si>
    <t>吊耳形式二：拉延模下模垫板时使用,在实体库调用,采用IEM标准</t>
  </si>
  <si>
    <t>10T以下：D42   10T-16T：D52   16T-36T：D82</t>
  </si>
  <si>
    <t>注意事项</t>
  </si>
  <si>
    <t xml:space="preserve">垫板的表面设计15 mm高度，2 mm深度凹槽，精加工，到销孔孔中心的距离公差为H7。 </t>
  </si>
  <si>
    <t>模具重量超过36T时，拉延模下模垫板使用以下吊耳形式,在实体库调用,采用IEM标准,D82-300</t>
  </si>
  <si>
    <t>吊耳形式三：压料板、凸模、滑块等起吊、翻转螺纹使用,见3D实体</t>
  </si>
  <si>
    <t xml:space="preserve">1.不论是铸铁还是铸钢材质的，优先直接攻螺纹。
</t>
  </si>
  <si>
    <t>2.铸铁类材质可以选用铸入式螺纹套，选用CSN（MISUMI）</t>
  </si>
  <si>
    <t>3.起吊环安装面要求如下，优先设计凸台，其次设计凹槽，螺纹深度=2*螺纹直径，螺纹底孔深度2.5*螺纹直径，底孔不能将铸件打穿</t>
  </si>
  <si>
    <t xml:space="preserve">4.起吊位置要求等高。
</t>
  </si>
  <si>
    <t>5.吊环实体，在图面中体现</t>
  </si>
  <si>
    <t>6.加工面必须完整,起吊孔旁增加起吊规格铸字</t>
  </si>
  <si>
    <t xml:space="preserve">起吊翻转时，尽量避免刮到氮气弹簧/导柱等部件
</t>
  </si>
  <si>
    <t>起吊处和钢丝绳经过的地方倒圆角处理，R30mm</t>
  </si>
  <si>
    <t xml:space="preserve">上下模吊耳不能错位
</t>
  </si>
  <si>
    <r>
      <rPr>
        <b/>
        <sz val="20"/>
        <color rgb="FF0000CC"/>
        <rFont val="宋体"/>
        <charset val="134"/>
      </rPr>
      <t xml:space="preserve">部分零件为了保证一侧距离机床边缘最大800mm，导致板件在机床上偏心加大，模具两端到机床边缘的距离因此也不一样，请确认模具两端是否需要相对机床对称？做对称的话，模具一侧需要加到很长
</t>
    </r>
    <r>
      <rPr>
        <b/>
        <sz val="20"/>
        <color rgb="FFFF0000"/>
        <rFont val="宋体"/>
        <charset val="134"/>
      </rPr>
      <t>回复：模具本身对称即可，不需要相对机床对称，如果偏心太厉害，可以一侧加长一些做平衡</t>
    </r>
    <r>
      <rPr>
        <b/>
        <sz val="20"/>
        <color rgb="FF0000CC"/>
        <rFont val="宋体"/>
        <charset val="134"/>
      </rPr>
      <t xml:space="preserve">
</t>
    </r>
  </si>
  <si>
    <t>宽度很小的，吊耳可以放到F向左右侧</t>
  </si>
  <si>
    <t xml:space="preserve">铸件吊耳结构不允许使用
</t>
  </si>
  <si>
    <t>1.大型铸件的起吊位置要求等高。如下图。</t>
  </si>
  <si>
    <t>2.15公斤以上的零件全部要设计起吊装置，但对于小于15公斤且座落凹坑</t>
  </si>
  <si>
    <t>中不易取出的零件也应设置起吊螺孔。如下图。</t>
  </si>
  <si>
    <t>3.大型铸件的起吊尽量设计注入式螺纹套。</t>
  </si>
  <si>
    <t>模具防呆要求</t>
  </si>
  <si>
    <t>右侧导板宽度=左侧导板宽度+20mm，单边各相差 10mm</t>
  </si>
  <si>
    <t>导柱导板同时存在时，都要制作防呆</t>
  </si>
  <si>
    <t>其他规格的铸件（如压边圈、压料板、滑动块等）也要设计导板或者导柱防呆</t>
  </si>
  <si>
    <t>一般模具导根的结构：</t>
  </si>
  <si>
    <t xml:space="preserve">             （   ）中间导向                             （       ）四角导向</t>
  </si>
  <si>
    <t>模具导向优先选择中间导向腿形式</t>
  </si>
  <si>
    <t>导向形式</t>
  </si>
  <si>
    <t xml:space="preserve">   （   ）导板       （   ）导板+导柱  （    ） 导柱   (   )导柱组    (   )外导板</t>
  </si>
  <si>
    <t>拉延模、翻边整形模：采用导板导向</t>
  </si>
  <si>
    <t>修边冲孔模：采用导板+导柱的复合导向方式,导柱安装在下模，导柱设计在导腿外侧</t>
  </si>
  <si>
    <t>成型修边复合模导向：采用导板+导柱的复合导向方式</t>
  </si>
  <si>
    <t>导柱大小选用：根据模具长度，选择导柱大小，3D见江福标准库</t>
  </si>
  <si>
    <t>导柱导套规格：三协</t>
  </si>
  <si>
    <t>导柱:SNG50 **** ；导套:SNG61 ****  ；</t>
  </si>
  <si>
    <t>导柱防脱：SNG72 0000</t>
  </si>
  <si>
    <t>导柱直径≥Ø63的压板数量为3</t>
  </si>
  <si>
    <t>1.模具存放状态下导板要有 MIN80mm 的吃入量</t>
  </si>
  <si>
    <t>2.模具同时有导板和导柱导向时，导板吃入量≥导柱吃入量+(30-50)mm</t>
  </si>
  <si>
    <t>3.模具工作部分开始工作时应保证导柱至少 30mm 的导入量，模具闭合时导柱要完全吃入导套最小10mm</t>
  </si>
  <si>
    <t>4.在模具打开的情况下，后序压料板导板与上模导滑面接触至少 50mm 以上</t>
  </si>
  <si>
    <t>5.压边圈在上死点时，与下模的导向面至少要接触 100mm 以上</t>
  </si>
  <si>
    <t>6.模具端头导柱导套的吃入量尽可能的小，自由存放时导柱导套吃入量不少于15mm</t>
  </si>
  <si>
    <t>7.导柱、导套均需设计拆卸孔</t>
  </si>
  <si>
    <t>8.如果无特殊情况，模具的导柱均安装在下模座上</t>
  </si>
  <si>
    <t>端头导柱导板的距离要求：导板间距满足≥1/3模宽，导柱间距满足≥2/3模宽</t>
  </si>
  <si>
    <t>导板数量要求：按下图模具长宽选用,长边不允许使用一个导板</t>
  </si>
  <si>
    <t>！导跟插入部分R角结构</t>
  </si>
  <si>
    <t>1.所有的导板背托设计15mm(包括CAM用导板)。导板背托高度MIN40mm,背托贴不贴量加工颜色。</t>
  </si>
  <si>
    <t>10mm导板背托设计7mm,背托贴量加工</t>
  </si>
  <si>
    <t>导板背托</t>
  </si>
  <si>
    <t xml:space="preserve">2.设计导板垫片长脚30*35
</t>
  </si>
  <si>
    <t>导板安装面</t>
  </si>
  <si>
    <t>所有导板安装面都要比导板单边大5mm；导滑面与导板宽度一致</t>
  </si>
  <si>
    <t>导向接触量</t>
  </si>
  <si>
    <t>压料板、压边圈导向设置要求：</t>
  </si>
  <si>
    <r>
      <rPr>
        <sz val="12"/>
        <rFont val="宋体"/>
        <charset val="134"/>
      </rPr>
      <t>1.导板总宽度约为压料板/压边圈对应轮廓长度的</t>
    </r>
    <r>
      <rPr>
        <sz val="12"/>
        <color rgb="FF0000CC"/>
        <rFont val="宋体"/>
        <charset val="134"/>
      </rPr>
      <t>20%以上</t>
    </r>
    <r>
      <rPr>
        <sz val="12"/>
        <rFont val="宋体"/>
        <charset val="134"/>
      </rPr>
      <t>，间距尽量相等</t>
    </r>
  </si>
  <si>
    <r>
      <rPr>
        <sz val="12"/>
        <rFont val="宋体"/>
        <charset val="134"/>
      </rPr>
      <t>2.模具闭合到底时，导板过导MIN10mm以上，浮起状态下导板最小接触</t>
    </r>
    <r>
      <rPr>
        <sz val="12"/>
        <color rgb="FF0000CC"/>
        <rFont val="宋体"/>
        <charset val="134"/>
      </rPr>
      <t>2/3</t>
    </r>
    <r>
      <rPr>
        <sz val="12"/>
        <rFont val="宋体"/>
        <charset val="134"/>
      </rPr>
      <t>以上</t>
    </r>
  </si>
  <si>
    <r>
      <rPr>
        <sz val="12"/>
        <rFont val="宋体"/>
        <charset val="134"/>
      </rPr>
      <t>3.凸模和压料板导板位置根据零件起伏设计，导板高度做到部件对应位置高度的</t>
    </r>
    <r>
      <rPr>
        <sz val="12"/>
        <color rgb="FF0000CC"/>
        <rFont val="宋体"/>
        <charset val="134"/>
      </rPr>
      <t>1/3-1/2</t>
    </r>
    <r>
      <rPr>
        <sz val="12"/>
        <rFont val="宋体"/>
        <charset val="134"/>
      </rPr>
      <t>；导板要保证同时与模座接触</t>
    </r>
  </si>
  <si>
    <t xml:space="preserve">4.导板的数量，长度方向至少2个导板
</t>
  </si>
  <si>
    <t xml:space="preserve">5.导板安装的高度，如下图
</t>
  </si>
  <si>
    <t>模具压力源</t>
  </si>
  <si>
    <t>拉延模：</t>
  </si>
  <si>
    <t xml:space="preserve">   （   ）   顶杆                （   ） 氮气弹簧           </t>
  </si>
  <si>
    <r>
      <rPr>
        <sz val="12"/>
        <rFont val="宋体"/>
        <charset val="134"/>
      </rPr>
      <t>拉延模氮气弹簧连接方式：</t>
    </r>
    <r>
      <rPr>
        <sz val="12"/>
        <color rgb="FFFF0000"/>
        <rFont val="宋体"/>
        <charset val="134"/>
      </rPr>
      <t>氮气缸装在同一钢板上</t>
    </r>
    <r>
      <rPr>
        <sz val="12"/>
        <rFont val="宋体"/>
        <charset val="134"/>
      </rPr>
      <t xml:space="preserve">
</t>
    </r>
  </si>
  <si>
    <t xml:space="preserve">   （   ）   单独                （   ） 串联               </t>
  </si>
  <si>
    <t>翻边整形模：</t>
  </si>
  <si>
    <t xml:space="preserve">   （   ）   顶杆                （   ） 氮气弹簧           （   ）弹簧</t>
  </si>
  <si>
    <r>
      <rPr>
        <sz val="12"/>
        <rFont val="宋体"/>
        <charset val="134"/>
      </rPr>
      <t>翻整模氮气弹簧连接方式：</t>
    </r>
    <r>
      <rPr>
        <sz val="12"/>
        <color rgb="FFFF0000"/>
        <rFont val="宋体"/>
        <charset val="134"/>
      </rPr>
      <t>仅整形模需要串联，翻边模具不需要，氮气缸不需要装在同一钢板上</t>
    </r>
  </si>
  <si>
    <r>
      <rPr>
        <sz val="12"/>
        <rFont val="宋体"/>
        <charset val="134"/>
      </rPr>
      <t xml:space="preserve">   （   ）   单独                （   ） </t>
    </r>
    <r>
      <rPr>
        <sz val="12"/>
        <color rgb="FFFF0000"/>
        <rFont val="宋体"/>
        <charset val="134"/>
      </rPr>
      <t xml:space="preserve">串联 </t>
    </r>
    <r>
      <rPr>
        <sz val="12"/>
        <rFont val="宋体"/>
        <charset val="134"/>
      </rPr>
      <t xml:space="preserve">              （   ）并联</t>
    </r>
  </si>
  <si>
    <t>修边冲孔模：</t>
  </si>
  <si>
    <r>
      <rPr>
        <sz val="12"/>
        <rFont val="宋体"/>
        <charset val="134"/>
      </rPr>
      <t xml:space="preserve">   （   ） 氮气弹簧          </t>
    </r>
    <r>
      <rPr>
        <sz val="12"/>
        <rFont val="宋体"/>
        <charset val="134"/>
      </rPr>
      <t xml:space="preserve">   </t>
    </r>
    <r>
      <rPr>
        <sz val="12"/>
        <rFont val="宋体"/>
        <charset val="134"/>
      </rPr>
      <t xml:space="preserve"> （   ）弹簧</t>
    </r>
  </si>
  <si>
    <t>修边模氮气弹簧连接方式：</t>
  </si>
  <si>
    <t xml:space="preserve">   （   ）   单独                （   ） 串联               （   ）并联</t>
  </si>
  <si>
    <t>侧PAD压力源：</t>
  </si>
  <si>
    <t>侧冲孔</t>
  </si>
  <si>
    <t>侧整侧翻</t>
  </si>
  <si>
    <t>氮气弹簧接触面是否需要垫块：</t>
  </si>
  <si>
    <t xml:space="preserve">   （   ）需要                   （   ）不需要</t>
  </si>
  <si>
    <r>
      <rPr>
        <sz val="12"/>
        <rFont val="宋体"/>
        <charset val="134"/>
      </rPr>
      <t>氮缸顶块规格：</t>
    </r>
    <r>
      <rPr>
        <sz val="12"/>
        <color rgb="FF0066CC"/>
        <rFont val="宋体"/>
        <charset val="134"/>
      </rPr>
      <t>MISUMI标准（DTPK**-**-20-N）</t>
    </r>
    <r>
      <rPr>
        <sz val="12"/>
        <rFont val="宋体"/>
        <charset val="134"/>
      </rPr>
      <t>；</t>
    </r>
  </si>
  <si>
    <t>氮气缸注意以下事项：</t>
  </si>
  <si>
    <t xml:space="preserve">1.氮气弹簧预留的行程余量不得少于额定行程的10%，且需≥10mm  </t>
  </si>
  <si>
    <t xml:space="preserve">2.氮气弹簧安装方式，优先选择①，其次选择②
</t>
  </si>
  <si>
    <t>3.氮气弹簧不能底面安装</t>
  </si>
  <si>
    <t>压料板限位</t>
  </si>
  <si>
    <t>限位器类型：</t>
  </si>
  <si>
    <t xml:space="preserve">     A(     )              B(     )                C(     )           D (    )      </t>
  </si>
  <si>
    <t>1.压料板应优先采用工作与安全侧销限位，无法实现时可以使用工作和安全螺栓</t>
  </si>
  <si>
    <r>
      <rPr>
        <sz val="12"/>
        <color rgb="FF0000CC"/>
        <rFont val="宋体"/>
        <charset val="134"/>
      </rPr>
      <t>2.限位螺栓采用后侧锁付两个螺母的样式，</t>
    </r>
    <r>
      <rPr>
        <sz val="12"/>
        <rFont val="宋体"/>
        <charset val="134"/>
      </rPr>
      <t>工作螺栓带聚氨酯，安全螺栓不用带</t>
    </r>
  </si>
  <si>
    <t>3.侧销型号：OMCR标准 ,选用标准见下表</t>
  </si>
  <si>
    <t>4.限位螺栓需要追加工螺纹长度，螺母采用偏心防松脱螺母，M**,标准件；垫片：FWSS-D**-V**-T**(MISUMI)</t>
  </si>
  <si>
    <t>3.每个压料板工作侧销数量≥4，安全侧销≥2，工作侧销带聚氨酯</t>
  </si>
  <si>
    <r>
      <rPr>
        <sz val="12"/>
        <rFont val="宋体"/>
        <charset val="134"/>
      </rPr>
      <t>4.工作侧销行程=氮气弹簧+2mm，</t>
    </r>
    <r>
      <rPr>
        <sz val="12"/>
        <color rgb="FF0000CC"/>
        <rFont val="宋体"/>
        <charset val="134"/>
      </rPr>
      <t>安全行程=工作行程+20mm</t>
    </r>
    <r>
      <rPr>
        <sz val="12"/>
        <rFont val="宋体"/>
        <charset val="134"/>
      </rPr>
      <t>，工作侧销行程取5的倍数</t>
    </r>
  </si>
  <si>
    <t>5.侧销安装位置要考虑操作方便性，全自动生产线模具要求设置在模具送料方向的前后侧</t>
  </si>
  <si>
    <t>6.安全侧销与工作侧销在模具内的安装高度要求一致。</t>
  </si>
  <si>
    <t>7.侧销安装后头部不能伸出模具之外，要求距模具边缘 10mm 以上</t>
  </si>
  <si>
    <t>侧销规范如下：3D见江福实体库，大小选择按照客户力的计算表执行</t>
  </si>
  <si>
    <t>压料板导向</t>
  </si>
  <si>
    <t xml:space="preserve"> 导向方式：                                                                          修边模:导柱+导板导向
翻边整形模：导板导向                                                                 成型修边复合模导向：采用导板+导柱
</t>
  </si>
  <si>
    <t xml:space="preserve">     导板(   )               导柱导套(   )                 导柱+导板（     ）        </t>
  </si>
  <si>
    <t>导柱+导板用于：</t>
  </si>
  <si>
    <t xml:space="preserve">（    ）有内隐藏CAM     （    ） 修边冲孔模具      （    ）所有后工序模具  </t>
  </si>
  <si>
    <t>侧PAD的    导向及限位</t>
  </si>
  <si>
    <t>1.形式</t>
  </si>
  <si>
    <t>（    ）A.2侧导板+导柱+工作螺栓+安全螺栓</t>
  </si>
  <si>
    <t>（    ）B.石墨卡板（导向+工作限位）+安全限位螺栓</t>
  </si>
  <si>
    <t>选择顺序A——B</t>
  </si>
  <si>
    <t>2.卡板形式:采用CPGPC(SANKYO)形式</t>
  </si>
  <si>
    <t>3.同时侧压板工作限位螺栓上面设置缓冲聚氨酯</t>
  </si>
  <si>
    <t>4.侧PAD较小时可使用冲头固定座（CP-AP）+带肩导柱（SGPHXX-XX-TKC）+导套（SGSFXX-XX）</t>
  </si>
  <si>
    <t>5. 侧PAD必须考虑受力平衡，如果侧PAD上单边压型面，另一侧需加平衡块</t>
  </si>
  <si>
    <t>压料板压料面宽度</t>
  </si>
  <si>
    <t>修边冲孔模</t>
  </si>
  <si>
    <t>（    ）按JAC要求</t>
  </si>
  <si>
    <t>内板：压料板压料面宽度（  ），下模凸模（   ）</t>
  </si>
  <si>
    <t>外板：压料板压料面宽度（  ），下模凸模（   ）</t>
  </si>
  <si>
    <t>翻边整形模</t>
  </si>
  <si>
    <t>内板：压料板压料面宽度（  ），下模凸模（  ）</t>
  </si>
  <si>
    <t>外板：压料板压料面宽度（  ），下模凸模（  ）</t>
  </si>
  <si>
    <t>2.门内板等内板件二次拉伸时，凸凹模均全附型</t>
  </si>
  <si>
    <t>3.细长零件压料面积小，凸模全附型</t>
  </si>
  <si>
    <t>4.C型立边零件在整形时，由于表面易变形，应设全型面</t>
  </si>
  <si>
    <t>5.压料板非符型区逃料15mm深</t>
  </si>
  <si>
    <t xml:space="preserve"> 压料芯的强度设计</t>
  </si>
  <si>
    <t>压料板    2D轮廓</t>
  </si>
  <si>
    <t>压力板2D逃料为15mm；自由状态下压料板与刀块需要有10mm的重合量，局部不好加工的地方除外</t>
  </si>
  <si>
    <t>标准件选用</t>
  </si>
  <si>
    <t xml:space="preserve">导套\导板是否采用铜合金     </t>
  </si>
  <si>
    <t>（    )本项目所有的导板/导套应用自润滑镶石墨形式铜导板和铜导套</t>
  </si>
  <si>
    <t>1.铸字说明</t>
  </si>
  <si>
    <t>铸件刀块帖字规范</t>
  </si>
  <si>
    <t>压板槽</t>
  </si>
  <si>
    <t>上、下模压板槽，尺寸如下，详见机床3D实体，周围让位空间按3D实体里面的实体避让</t>
  </si>
  <si>
    <t>1.最外侧压板槽距离模具端头不要超过600mm</t>
  </si>
  <si>
    <t>2.上模自动夹持的压板槽必须设计在同一条直线上</t>
  </si>
  <si>
    <t>3.压板槽不能设计在吊耳之下</t>
  </si>
  <si>
    <t>4.上模快夹中心位置是否都满足到机台边界大于或等于85mm</t>
  </si>
  <si>
    <t>5.L1/L2上模快夹可以独立运动</t>
  </si>
  <si>
    <t>6.L1线下模U槽高度空间改为145mm</t>
  </si>
  <si>
    <t>7.900T single手工线上模快夹是固定不动的，不使用</t>
  </si>
  <si>
    <t xml:space="preserve">8.主副线不允许2个U槽间距24mm的方式，小型模具主副线可以单边设计2个U槽。大型模具U槽数量相应增加即可
</t>
  </si>
  <si>
    <t>上模快夹行程按机台3D实体</t>
  </si>
  <si>
    <t>上模自动夹持压板槽装夹空间</t>
  </si>
  <si>
    <t>下模垫板厚度小于70mm时增加垫板</t>
  </si>
  <si>
    <t>压板槽数量</t>
  </si>
  <si>
    <t>1.模具材质</t>
  </si>
  <si>
    <r>
      <rPr>
        <sz val="12"/>
        <rFont val="宋体"/>
        <charset val="134"/>
      </rPr>
      <t>Project</t>
    </r>
  </si>
  <si>
    <t>材质</t>
  </si>
  <si>
    <t>热处理</t>
  </si>
  <si>
    <t>拉延</t>
  </si>
  <si>
    <t>凹模</t>
  </si>
  <si>
    <t>QT600-3A</t>
  </si>
  <si>
    <r>
      <rPr>
        <sz val="12"/>
        <rFont val="宋体"/>
        <charset val="134"/>
      </rPr>
      <t>50～55</t>
    </r>
  </si>
  <si>
    <t>凸模</t>
  </si>
  <si>
    <t>压边圈</t>
  </si>
  <si>
    <t>上下模本体</t>
  </si>
  <si>
    <r>
      <rPr>
        <sz val="12"/>
        <rFont val="宋体"/>
        <charset val="134"/>
      </rPr>
      <t>HT300</t>
    </r>
  </si>
  <si>
    <r>
      <rPr>
        <sz val="12"/>
        <rFont val="宋体"/>
        <charset val="134"/>
      </rPr>
      <t>-</t>
    </r>
  </si>
  <si>
    <t>下模垫板</t>
  </si>
  <si>
    <t>St52(锻件）,对应国内材质Q235</t>
  </si>
  <si>
    <t>修边刀块</t>
  </si>
  <si>
    <t>CH-1</t>
  </si>
  <si>
    <r>
      <rPr>
        <sz val="12"/>
        <rFont val="宋体"/>
        <charset val="134"/>
      </rPr>
      <t>56～60</t>
    </r>
  </si>
  <si>
    <t>压料板</t>
  </si>
  <si>
    <r>
      <rPr>
        <sz val="12"/>
        <rFont val="宋体"/>
        <charset val="134"/>
      </rPr>
      <t>-　</t>
    </r>
  </si>
  <si>
    <t>翻边整形刀块</t>
  </si>
  <si>
    <t>斜楔</t>
  </si>
  <si>
    <t>回退凸模</t>
  </si>
  <si>
    <r>
      <rPr>
        <sz val="12"/>
        <rFont val="宋体"/>
        <charset val="134"/>
      </rPr>
      <t>CH-1</t>
    </r>
  </si>
  <si>
    <t>驱动座/s滑块</t>
  </si>
  <si>
    <t>旋转斜楔基座</t>
  </si>
  <si>
    <t>QT600</t>
  </si>
  <si>
    <t>包边</t>
  </si>
  <si>
    <r>
      <rPr>
        <sz val="12"/>
        <rFont val="宋体"/>
        <charset val="134"/>
      </rPr>
      <t>45#</t>
    </r>
  </si>
  <si>
    <t>刀块</t>
  </si>
  <si>
    <r>
      <rPr>
        <sz val="12"/>
        <rFont val="宋体"/>
        <charset val="134"/>
      </rPr>
      <t>补充说明：</t>
    </r>
  </si>
  <si>
    <r>
      <rPr>
        <sz val="12"/>
        <color rgb="FF000000"/>
        <rFont val="宋体"/>
        <charset val="134"/>
      </rPr>
      <t xml:space="preserve"> 1、料厚大于1.2mm的门内板部位使用</t>
    </r>
    <r>
      <rPr>
        <sz val="12"/>
        <rFont val="宋体"/>
        <charset val="134"/>
      </rPr>
      <t>Cr12MoV(the material thickness＞1.2mm,the inner door need Cr12MoV)</t>
    </r>
    <r>
      <rPr>
        <sz val="12"/>
        <color rgb="FF000000"/>
        <rFont val="宋体"/>
        <charset val="134"/>
      </rPr>
      <t>；</t>
    </r>
  </si>
  <si>
    <r>
      <rPr>
        <sz val="12"/>
        <color rgb="FF000000"/>
        <rFont val="宋体"/>
        <charset val="134"/>
      </rPr>
      <t>2、</t>
    </r>
    <r>
      <rPr>
        <sz val="12"/>
        <color rgb="FF000000"/>
        <rFont val="宋体"/>
        <charset val="134"/>
      </rPr>
      <t>模具外A面不得使用镶块结构(all outer pars for A surface do not need the inserts)；</t>
    </r>
  </si>
  <si>
    <r>
      <rPr>
        <sz val="12"/>
        <color rgb="FF000000"/>
        <rFont val="宋体"/>
        <charset val="134"/>
      </rPr>
      <t xml:space="preserve">3、带有整形内容或结构薄弱的压料芯需采用QT600-3A。(the weak or with </t>
    </r>
    <r>
      <rPr>
        <sz val="12"/>
        <rFont val="宋体"/>
        <charset val="134"/>
      </rPr>
      <t>Calibrate pad need QT600-3A)</t>
    </r>
    <r>
      <rPr>
        <sz val="12"/>
        <color rgb="FF000000"/>
        <rFont val="宋体"/>
        <charset val="134"/>
      </rPr>
      <t xml:space="preserve"> </t>
    </r>
  </si>
  <si>
    <r>
      <rPr>
        <b/>
        <sz val="12"/>
        <color rgb="FF000000"/>
        <rFont val="宋体"/>
        <charset val="134"/>
      </rPr>
      <t xml:space="preserve">二、内板结构件铸造类模具用材通用要     </t>
    </r>
    <r>
      <rPr>
        <b/>
        <sz val="16"/>
        <color rgb="FF0000FF"/>
        <rFont val="宋体"/>
        <charset val="134"/>
      </rPr>
      <t>t≤1.2mm</t>
    </r>
    <r>
      <rPr>
        <sz val="12"/>
        <rFont val="宋体"/>
        <charset val="134"/>
      </rPr>
      <t>：</t>
    </r>
  </si>
  <si>
    <r>
      <rPr>
        <sz val="12"/>
        <rFont val="宋体"/>
        <charset val="134"/>
      </rPr>
      <t>Component</t>
    </r>
  </si>
  <si>
    <t>＜340MPa</t>
  </si>
  <si>
    <t xml:space="preserve"> ≥340MPa</t>
  </si>
  <si>
    <r>
      <rPr>
        <sz val="12"/>
        <color rgb="FF000000"/>
        <rFont val="宋体"/>
        <charset val="134"/>
      </rPr>
      <t>Cr12MoV</t>
    </r>
  </si>
  <si>
    <r>
      <rPr>
        <sz val="12"/>
        <rFont val="宋体"/>
        <charset val="134"/>
      </rPr>
      <t>　-</t>
    </r>
  </si>
  <si>
    <t>St52(锻件），对应国内材质Q235</t>
  </si>
  <si>
    <t>HT300</t>
  </si>
  <si>
    <t>上模刀块</t>
  </si>
  <si>
    <t>下模刀块</t>
  </si>
  <si>
    <r>
      <rPr>
        <sz val="12"/>
        <rFont val="宋体"/>
        <charset val="134"/>
      </rPr>
      <t>1、带有成型性质的翻边凹模镶块采用</t>
    </r>
    <r>
      <rPr>
        <sz val="12"/>
        <color rgb="FF000000"/>
        <rFont val="宋体"/>
        <charset val="134"/>
      </rPr>
      <t>Cr12MoV</t>
    </r>
    <r>
      <rPr>
        <sz val="12"/>
        <color rgb="FF000000"/>
        <rFont val="宋体"/>
        <charset val="134"/>
      </rPr>
      <t xml:space="preserve"> </t>
    </r>
    <r>
      <rPr>
        <sz val="12"/>
        <color rgb="FF000000"/>
        <rFont val="宋体"/>
        <charset val="134"/>
      </rPr>
      <t xml:space="preserve">（the </t>
    </r>
    <r>
      <rPr>
        <sz val="12"/>
        <rFont val="宋体"/>
        <charset val="134"/>
      </rPr>
      <t>Calibrate</t>
    </r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 xml:space="preserve">insert need </t>
    </r>
    <r>
      <rPr>
        <sz val="12"/>
        <color rgb="FF000000"/>
        <rFont val="宋体"/>
        <charset val="134"/>
      </rPr>
      <t>Cr12MoV）</t>
    </r>
  </si>
  <si>
    <t xml:space="preserve">2、带有整形的压料芯或结构弱的压料芯采用CH-1（the weak or with Calibrate pad need CH-1) </t>
  </si>
  <si>
    <r>
      <rPr>
        <sz val="12"/>
        <rFont val="宋体"/>
        <charset val="134"/>
      </rPr>
      <t xml:space="preserve">3、翻边凹模镶块需两面热处理(the </t>
    </r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>Bending</t>
    </r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>insert must be complete hardening)</t>
    </r>
  </si>
  <si>
    <r>
      <rPr>
        <b/>
        <sz val="16"/>
        <color rgb="FF0000FF"/>
        <rFont val="宋体"/>
        <charset val="134"/>
      </rPr>
      <t>t＞1.2mm</t>
    </r>
    <r>
      <rPr>
        <sz val="12"/>
        <rFont val="宋体"/>
        <charset val="134"/>
      </rPr>
      <t>：</t>
    </r>
  </si>
  <si>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>≥340MPa</t>
    </r>
  </si>
  <si>
    <r>
      <rPr>
        <sz val="12"/>
        <rFont val="宋体"/>
        <charset val="134"/>
      </rPr>
      <t>1、带有成型性质的翻边凹模镶块采用</t>
    </r>
    <r>
      <rPr>
        <sz val="12"/>
        <color rgb="FF000000"/>
        <rFont val="宋体"/>
        <charset val="134"/>
      </rPr>
      <t xml:space="preserve">Cr12MoV（the </t>
    </r>
    <r>
      <rPr>
        <sz val="12"/>
        <rFont val="宋体"/>
        <charset val="134"/>
      </rPr>
      <t>Calibrate</t>
    </r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 xml:space="preserve">insert need </t>
    </r>
    <r>
      <rPr>
        <sz val="12"/>
        <color rgb="FF000000"/>
        <rFont val="宋体"/>
        <charset val="134"/>
      </rPr>
      <t>Cr12MoV）</t>
    </r>
  </si>
  <si>
    <t>圆形平衡块</t>
  </si>
  <si>
    <t>圆形平衡块在以下情况使用：</t>
  </si>
  <si>
    <t>1.侧修侧冲的内板件压料板</t>
  </si>
  <si>
    <r>
      <rPr>
        <sz val="12"/>
        <rFont val="宋体"/>
        <charset val="134"/>
      </rPr>
      <t>平衡块型号：</t>
    </r>
    <r>
      <rPr>
        <sz val="12"/>
        <color rgb="FFFF0000"/>
        <rFont val="宋体"/>
        <charset val="134"/>
      </rPr>
      <t>客户标准</t>
    </r>
  </si>
  <si>
    <t>锥形平衡块</t>
  </si>
  <si>
    <t>锥形平衡块在以下情况使用：</t>
  </si>
  <si>
    <t>1.外板后工序</t>
  </si>
  <si>
    <t>2.压料板上安装修冲类斜楔（此项目不允许使用内藏式斜楔）</t>
  </si>
  <si>
    <t>锥形平衡块采用：MLTC(MISUMI)</t>
  </si>
  <si>
    <t>压料板平衡块下需要有平衡氮气缸。</t>
  </si>
  <si>
    <t>压料板到底块</t>
  </si>
  <si>
    <r>
      <rPr>
        <sz val="12"/>
        <rFont val="宋体"/>
        <charset val="134"/>
      </rPr>
      <t>到底块采用：</t>
    </r>
    <r>
      <rPr>
        <sz val="12"/>
        <color rgb="FFFF0000"/>
        <rFont val="宋体"/>
        <charset val="134"/>
      </rPr>
      <t>客户标准</t>
    </r>
  </si>
  <si>
    <t>所有修边冲孔模：</t>
  </si>
  <si>
    <r>
      <rPr>
        <sz val="12"/>
        <rFont val="宋体"/>
        <charset val="134"/>
      </rPr>
      <t>（   ）需要，垫块与对应座面间隙2mm；        （   ）不需要 ,设计间隙</t>
    </r>
    <r>
      <rPr>
        <sz val="12"/>
        <color rgb="FF0000CC"/>
        <rFont val="宋体"/>
        <charset val="134"/>
      </rPr>
      <t>5mm</t>
    </r>
    <r>
      <rPr>
        <sz val="12"/>
        <rFont val="宋体"/>
        <charset val="134"/>
      </rPr>
      <t>凸台</t>
    </r>
  </si>
  <si>
    <t>1.每个PAD设计4-8处限位凸台，数量根据模具大小决定,尺寸70*50*20(间距)</t>
  </si>
  <si>
    <r>
      <rPr>
        <sz val="12"/>
        <rFont val="宋体"/>
        <charset val="134"/>
      </rPr>
      <t>所有整形翻边模：</t>
    </r>
    <r>
      <rPr>
        <b/>
        <sz val="16"/>
        <color rgb="FFFF0000"/>
        <rFont val="宋体"/>
        <charset val="134"/>
      </rPr>
      <t>除了压料板参与整形要墩死，其余空开</t>
    </r>
    <r>
      <rPr>
        <b/>
        <sz val="16"/>
        <color rgb="FF0000CC"/>
        <rFont val="宋体"/>
        <charset val="134"/>
      </rPr>
      <t>5mm</t>
    </r>
  </si>
  <si>
    <t>（   ）需要，                            （   ）不需要</t>
  </si>
  <si>
    <t>注：在模具前后侧设有窥视孔，可用于观察氮气缸和压料芯工作到底情况。</t>
  </si>
  <si>
    <t>试棒</t>
  </si>
  <si>
    <t>大型铸件空间足够的情况下，如上下模座、压料板等需要设置2个试棒；小型铸件如非标机构等可以只设置一个</t>
  </si>
  <si>
    <t>模具发运时不允许试棒保留在可见面上</t>
  </si>
  <si>
    <t>拉延模要避开顶杆</t>
  </si>
  <si>
    <t>螺销钉</t>
  </si>
  <si>
    <t>内六角螺钉</t>
  </si>
  <si>
    <t>1.螺钉销钉的拧入深度：</t>
  </si>
  <si>
    <t xml:space="preserve">    铸件时L≥2.0*D </t>
  </si>
  <si>
    <t xml:space="preserve">    钢件时L≥1.5*D</t>
  </si>
  <si>
    <t>2.凸模和镶块螺钉销钉的选用：按JAC标准</t>
  </si>
  <si>
    <t>3.拉延凸模采用M20螺钉和20的销钉</t>
  </si>
  <si>
    <t>4.为防止上模部件松动，必须使用防松垫圈，（垫圈需要在模具交付时安装）,如上模刀块，CAM盖板等运动受力的部件，都需要加放松垫圈，垫圈厚度5mm</t>
  </si>
  <si>
    <t>4.当镶块重量大于12Kg时需设计起吊螺栓孔，起吊螺栓孔最小M12</t>
  </si>
  <si>
    <t xml:space="preserve">5.铸件螺钉孔之间距离不能超过400mm,刚块螺钉锁付螺钉之间的距离MAX200mm
</t>
  </si>
  <si>
    <t>5.螺钉长度按5mm一档进行选择</t>
  </si>
  <si>
    <t>6.等级： GB120 规格 12.9 级标准</t>
  </si>
  <si>
    <t>7.镶块螺钉位置要求：不允许设计在整形区域</t>
  </si>
  <si>
    <t>8.螺钉销钉孔标准：注意需要增加垫圈的螺钉沉孔尺寸</t>
  </si>
  <si>
    <t>防脱落螺塞</t>
  </si>
  <si>
    <r>
      <rPr>
        <sz val="12"/>
        <rFont val="宋体"/>
        <charset val="134"/>
      </rPr>
      <t>所有类型模具上模销钉</t>
    </r>
    <r>
      <rPr>
        <sz val="12"/>
        <color rgb="FF0000CC"/>
        <rFont val="宋体"/>
        <charset val="134"/>
      </rPr>
      <t>需设计弹簧销堵</t>
    </r>
    <r>
      <rPr>
        <sz val="12"/>
        <rFont val="宋体"/>
        <charset val="134"/>
      </rPr>
      <t>：SWA/SWAL(MISUMI)</t>
    </r>
  </si>
  <si>
    <t>（   ）螺塞式                                     （   ）弹簧塞式</t>
  </si>
  <si>
    <t>mark内容</t>
  </si>
  <si>
    <r>
      <rPr>
        <sz val="12"/>
        <rFont val="宋体"/>
        <charset val="134"/>
      </rPr>
      <t>零件上的m</t>
    </r>
    <r>
      <rPr>
        <sz val="12"/>
        <rFont val="宋体"/>
        <charset val="134"/>
      </rPr>
      <t>ark内容：</t>
    </r>
  </si>
  <si>
    <r>
      <rPr>
        <sz val="12"/>
        <rFont val="宋体"/>
        <charset val="134"/>
      </rPr>
      <t xml:space="preserve"> （     ）左右件标记      规格：</t>
    </r>
    <r>
      <rPr>
        <sz val="12"/>
        <color rgb="FF0000FF"/>
        <rFont val="宋体"/>
        <charset val="134"/>
      </rPr>
      <t>（TCPB16-R,TCPB16-L  ）MISUMI，L/R 标记不可代替到底标记使用</t>
    </r>
  </si>
  <si>
    <r>
      <rPr>
        <sz val="12"/>
        <rFont val="宋体"/>
        <charset val="134"/>
      </rPr>
      <t xml:space="preserve"> （     ）到底标记        规格：</t>
    </r>
    <r>
      <rPr>
        <sz val="12"/>
        <color rgb="FF0000FF"/>
        <rFont val="宋体"/>
        <charset val="134"/>
      </rPr>
      <t>（DCBA16  ）MISUMI,到底标记下面需要设计5mm垫板</t>
    </r>
  </si>
  <si>
    <t xml:space="preserve"> （     ）零件号    17位      规格：（    客户标准         ）</t>
  </si>
  <si>
    <t xml:space="preserve"> （     ）零件批次   9位     规格：（      客户标准    ）</t>
  </si>
  <si>
    <t xml:space="preserve"> （     ）LOGO标记        规格：（      客户标准    ）</t>
  </si>
  <si>
    <t xml:space="preserve"> （     ）厂商标识        规格：（ OCP4M-3-20-SAIC   ）MISUMI</t>
  </si>
  <si>
    <t xml:space="preserve"> （     ）制造国别标识    规格：（ OCP3M-3-20-CHN    ）MISUMI</t>
  </si>
  <si>
    <t>标记安装要求：</t>
  </si>
  <si>
    <t>1.件号和日期标记要求安装在模座上，不能安装在压料板上</t>
  </si>
  <si>
    <t>2.件号和日期标记对面的铸件必须要进行热处理，如果是铸件未热处理的，则需要设计镶块</t>
  </si>
  <si>
    <t>镶块用2-M6*20的螺钉锁付，厚度14mm，材料C1050,HRC40-45, 大小根据标记的大小来设计</t>
  </si>
  <si>
    <t>铭牌</t>
  </si>
  <si>
    <t>模具是否需要铭牌</t>
  </si>
  <si>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>（</t>
    </r>
    <r>
      <rPr>
        <sz val="12"/>
        <rFont val="宋体"/>
        <charset val="134"/>
      </rPr>
      <t xml:space="preserve">    </t>
    </r>
    <r>
      <rPr>
        <sz val="12"/>
        <rFont val="宋体"/>
        <charset val="134"/>
      </rPr>
      <t>）需要</t>
    </r>
    <r>
      <rPr>
        <sz val="12"/>
        <rFont val="宋体"/>
        <charset val="134"/>
      </rPr>
      <t xml:space="preserve">       （    ）不要要</t>
    </r>
  </si>
  <si>
    <t>铭牌类型</t>
  </si>
  <si>
    <t xml:space="preserve"> （    ）床台顶杆孔快速定位孔信息铭牌位置  (   上模F向右侧                )</t>
  </si>
  <si>
    <t xml:space="preserve"> （    ）模具基础信息铭牌                  (   上模前侧                    )</t>
  </si>
  <si>
    <t xml:space="preserve"> （    ）模具重量信息铭牌                  (   放在基础信息铭牌下面或者旁边           )</t>
  </si>
  <si>
    <t xml:space="preserve"> （    ）警示牌,氮气缸有无使用             (                   )</t>
  </si>
  <si>
    <t xml:space="preserve"> （    ）拆刀铭牌                          (                   )</t>
  </si>
  <si>
    <t xml:space="preserve"> （    ）模具气路铭牌                      (                    )</t>
  </si>
  <si>
    <t>铭牌必须为铝质，厚度1.5mm，标牌尺寸、内容和格式见下图(针对每副模具更改青色字体内容) ，字及相关数据、标示为腐蚀方式。</t>
  </si>
  <si>
    <t>图层设置</t>
  </si>
  <si>
    <t>图层</t>
  </si>
  <si>
    <t>图层名称</t>
  </si>
  <si>
    <t>内容说明</t>
  </si>
  <si>
    <t>颜色设置</t>
  </si>
  <si>
    <t>顶料器</t>
  </si>
  <si>
    <t>后工序顶料器使用要求：</t>
  </si>
  <si>
    <t>L1&amp;L2&amp;1250T&amp;手工线900T 下模气路</t>
  </si>
  <si>
    <r>
      <rPr>
        <sz val="12"/>
        <rFont val="宋体"/>
        <charset val="134"/>
      </rPr>
      <t xml:space="preserve">
自动线下模不需要设置气缸顶料
手动线板件没有空手槽位置时设计气缸顶料，顶料杆采用头部球形的聚氨酯顶料，气缸采用CM2F 25/32-50(SMC)，气缸行程50mm，板件顶起40mm,</t>
    </r>
    <r>
      <rPr>
        <sz val="12"/>
        <color rgb="FF0000CC"/>
        <rFont val="宋体"/>
        <charset val="134"/>
      </rPr>
      <t xml:space="preserve">空手槽尺寸宽*深*高=120*40*30mm
</t>
    </r>
    <r>
      <rPr>
        <sz val="12"/>
        <rFont val="宋体"/>
        <charset val="134"/>
      </rPr>
      <t xml:space="preserve">
</t>
    </r>
  </si>
  <si>
    <t>件号</t>
  </si>
  <si>
    <t>零件名称</t>
  </si>
  <si>
    <t>标准号</t>
  </si>
  <si>
    <t>规格（长*宽*高）</t>
  </si>
  <si>
    <t>标准厂家</t>
  </si>
  <si>
    <t>呆料重用</t>
  </si>
  <si>
    <t>备件</t>
  </si>
  <si>
    <t>备件数量</t>
  </si>
  <si>
    <t>气缸</t>
  </si>
  <si>
    <t>实际数量</t>
  </si>
  <si>
    <t>按实际型号</t>
  </si>
  <si>
    <t>SMC</t>
  </si>
  <si>
    <t>标准件</t>
  </si>
  <si>
    <t>弯头</t>
  </si>
  <si>
    <t>2*气缸数量</t>
  </si>
  <si>
    <t>KQ2L</t>
  </si>
  <si>
    <t>KQ2L12-03AS（例）</t>
  </si>
  <si>
    <t>根据气缸型号选用，直径12气管满足缸径时，优先选用连接D12气管，见附图2</t>
  </si>
  <si>
    <t>转换接头</t>
  </si>
  <si>
    <t>实际使用数量</t>
  </si>
  <si>
    <t>KQ2H</t>
  </si>
  <si>
    <t>KQ2H12-16A（例）</t>
  </si>
  <si>
    <t>根据气管大小选用，见附图3</t>
  </si>
  <si>
    <t>三通接头</t>
  </si>
  <si>
    <t>KQ2T</t>
  </si>
  <si>
    <t>KQ2T12-00A（例）</t>
  </si>
  <si>
    <t>根据气管大小选用，见附图4</t>
  </si>
  <si>
    <t>气管</t>
  </si>
  <si>
    <t xml:space="preserve">TU </t>
  </si>
  <si>
    <r>
      <rPr>
        <sz val="12"/>
        <color theme="1"/>
        <rFont val="微软雅黑"/>
        <charset val="134"/>
      </rPr>
      <t>TU 1208R  L=</t>
    </r>
    <r>
      <rPr>
        <sz val="12"/>
        <color rgb="FFFF0000"/>
        <rFont val="微软雅黑"/>
        <charset val="134"/>
      </rPr>
      <t>XX</t>
    </r>
    <r>
      <rPr>
        <sz val="12"/>
        <color theme="1"/>
        <rFont val="微软雅黑"/>
        <charset val="134"/>
      </rPr>
      <t>m</t>
    </r>
    <r>
      <rPr>
        <sz val="12"/>
        <rFont val="微软雅黑"/>
        <charset val="134"/>
      </rPr>
      <t>(举例)</t>
    </r>
  </si>
  <si>
    <t>红色进气，选用D12气管，若需要更大气管(按气缸直径），见附图5</t>
  </si>
  <si>
    <r>
      <rPr>
        <sz val="12"/>
        <color theme="1"/>
        <rFont val="微软雅黑"/>
        <charset val="134"/>
      </rPr>
      <t>TU 1208Y  L=</t>
    </r>
    <r>
      <rPr>
        <sz val="12"/>
        <color rgb="FFFF0000"/>
        <rFont val="微软雅黑"/>
        <charset val="134"/>
      </rPr>
      <t>XX</t>
    </r>
    <r>
      <rPr>
        <sz val="12"/>
        <color theme="1"/>
        <rFont val="微软雅黑"/>
        <charset val="134"/>
      </rPr>
      <t>m</t>
    </r>
    <r>
      <rPr>
        <sz val="12"/>
        <rFont val="微软雅黑"/>
        <charset val="134"/>
      </rPr>
      <t>(举例)</t>
    </r>
  </si>
  <si>
    <t>黄色出气，选用D12气管，若需要更大气管(按气缸直径），见附图5</t>
  </si>
  <si>
    <t>快换接头</t>
  </si>
  <si>
    <t>KK6P</t>
  </si>
  <si>
    <t>KK6P-12H（例）</t>
  </si>
  <si>
    <t>根据气缸大小选管径,，气缸安装在活动部件上时采用，见附图6</t>
  </si>
  <si>
    <t>KK6S</t>
  </si>
  <si>
    <t>KK6S-12H（例）</t>
  </si>
  <si>
    <t>根据气缸大小选管径,，气缸安装在活动部件上时采用，见附图7</t>
  </si>
  <si>
    <t>速度控制阀</t>
  </si>
  <si>
    <t>2</t>
  </si>
  <si>
    <t>AS</t>
  </si>
  <si>
    <t>AS 3000-03</t>
  </si>
  <si>
    <t>直连接头</t>
  </si>
  <si>
    <t>KQ2H12-03AS（例）</t>
  </si>
  <si>
    <t>根据气缸大小选管径,见附图2</t>
  </si>
  <si>
    <t>KK</t>
  </si>
  <si>
    <t>KK 130P-03MS</t>
  </si>
  <si>
    <t>二气路固定底板</t>
  </si>
  <si>
    <t>M510L</t>
  </si>
  <si>
    <t>自制件</t>
  </si>
  <si>
    <t>现场配作</t>
  </si>
  <si>
    <t>顶料装置与制件接触部分要求：</t>
  </si>
  <si>
    <t xml:space="preserve">        （     ）外板用皮碗             （     ）内板用聚氨酯，随型制作，注意防反</t>
  </si>
  <si>
    <t>有翻边顶料器是否需要顶料器。</t>
  </si>
  <si>
    <t xml:space="preserve">  （     ）需要          （     ）不采用气动顶料器      </t>
  </si>
  <si>
    <t>注意事项：</t>
  </si>
  <si>
    <t>1.用单独汽缸时如果有型面注意止转问题</t>
  </si>
  <si>
    <t>2.气缸顶料系统: 气缸尽量安装在下模座上，便于凸模拆卸。气缸安装在凸模、压料芯等活动部件上时需有快速拔插接头</t>
  </si>
  <si>
    <t>3.穿线孔大小 Ø50，所有筋孔需相互贯通，端头左侧预留接头安装位置</t>
  </si>
  <si>
    <t>气路要求</t>
  </si>
  <si>
    <r>
      <rPr>
        <sz val="16"/>
        <color rgb="FF0000CC"/>
        <rFont val="宋体"/>
        <charset val="134"/>
      </rPr>
      <t xml:space="preserve">
</t>
    </r>
    <r>
      <rPr>
        <sz val="16"/>
        <color rgb="FF000000"/>
        <rFont val="宋体"/>
        <charset val="134"/>
      </rPr>
      <t>气路位置：位于模具右侧，方便现场调节调速阀，安装孔做到</t>
    </r>
    <r>
      <rPr>
        <sz val="16"/>
        <color rgb="FF0000CC"/>
        <rFont val="宋体"/>
        <charset val="134"/>
      </rPr>
      <t>140*140</t>
    </r>
    <r>
      <rPr>
        <sz val="16"/>
        <color rgb="FF000000"/>
        <rFont val="宋体"/>
        <charset val="134"/>
      </rPr>
      <t>，</t>
    </r>
    <r>
      <rPr>
        <sz val="16"/>
        <color rgb="FFFF0000"/>
        <rFont val="宋体"/>
        <charset val="134"/>
      </rPr>
      <t>L1/L2/900T手动线/1250T与机床匹配的气路接头统一设计在下模，上模切换的用螺旋管连接到下模</t>
    </r>
  </si>
  <si>
    <t>电路要求</t>
  </si>
  <si>
    <t>电路简图：</t>
  </si>
  <si>
    <t>LINE1&amp;LINE2电路：</t>
  </si>
  <si>
    <t xml:space="preserve">1.电器盒安装在模具F 侧的右侧，电器盒安装空间最小：300*250*150mm
</t>
  </si>
  <si>
    <t>L1&amp;L2拉延模电路</t>
  </si>
  <si>
    <t>2.快插首先考虑放置到凸模上，感应器安装在下模本体上不需要快插</t>
  </si>
  <si>
    <t xml:space="preserve">3.感应器规格：M18                                                                        </t>
  </si>
  <si>
    <t>投入检测开关</t>
  </si>
  <si>
    <t>按图纸实际数量</t>
  </si>
  <si>
    <r>
      <rPr>
        <sz val="12"/>
        <rFont val="宋体"/>
        <charset val="134"/>
      </rPr>
      <t>C10.15.XXXXXXXX</t>
    </r>
    <r>
      <rPr>
        <b/>
        <sz val="12"/>
        <color indexed="10"/>
        <rFont val="宋体"/>
        <charset val="134"/>
      </rPr>
      <t>(选感应器M12的类型)</t>
    </r>
  </si>
  <si>
    <t>OMCR</t>
  </si>
  <si>
    <t>正式图单独采购</t>
  </si>
  <si>
    <t>感应器</t>
  </si>
  <si>
    <t>BI4-M12-AP6X-H1141</t>
  </si>
  <si>
    <t>TURCK</t>
  </si>
  <si>
    <t>双动斜楔滑车回退和工作状态是否需要感应器:</t>
  </si>
  <si>
    <t>接插件电缆</t>
  </si>
  <si>
    <t>与感应器数量一致</t>
  </si>
  <si>
    <r>
      <rPr>
        <sz val="12"/>
        <rFont val="宋体"/>
        <charset val="134"/>
      </rPr>
      <t xml:space="preserve"> WKC4T-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/TXL</t>
    </r>
  </si>
  <si>
    <t>线长为感应器到过渡接头距离</t>
  </si>
  <si>
    <r>
      <rPr>
        <b/>
        <sz val="12"/>
        <color rgb="FFFF0000"/>
        <rFont val="宋体"/>
        <charset val="134"/>
      </rPr>
      <t>气缸驱动时需要，</t>
    </r>
    <r>
      <rPr>
        <b/>
        <sz val="12"/>
        <rFont val="宋体"/>
        <charset val="134"/>
      </rPr>
      <t>氮气缸驱动时不需要</t>
    </r>
  </si>
  <si>
    <t>感应器过渡接头</t>
  </si>
  <si>
    <t>HAN3</t>
  </si>
  <si>
    <r>
      <rPr>
        <sz val="12"/>
        <rFont val="宋体"/>
        <charset val="134"/>
      </rPr>
      <t>WSC4T-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/TXL</t>
    </r>
  </si>
  <si>
    <t>线长为过渡接头到分线盒距离</t>
  </si>
  <si>
    <r>
      <rPr>
        <sz val="12"/>
        <rFont val="宋体"/>
        <charset val="134"/>
      </rPr>
      <t>WKC4T-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-WSC4T/TXL</t>
    </r>
  </si>
  <si>
    <t>线长为感应器到分线盒距离，没有过渡接头时使用</t>
  </si>
  <si>
    <t>端子盒</t>
  </si>
  <si>
    <t>TB-8M12-4P2-2/TXL</t>
  </si>
  <si>
    <t>最多接8根线</t>
  </si>
  <si>
    <t>外壳</t>
  </si>
  <si>
    <t>19 30 024 1271</t>
  </si>
  <si>
    <t>HARTING</t>
  </si>
  <si>
    <t>制件检测插芯</t>
  </si>
  <si>
    <t>09 33 024 2601</t>
  </si>
  <si>
    <t>电缆防水接头</t>
  </si>
  <si>
    <t>19 00 000 5192</t>
  </si>
  <si>
    <t>PV-波纹管</t>
  </si>
  <si>
    <t>AD8</t>
  </si>
  <si>
    <r>
      <rPr>
        <sz val="12"/>
        <rFont val="宋体"/>
        <charset val="134"/>
      </rPr>
      <t xml:space="preserve">AD8 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m</t>
    </r>
  </si>
  <si>
    <t>长度与所有感应线长度总和一样</t>
  </si>
  <si>
    <t>L1&amp;L2后序模具电路</t>
  </si>
  <si>
    <t>BI8-M18-AP6X-H1141</t>
  </si>
  <si>
    <t>感应器卡板</t>
  </si>
  <si>
    <t>t=2.0mm</t>
  </si>
  <si>
    <r>
      <rPr>
        <sz val="12"/>
        <rFont val="宋体"/>
        <charset val="134"/>
      </rPr>
      <t xml:space="preserve"> 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/TXL</t>
    </r>
  </si>
  <si>
    <t>线长为感应器到过渡接头距离,无过渡接头时不需要</t>
  </si>
  <si>
    <t>HAN4</t>
  </si>
  <si>
    <t>感应器装在模座上时不需要</t>
  </si>
  <si>
    <r>
      <rPr>
        <sz val="12"/>
        <rFont val="宋体"/>
        <charset val="134"/>
      </rPr>
      <t>WSC4.4T-</t>
    </r>
    <r>
      <rPr>
        <b/>
        <sz val="12"/>
        <color indexed="10"/>
        <rFont val="宋体"/>
        <charset val="134"/>
      </rPr>
      <t>XX</t>
    </r>
    <r>
      <rPr>
        <sz val="12"/>
        <rFont val="宋体"/>
        <charset val="134"/>
      </rPr>
      <t>/TXL</t>
    </r>
  </si>
  <si>
    <t>线长为过渡接头到分线盒距离,无过渡接头时不需要</t>
  </si>
  <si>
    <r>
      <rPr>
        <sz val="12"/>
        <rFont val="宋体"/>
        <charset val="134"/>
      </rPr>
      <t xml:space="preserve">  RKC4.4T-</t>
    </r>
    <r>
      <rPr>
        <b/>
        <sz val="12"/>
        <color rgb="FFFF0000"/>
        <rFont val="宋体"/>
        <charset val="134"/>
      </rPr>
      <t>XX</t>
    </r>
    <r>
      <rPr>
        <sz val="12"/>
        <rFont val="宋体"/>
        <charset val="134"/>
      </rPr>
      <t>-WSC4.4T/TXL</t>
    </r>
  </si>
  <si>
    <t>无过渡接头时用，线长为感应器到分线盒距离</t>
  </si>
  <si>
    <t>闭锁功能</t>
  </si>
  <si>
    <t>机台是否具有闭锁功能</t>
  </si>
  <si>
    <t xml:space="preserve">       （    ）有，有闭锁，不使用       （    ）没有</t>
  </si>
  <si>
    <t>下模座形式</t>
  </si>
  <si>
    <t>在LINE1&amp;LINE2/1250T/900T生产的模具，下模座垫板形式改为铸件形式，自动线送料高度要在650-900之间，与后序相差在50以内；</t>
  </si>
  <si>
    <t>模具导向</t>
  </si>
  <si>
    <t>拉延模具是否需要导柱导向：</t>
  </si>
  <si>
    <t>（   ）本项目所有拉延上下模需要加导柱导向</t>
  </si>
  <si>
    <t>（   ）除了切角拉延要加导柱导向，其它不需要。导柱设在压边圈。</t>
  </si>
  <si>
    <t>压边圈导向</t>
  </si>
  <si>
    <t>压边圈导向：</t>
  </si>
  <si>
    <t xml:space="preserve">（    ）内导向        （    ）外导向（箱式）        （    ）内导+外导向    </t>
  </si>
  <si>
    <t>导板数量根据凸模长度</t>
  </si>
  <si>
    <t>凹模形式</t>
  </si>
  <si>
    <t>凹模是否设计分体式：</t>
  </si>
  <si>
    <t>（   ）不需要                          （   ）需要</t>
  </si>
  <si>
    <t>对于U形成形的零件，凹模采用分体，并设计背托和调整键</t>
  </si>
  <si>
    <t>顶杆</t>
  </si>
  <si>
    <t>顶杆是否全顶出：</t>
  </si>
  <si>
    <t>非全顶出</t>
  </si>
  <si>
    <t>机台气垫标准行程：见第1页机床参数</t>
  </si>
  <si>
    <t>气顶杆顶起高度按170 /230/280三档，最大顶出高度见机床参数，其余压边圈行程较小时，按照50的倍数选用</t>
  </si>
  <si>
    <t>铸造顶杆腿高度不可大于 150mm</t>
  </si>
  <si>
    <t>顶杆腿长度≤100mm时，设计为φ80圆柱形，下模避让孔（φ100mm），</t>
  </si>
  <si>
    <t>顶杆腿长度100mm＜L≤150mm时，设计为锥形，底部直径为顶部直径 1.2 倍（顶部φ80），下模避让孔（φ110mm）</t>
  </si>
  <si>
    <r>
      <rPr>
        <sz val="12"/>
        <rFont val="宋体"/>
        <charset val="134"/>
      </rPr>
      <t>顶杆垫块规格：</t>
    </r>
    <r>
      <rPr>
        <sz val="12"/>
        <color rgb="FF0000CC"/>
        <rFont val="宋体"/>
        <charset val="134"/>
      </rPr>
      <t>客户标准</t>
    </r>
    <r>
      <rPr>
        <sz val="12"/>
        <rFont val="宋体"/>
        <charset val="134"/>
      </rPr>
      <t>,如遇分型线限制需切割缓冲垫时，最大允许切割量为1/3。垫块螺钉要加弹簧垫圈</t>
    </r>
  </si>
  <si>
    <t>拉延模具单根顶杆最大承重不得超过5吨。</t>
  </si>
  <si>
    <t>顶杆窥视孔：模具必须设计顶杆窥视孔，用于观察顶杆与模具接触情况。</t>
  </si>
  <si>
    <t>压边圈平衡块</t>
  </si>
  <si>
    <t>平衡块选用标准</t>
  </si>
  <si>
    <t xml:space="preserve">客户标准                  </t>
  </si>
  <si>
    <r>
      <rPr>
        <sz val="12"/>
        <rFont val="宋体"/>
        <charset val="134"/>
      </rPr>
      <t>平衡块间距：</t>
    </r>
    <r>
      <rPr>
        <sz val="12"/>
        <color rgb="FF0000FF"/>
        <rFont val="宋体"/>
        <charset val="134"/>
      </rPr>
      <t>（450mm），</t>
    </r>
    <r>
      <rPr>
        <sz val="12"/>
        <color theme="1"/>
        <rFont val="宋体"/>
        <charset val="134"/>
      </rPr>
      <t>平衡块下不设计垫片</t>
    </r>
  </si>
  <si>
    <t>平衡块对应的压边圈和上模须有立筋</t>
  </si>
  <si>
    <t>平衡块安装台的位置距离压料面 15MM</t>
  </si>
  <si>
    <t>平衡块需要设计调整垫片锁固螺钉孔凸台。尺寸如下图：</t>
  </si>
  <si>
    <t>到底块</t>
  </si>
  <si>
    <t>到底块与压边圈间隙：按照客户标准执行，间隙留5mm(压边圈上有没有产品都是），压边圈上有产品时，图纸下发需要采购5mm垫板（带固定螺钉螺孔），压边圈上无产品时，不需要采购垫板</t>
  </si>
  <si>
    <t>下模对应位置需有到底筋</t>
  </si>
  <si>
    <t>限位块</t>
  </si>
  <si>
    <t>限位块是否需要:</t>
  </si>
  <si>
    <r>
      <rPr>
        <sz val="12"/>
        <rFont val="宋体"/>
        <charset val="134"/>
      </rPr>
      <t xml:space="preserve">     </t>
    </r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 xml:space="preserve">（    ）需要             </t>
    </r>
    <r>
      <rPr>
        <sz val="12"/>
        <rFont val="宋体"/>
        <charset val="134"/>
      </rPr>
      <t xml:space="preserve">       </t>
    </r>
    <r>
      <rPr>
        <sz val="12"/>
        <rFont val="宋体"/>
        <charset val="134"/>
      </rPr>
      <t xml:space="preserve">    （   ）不需要</t>
    </r>
  </si>
  <si>
    <t>型号规格：见第4页</t>
  </si>
  <si>
    <t>弹顶销</t>
  </si>
  <si>
    <t>所有拉延凹模在非零件型面区域需要设置弹顶销，使用MISUMI标准PAEZS/PAEZU,行程50mm</t>
  </si>
  <si>
    <t>压边圈限位</t>
  </si>
  <si>
    <t>压边圈限位形式：</t>
  </si>
  <si>
    <t xml:space="preserve">  （   ）限位螺钉              （   ）盖板                    （    ）侧销</t>
  </si>
  <si>
    <r>
      <rPr>
        <sz val="12"/>
        <rFont val="宋体"/>
        <charset val="134"/>
      </rPr>
      <t>限位行程</t>
    </r>
    <r>
      <rPr>
        <sz val="12"/>
        <color rgb="FF0000CC"/>
        <rFont val="宋体"/>
        <charset val="134"/>
      </rPr>
      <t>：（压边圈行程ST+20mm）</t>
    </r>
  </si>
  <si>
    <r>
      <rPr>
        <sz val="12"/>
        <rFont val="宋体"/>
        <charset val="134"/>
      </rPr>
      <t>限位螺钉选用标准</t>
    </r>
    <r>
      <rPr>
        <sz val="12"/>
        <color rgb="FF0000CC"/>
        <rFont val="宋体"/>
        <charset val="134"/>
      </rPr>
      <t>：PUNCH-CCSR32-*</t>
    </r>
  </si>
  <si>
    <t>感应定位具型号</t>
  </si>
  <si>
    <t>自动线需要</t>
  </si>
  <si>
    <t>感应定位型号选用标准：客户标准</t>
  </si>
  <si>
    <r>
      <rPr>
        <sz val="12"/>
        <rFont val="宋体"/>
        <charset val="134"/>
      </rPr>
      <t xml:space="preserve">  （    ）HTKML/R （SANKYO）           (    ) HTKHL/R （SANKYO）     (    )</t>
    </r>
    <r>
      <rPr>
        <sz val="12"/>
        <color rgb="FFFF0000"/>
        <rFont val="宋体"/>
        <charset val="134"/>
      </rPr>
      <t>PLGRC（MISUMI）</t>
    </r>
    <r>
      <rPr>
        <sz val="12"/>
        <rFont val="宋体"/>
        <charset val="134"/>
      </rPr>
      <t xml:space="preserve">           </t>
    </r>
  </si>
  <si>
    <t>拉延模每片坯料至少须设置两个传感器定位板，感应定位板按 L 形布置在F向前侧及左侧或右侧</t>
  </si>
  <si>
    <t>感应器是否采购:</t>
  </si>
  <si>
    <t xml:space="preserve">    （    ）是       （    ）否，感应器后期与电路一起采购</t>
  </si>
  <si>
    <t>注意：感应器连接线的接头必须选弯接头</t>
  </si>
  <si>
    <t>其他定位具</t>
  </si>
  <si>
    <r>
      <rPr>
        <sz val="12"/>
        <color rgb="FF0000CC"/>
        <rFont val="宋体"/>
        <charset val="134"/>
      </rPr>
      <t>普通定位具形式：</t>
    </r>
    <r>
      <rPr>
        <b/>
        <sz val="12"/>
        <color rgb="FF0000CC"/>
        <rFont val="宋体"/>
        <charset val="134"/>
      </rPr>
      <t>选用客户标准</t>
    </r>
  </si>
  <si>
    <t>定位板逃料形状及尺寸要求如图所示</t>
  </si>
  <si>
    <t>半月牙定位</t>
  </si>
  <si>
    <r>
      <rPr>
        <sz val="12"/>
        <rFont val="宋体"/>
        <charset val="134"/>
      </rPr>
      <t>选用江福标准自制件，固定座安装面在调整方向上最小要比固定座大单边10mm，</t>
    </r>
    <r>
      <rPr>
        <sz val="12"/>
        <color rgb="FF0000CC"/>
        <rFont val="宋体"/>
        <charset val="134"/>
      </rPr>
      <t>不需要半月牙凹模套</t>
    </r>
    <r>
      <rPr>
        <sz val="12"/>
        <rFont val="宋体"/>
        <charset val="134"/>
      </rPr>
      <t xml:space="preserve">
</t>
    </r>
  </si>
  <si>
    <t>进出料料架</t>
  </si>
  <si>
    <t>不需要</t>
  </si>
  <si>
    <t>安全防护板</t>
  </si>
  <si>
    <t>1.拉延模压边圈四周均需设计防护板。</t>
  </si>
  <si>
    <r>
      <rPr>
        <sz val="12"/>
        <rFont val="宋体"/>
        <charset val="134"/>
      </rPr>
      <t>2.防护板高度应保证压边圈托起时至少有</t>
    </r>
    <r>
      <rPr>
        <sz val="12"/>
        <color rgb="FF0000CC"/>
        <rFont val="宋体"/>
        <charset val="134"/>
      </rPr>
      <t>60mm</t>
    </r>
    <r>
      <rPr>
        <sz val="12"/>
        <rFont val="宋体"/>
        <charset val="134"/>
      </rPr>
      <t xml:space="preserve"> 的防护量</t>
    </r>
  </si>
  <si>
    <t>凸模加工基准块</t>
  </si>
  <si>
    <t>凸模是否需要设计加工基准块：</t>
  </si>
  <si>
    <t xml:space="preserve">      （    ）需要，型号：                      （    ）不需要</t>
  </si>
  <si>
    <t>防尘措施</t>
  </si>
  <si>
    <t>防尘措施：</t>
  </si>
  <si>
    <t>外板：A面区排气孔直径4mm</t>
  </si>
  <si>
    <t xml:space="preserve"> （    ）弯管  型号（         ） （    ）盖板       （    ）弯管+盖板</t>
  </si>
  <si>
    <t>弯管使用尼龙排气管（外板PVCØ4X150,标准自制件，江福）</t>
  </si>
  <si>
    <t>内板：产品区排气孔直径6mm</t>
  </si>
  <si>
    <t xml:space="preserve"> （    ）弯管  型号（         ） （    ）盖板            （    ）弯管+盖板</t>
  </si>
  <si>
    <t>弯管使用尼龙排气管（内板PVCØ6X150，标准自制件，江福）</t>
  </si>
  <si>
    <t>位置：型面区域+板料定位避让处</t>
  </si>
  <si>
    <t>刚性存放块</t>
  </si>
  <si>
    <t>刚性存放块是否需要：</t>
  </si>
  <si>
    <t xml:space="preserve">     （   ）需要                 （    ）不需要</t>
  </si>
  <si>
    <t>到底标记</t>
  </si>
  <si>
    <r>
      <rPr>
        <sz val="12"/>
        <rFont val="宋体"/>
        <charset val="134"/>
      </rPr>
      <t>到底标记:</t>
    </r>
    <r>
      <rPr>
        <sz val="12"/>
        <color rgb="FF0000CC"/>
        <rFont val="宋体"/>
        <charset val="134"/>
      </rPr>
      <t>到底标记下方本体厚度50mm以上，标记下设计 5mm 垫片以便于调整压印深度，标记吃入深度 0.3mm，</t>
    </r>
  </si>
  <si>
    <r>
      <rPr>
        <sz val="12"/>
        <rFont val="宋体"/>
        <charset val="134"/>
      </rPr>
      <t>到底标记型号：</t>
    </r>
    <r>
      <rPr>
        <sz val="12"/>
        <color indexed="12"/>
        <rFont val="宋体"/>
        <charset val="134"/>
      </rPr>
      <t>（ DCBA16）</t>
    </r>
  </si>
  <si>
    <t>设置位置: 不可布置在搭接面、外观面、车身裸露面等位置</t>
  </si>
  <si>
    <t xml:space="preserve">     （    )制品内            （    ）制品外        （    ）一半制品</t>
  </si>
  <si>
    <t>凸模锁付</t>
  </si>
  <si>
    <t>凸模螺钉固定样式 A，销钉固定样式B ,法兰高度45mm,螺钉M20+销钉φ20</t>
  </si>
  <si>
    <t>凸模定位键统一采用JF-DWJ-DK 60X28X25，4处</t>
  </si>
  <si>
    <t>压边圈    型面边界</t>
  </si>
  <si>
    <t>压料面最外侧应比料片单边大 20mm</t>
  </si>
  <si>
    <t>压边圈强度</t>
  </si>
  <si>
    <r>
      <rPr>
        <sz val="12"/>
        <rFont val="宋体"/>
        <charset val="134"/>
      </rPr>
      <t>压边圈截面厚度</t>
    </r>
    <r>
      <rPr>
        <b/>
        <sz val="12"/>
        <color rgb="FFFF0000"/>
        <rFont val="宋体"/>
        <charset val="134"/>
      </rPr>
      <t>不能小于150mm，高度不能小于200mm</t>
    </r>
  </si>
  <si>
    <t>防侧力</t>
  </si>
  <si>
    <t>防侧向力形式:采用JF-LYDBFC，布置在压料面范围以内且根据模具大小单侧设计 2~3 个</t>
  </si>
  <si>
    <t>拉延模氮气缸串联</t>
  </si>
  <si>
    <t>1.拉延摸使用氮气缸需要串联，氮气缸不能直接安装在垫板上，需要固定板</t>
  </si>
  <si>
    <t>2.增加压力表，放在F向前侧，空间150*150</t>
  </si>
  <si>
    <t>3.最少使用2个氮气缸，单个氮气缸最小压力350KG</t>
  </si>
  <si>
    <t>冲头\凹模套选用标准</t>
  </si>
  <si>
    <t xml:space="preserve">      冲头标准长度：</t>
  </si>
  <si>
    <r>
      <rPr>
        <sz val="12"/>
        <rFont val="宋体"/>
        <charset val="134"/>
      </rPr>
      <t xml:space="preserve">     (   )</t>
    </r>
    <r>
      <rPr>
        <b/>
        <sz val="12"/>
        <color rgb="FFFF0000"/>
        <rFont val="宋体"/>
        <charset val="134"/>
      </rPr>
      <t xml:space="preserve">80mm    </t>
    </r>
    <r>
      <rPr>
        <sz val="12"/>
        <rFont val="宋体"/>
        <charset val="134"/>
      </rPr>
      <t xml:space="preserve">            (   )90mm           (   )100mm</t>
    </r>
  </si>
  <si>
    <t xml:space="preserve">      冲头顶针(空间允许时自制冲头尽量设计弹顶销)</t>
  </si>
  <si>
    <t xml:space="preserve">     (   )需要                                  (   )不需要</t>
  </si>
  <si>
    <t xml:space="preserve">      冲头中心销</t>
  </si>
  <si>
    <t xml:space="preserve">     (   )需要                                   (   )不需要</t>
  </si>
  <si>
    <t xml:space="preserve">      快换冲头</t>
  </si>
  <si>
    <t xml:space="preserve">     (   )需要（圆孔直径≤8 mm、异形冲头短边≤ 6 mm 的冲孔必须采用)       </t>
  </si>
  <si>
    <t xml:space="preserve">     (   )不需要</t>
  </si>
  <si>
    <t xml:space="preserve">冲头选用：SJ_(JOUDER);固定座选用：ARTK(圆形）/ARTSK(异形）__(JOUDER) </t>
  </si>
  <si>
    <r>
      <rPr>
        <sz val="12"/>
        <rFont val="宋体"/>
        <charset val="134"/>
      </rPr>
      <t xml:space="preserve">     重载冲头选用：</t>
    </r>
    <r>
      <rPr>
        <sz val="12"/>
        <color rgb="FF0000CC"/>
        <rFont val="宋体"/>
        <charset val="134"/>
      </rPr>
      <t xml:space="preserve">料厚＞1.2mm 或 抗拉强度≥400 时要选用重载冲头 </t>
    </r>
  </si>
  <si>
    <t xml:space="preserve">重载冲头选用：SJ_F(JOUDER); 固定座选用：DRTTK(圆形）/DRTTSK(异形）__(JOUDER) </t>
  </si>
  <si>
    <t xml:space="preserve">    自制冲头/凹模套/垫板：根据第12页材质选用</t>
  </si>
  <si>
    <t xml:space="preserve">    自制冲头样式：</t>
  </si>
  <si>
    <t>特殊要求：</t>
  </si>
  <si>
    <t>1.所料厚≥2mm冲头采用TIN 涂层冲头</t>
  </si>
  <si>
    <t>2.允许使用聚胺脂压料器，PQSP(MISUMI),冲头直接6-10mm，冲孔角度超6°不能使用。</t>
  </si>
  <si>
    <t>注意：1）板厚大于1.5mm不能使用</t>
  </si>
  <si>
    <t>2）冲头直径10mm以下的板件角度大于6度的不能使用</t>
  </si>
  <si>
    <t>3）相邻两个聚氨酯压料器在压缩状态下，距离不能小于5mm</t>
  </si>
  <si>
    <t>4）每压实3mm，直径应预计膨胀2.5mm</t>
  </si>
  <si>
    <t>3.选择冲头和冲头固定座时需要注意底部高度的公差。</t>
  </si>
  <si>
    <t>凹模套要求：AD_M(JOUDER),防转键KEY12X16X8(JOUDER)</t>
  </si>
  <si>
    <r>
      <rPr>
        <sz val="12"/>
        <color theme="1"/>
        <rFont val="宋体"/>
        <charset val="134"/>
      </rPr>
      <t>1.凹模套长度</t>
    </r>
    <r>
      <rPr>
        <sz val="12"/>
        <color rgb="FF0000CC"/>
        <rFont val="宋体"/>
        <charset val="134"/>
      </rPr>
      <t>优选 20mm</t>
    </r>
  </si>
  <si>
    <t>2.凹模套止转方式</t>
  </si>
  <si>
    <r>
      <rPr>
        <sz val="12"/>
        <rFont val="宋体"/>
        <charset val="134"/>
      </rPr>
      <t xml:space="preserve">     (   )销（Φ4）          (   )销（Φ6）       (   )</t>
    </r>
    <r>
      <rPr>
        <sz val="12"/>
        <color rgb="FF0000CC"/>
        <rFont val="宋体"/>
        <charset val="134"/>
      </rPr>
      <t>压板</t>
    </r>
  </si>
  <si>
    <r>
      <rPr>
        <sz val="12"/>
        <rFont val="宋体"/>
        <charset val="134"/>
      </rPr>
      <t>3.凹模套加工后刃口</t>
    </r>
    <r>
      <rPr>
        <sz val="12"/>
        <color rgb="FF0000CC"/>
        <rFont val="宋体"/>
        <charset val="134"/>
      </rPr>
      <t>最小厚度5mm</t>
    </r>
    <r>
      <rPr>
        <sz val="12"/>
        <rFont val="宋体"/>
        <charset val="134"/>
      </rPr>
      <t>,如下图</t>
    </r>
  </si>
  <si>
    <r>
      <rPr>
        <sz val="12"/>
        <rFont val="宋体"/>
        <charset val="134"/>
      </rPr>
      <t>4. 冲孔与修边刃口间距：凹模套边缘距离刃口</t>
    </r>
    <r>
      <rPr>
        <sz val="12"/>
        <color rgb="FF0000CC"/>
        <rFont val="宋体"/>
        <charset val="134"/>
      </rPr>
      <t>最小10mm，</t>
    </r>
    <r>
      <rPr>
        <sz val="12"/>
        <rFont val="宋体"/>
        <charset val="134"/>
      </rPr>
      <t>凹模刃口边缘距离刃口</t>
    </r>
    <r>
      <rPr>
        <sz val="12"/>
        <color rgb="FF0000CC"/>
        <rFont val="宋体"/>
        <charset val="134"/>
      </rPr>
      <t>最小5mm</t>
    </r>
  </si>
  <si>
    <t>5.凹模套之间的距离要求：</t>
  </si>
  <si>
    <t>凹模套安装块需要整体淬火，则相邻凹模套最小距离 ≥10mm</t>
  </si>
  <si>
    <t>凹模套安装块不需整体淬火，相邻凹模套不干涉即可</t>
  </si>
  <si>
    <t>标准凹模可以直接安装本体上，但是特殊情况需要加镶块</t>
  </si>
  <si>
    <t xml:space="preserve">      压料芯开天窗</t>
  </si>
  <si>
    <r>
      <rPr>
        <sz val="12"/>
        <rFont val="宋体"/>
        <charset val="134"/>
      </rPr>
      <t xml:space="preserve">    （   )需要 </t>
    </r>
    <r>
      <rPr>
        <sz val="12"/>
        <color rgb="FF0000FF"/>
        <rFont val="宋体"/>
        <charset val="134"/>
      </rPr>
      <t>(</t>
    </r>
    <r>
      <rPr>
        <sz val="12"/>
        <color rgb="FFFF0000"/>
        <rFont val="宋体"/>
        <charset val="134"/>
      </rPr>
      <t>注：圆孔直径≤8 mm、异形冲头短边≤ 6 mm</t>
    </r>
    <r>
      <rPr>
        <sz val="12"/>
        <color rgb="FF0000CC"/>
        <rFont val="宋体"/>
        <charset val="134"/>
      </rPr>
      <t xml:space="preserve"> </t>
    </r>
    <r>
      <rPr>
        <sz val="12"/>
        <color rgb="FF0000FF"/>
        <rFont val="宋体"/>
        <charset val="134"/>
      </rPr>
      <t xml:space="preserve">)   </t>
    </r>
    <r>
      <rPr>
        <sz val="12"/>
        <rFont val="宋体"/>
        <charset val="134"/>
      </rPr>
      <t>(   ）不需要,不能加工的位置需要增加</t>
    </r>
  </si>
  <si>
    <t>天窗镶块拆除时，保证不拆卸压料板就能拆除冲头固定座</t>
  </si>
  <si>
    <t>压料芯开天窗样式： 镶块材质CK45</t>
  </si>
  <si>
    <t xml:space="preserve">      冲头固定座的垫板:</t>
  </si>
  <si>
    <t>（   ）所有冲头下都需要。</t>
  </si>
  <si>
    <t>（   ）所有冲头下都不需要。</t>
  </si>
  <si>
    <t>（   ）除快换冲头外其它都需要。</t>
  </si>
  <si>
    <t xml:space="preserve">1.冲头固定座安装面高度MAX200，并且要求从侧面逃料，必须加筋支撑，或者几个冲头固定座做成一个平面连接在一起，如下图
</t>
  </si>
  <si>
    <t>2.冲头安装面做成方形，单边最小比固定座大2mm(加工处理）,空间不足等特殊情况下作随形</t>
  </si>
  <si>
    <t>3.冲头安装座底下做十字筋，不要直接到底或者做台阶后直接到底</t>
  </si>
  <si>
    <t>一个自制冲头固定板上面最多安装3个冲头，如下图所示</t>
  </si>
  <si>
    <t>冲头吃入量设计要求:</t>
  </si>
  <si>
    <t>冲头吃入量 4-5mm(扣除料厚）</t>
  </si>
  <si>
    <t>修边冲孔间隙</t>
  </si>
  <si>
    <t>冲孔间隙按照JAC标准</t>
  </si>
  <si>
    <t>压料力的计算</t>
  </si>
  <si>
    <t>修边刀块设计要求</t>
  </si>
  <si>
    <t>1.在较平直的部位分块，避免在圆角处分块或曲率特别大处分，转角处分割线距圆弧至少5mm,上下 模分块线应错开&gt;5mm。</t>
  </si>
  <si>
    <t>2.上模刀块长度： L≤350mm， 上模刀块宽高比 B/H≥1.4</t>
  </si>
  <si>
    <t>3.所有刀块后侧需有靠墙</t>
  </si>
  <si>
    <r>
      <rPr>
        <sz val="12"/>
        <rFont val="宋体"/>
        <charset val="134"/>
      </rPr>
      <t>4.刀块底部必须有随形筋支撑，</t>
    </r>
    <r>
      <rPr>
        <sz val="12"/>
        <color rgb="FF0000CC"/>
        <rFont val="宋体"/>
        <charset val="134"/>
      </rPr>
      <t>其最大悬空量不可超过 10mm</t>
    </r>
  </si>
  <si>
    <t>5.密封镶块，L边贴合，特殊情况除外</t>
  </si>
  <si>
    <r>
      <rPr>
        <sz val="12"/>
        <rFont val="宋体"/>
        <charset val="134"/>
      </rPr>
      <t>6.</t>
    </r>
    <r>
      <rPr>
        <sz val="12"/>
        <color rgb="FFFF0000"/>
        <rFont val="宋体"/>
        <charset val="134"/>
      </rPr>
      <t>刀块刃口高度和吃入量按照JAC标准执行</t>
    </r>
  </si>
  <si>
    <t>7.弹顶销选用普通的，不使用氮气弹簧类型</t>
  </si>
  <si>
    <t>8.修边刀块如下图所示(按照JAC标准）</t>
  </si>
  <si>
    <t>修边交刀样式</t>
  </si>
  <si>
    <t>废料大小及角度</t>
  </si>
  <si>
    <r>
      <rPr>
        <sz val="12"/>
        <rFont val="宋体"/>
        <charset val="134"/>
      </rPr>
      <t>废料最大尺寸</t>
    </r>
    <r>
      <rPr>
        <sz val="12"/>
        <color rgb="FF0000FF"/>
        <rFont val="宋体"/>
        <charset val="134"/>
      </rPr>
      <t>（500mm）</t>
    </r>
    <r>
      <rPr>
        <sz val="12"/>
        <rFont val="宋体"/>
        <charset val="134"/>
      </rPr>
      <t>。有超出废料尺寸标准的跟工艺核对，有明确会前要求的按照工艺执行</t>
    </r>
  </si>
  <si>
    <r>
      <rPr>
        <sz val="12"/>
        <rFont val="宋体"/>
        <charset val="134"/>
      </rPr>
      <t>1.手工线模具要求废料划出</t>
    </r>
    <r>
      <rPr>
        <b/>
        <sz val="12"/>
        <color rgb="FFFF0000"/>
        <rFont val="宋体"/>
        <charset val="134"/>
      </rPr>
      <t>机床外</t>
    </r>
    <r>
      <rPr>
        <sz val="12"/>
        <color rgb="FFFF0000"/>
        <rFont val="宋体"/>
        <charset val="134"/>
      </rPr>
      <t>，</t>
    </r>
    <r>
      <rPr>
        <b/>
        <sz val="12"/>
        <color rgb="FFFF0000"/>
        <rFont val="宋体"/>
        <charset val="134"/>
      </rPr>
      <t>不采用废料盒</t>
    </r>
    <r>
      <rPr>
        <sz val="12"/>
        <rFont val="宋体"/>
        <charset val="134"/>
      </rPr>
      <t>，自动线模具要求废料滑出</t>
    </r>
    <r>
      <rPr>
        <sz val="12"/>
        <color rgb="FF0000CC"/>
        <rFont val="宋体"/>
        <charset val="134"/>
      </rPr>
      <t>机床外</t>
    </r>
  </si>
  <si>
    <t>2.自动线：废料滑槽角度：一级≥25°；第二级≥15°，不允许用废料盒</t>
  </si>
  <si>
    <t>手动线：废料滑槽角度：一级≥25°；第二级≥15°，</t>
  </si>
  <si>
    <r>
      <rPr>
        <sz val="12"/>
        <color rgb="FFFF0000"/>
        <rFont val="宋体"/>
        <charset val="134"/>
      </rPr>
      <t>所有废料滑槽角度在15°-30°之间的废料滑板采用波纹板</t>
    </r>
    <r>
      <rPr>
        <sz val="12"/>
        <rFont val="宋体"/>
        <charset val="134"/>
      </rPr>
      <t>(钢板上贴波纹皮的形式)，小于15°要使用滚轮，小于10°需要震动器</t>
    </r>
  </si>
  <si>
    <t>3.二级废料滑板折叠后不可超出模具外</t>
  </si>
  <si>
    <r>
      <rPr>
        <sz val="12"/>
        <color rgb="FF0000CC"/>
        <rFont val="宋体"/>
        <charset val="134"/>
      </rPr>
      <t>4.</t>
    </r>
    <r>
      <rPr>
        <sz val="12"/>
        <rFont val="宋体"/>
        <charset val="134"/>
      </rPr>
      <t>自动线二级滑板长度比机床边界</t>
    </r>
    <r>
      <rPr>
        <sz val="12"/>
        <color rgb="FF0000CC"/>
        <rFont val="宋体"/>
        <charset val="134"/>
      </rPr>
      <t>小20mm</t>
    </r>
  </si>
  <si>
    <r>
      <rPr>
        <sz val="12"/>
        <rFont val="宋体"/>
        <charset val="134"/>
      </rPr>
      <t>5.废料滑板距离压板槽</t>
    </r>
    <r>
      <rPr>
        <sz val="12"/>
        <color rgb="FF0000CC"/>
        <rFont val="宋体"/>
        <charset val="134"/>
      </rPr>
      <t>最小距离L1线145mm</t>
    </r>
    <r>
      <rPr>
        <sz val="12"/>
        <rFont val="宋体"/>
        <charset val="134"/>
      </rPr>
      <t>，</t>
    </r>
    <r>
      <rPr>
        <sz val="12"/>
        <color rgb="FF0000CC"/>
        <rFont val="宋体"/>
        <charset val="134"/>
      </rPr>
      <t>L2线125mm.  900T/1250T按照125mm高度执行</t>
    </r>
  </si>
  <si>
    <t>7.废料滑板形式，安装、固定方式按照客户标准执行，如右图</t>
  </si>
  <si>
    <t>8.二级废料滑板长度超过800时要设计角铁支撑，长度超过1000mm的要分开制作</t>
  </si>
  <si>
    <t>9.掉料空间要求：1）掉料空间要比废料对角最大尺寸+MIN50mm  2）冲孔废料高度空间最小1.5倍废料直径  3）废料滑板到刃口处min80mm,保证高度空间重力向下滑落</t>
  </si>
  <si>
    <r>
      <rPr>
        <sz val="12"/>
        <rFont val="宋体"/>
        <charset val="134"/>
      </rPr>
      <t>10.侧冲孔废料滑出废料孔（</t>
    </r>
    <r>
      <rPr>
        <sz val="12"/>
        <color rgb="FF0000CC"/>
        <rFont val="宋体"/>
        <charset val="134"/>
      </rPr>
      <t>侧冲孔均需开窥视孔，特殊情况无法开设时须经客户确认</t>
    </r>
    <r>
      <rPr>
        <sz val="12"/>
        <rFont val="宋体"/>
        <charset val="134"/>
      </rPr>
      <t>）</t>
    </r>
  </si>
  <si>
    <t>a) 碎料销形式：侧冲孔角度小于 30°时，优先采用碎料销</t>
  </si>
  <si>
    <t>b) 偏心孔形式（碎料销及废料控制器无法实现时）</t>
  </si>
  <si>
    <t>弹顶销规格：PJLR（MISUMI）</t>
  </si>
  <si>
    <r>
      <rPr>
        <sz val="12"/>
        <rFont val="宋体"/>
        <charset val="134"/>
      </rPr>
      <t>上模刀块设计弹顶销，弹顶销距离刃口边界</t>
    </r>
    <r>
      <rPr>
        <sz val="12"/>
        <color rgb="FF0000CC"/>
        <rFont val="宋体"/>
        <charset val="134"/>
      </rPr>
      <t>最小 15mm</t>
    </r>
  </si>
  <si>
    <t>废料刀</t>
  </si>
  <si>
    <t>1.废料刀刃口比坯料尺寸长至少 15mm</t>
  </si>
  <si>
    <r>
      <rPr>
        <sz val="12"/>
        <rFont val="宋体"/>
        <charset val="134"/>
      </rPr>
      <t>2.下模废料刀须采用锻件样式，废料刀区域</t>
    </r>
    <r>
      <rPr>
        <sz val="12"/>
        <color rgb="FF0000CC"/>
        <rFont val="宋体"/>
        <charset val="134"/>
      </rPr>
      <t>切入量按“2-3-2”原则</t>
    </r>
  </si>
  <si>
    <t>3.此项目废料刀设计背托</t>
  </si>
  <si>
    <t>废料刀材质：</t>
  </si>
  <si>
    <t xml:space="preserve">   （    ）ICD5(断差大用)</t>
  </si>
  <si>
    <t xml:space="preserve">   （    ）1.2379             （     ）Cr12MoV（厚板）     （    ）SKD11</t>
  </si>
  <si>
    <t>板件定位</t>
  </si>
  <si>
    <r>
      <rPr>
        <sz val="12"/>
        <rFont val="宋体"/>
        <charset val="134"/>
      </rPr>
      <t>模具采用</t>
    </r>
    <r>
      <rPr>
        <sz val="12"/>
        <color rgb="FF0000CC"/>
        <rFont val="宋体"/>
        <charset val="134"/>
      </rPr>
      <t>定位销+定位板+型面</t>
    </r>
    <r>
      <rPr>
        <sz val="12"/>
        <rFont val="宋体"/>
        <charset val="134"/>
      </rPr>
      <t>的定位形式；</t>
    </r>
  </si>
  <si>
    <r>
      <rPr>
        <sz val="12"/>
        <rFont val="宋体"/>
        <charset val="134"/>
      </rPr>
      <t>定位具规格选取：</t>
    </r>
    <r>
      <rPr>
        <sz val="12"/>
        <color rgb="FFFF0000"/>
        <rFont val="宋体"/>
        <charset val="134"/>
      </rPr>
      <t>客户标准</t>
    </r>
    <r>
      <rPr>
        <sz val="12"/>
        <rFont val="宋体"/>
        <charset val="134"/>
      </rPr>
      <t>,定位板直边导入量=15mm</t>
    </r>
  </si>
  <si>
    <r>
      <rPr>
        <sz val="12"/>
        <rFont val="宋体"/>
        <charset val="134"/>
      </rPr>
      <t xml:space="preserve">   （    ）NGNA/NGNBA(MISUMI) ，</t>
    </r>
    <r>
      <rPr>
        <sz val="12"/>
        <color rgb="FF0000CC"/>
        <rFont val="宋体"/>
        <charset val="134"/>
      </rPr>
      <t>属性要加HTC处理</t>
    </r>
    <r>
      <rPr>
        <sz val="12"/>
        <rFont val="宋体"/>
        <charset val="134"/>
      </rPr>
      <t>，</t>
    </r>
  </si>
  <si>
    <t xml:space="preserve">定位导正销规格：SDKLH(MISUMI)    </t>
  </si>
  <si>
    <t>后工序采用定位销需保证有效定位直边超出料边3mm，要求定位销与模座基体过盈配合，同时需要有防脱落设施</t>
  </si>
  <si>
    <t>压料力计算</t>
  </si>
  <si>
    <t>成形力的计算</t>
  </si>
  <si>
    <t>翻边整形刀块类型</t>
  </si>
  <si>
    <t>1.刀块长度铸件不超过350mm，锻件不超过300mm</t>
  </si>
  <si>
    <t>2.翻边整形线弯曲时，原则上在刃口法线方向分块，保证夹角在 Min75°至Max105°的范围内（取5的整数倍）</t>
  </si>
  <si>
    <t>翻边刀块形式：</t>
  </si>
  <si>
    <t>翻边整形刀块增加垫板：5MM,垫板需要螺钉固定在刀块上.翻边刀块加在背托侧，整形刀块加在底面</t>
  </si>
  <si>
    <t>翻边整形刀块背托</t>
  </si>
  <si>
    <t xml:space="preserve">     刀块背托</t>
  </si>
  <si>
    <r>
      <rPr>
        <sz val="12"/>
        <rFont val="宋体"/>
        <charset val="134"/>
      </rPr>
      <t xml:space="preserve">     </t>
    </r>
    <r>
      <rPr>
        <sz val="12"/>
        <rFont val="宋体"/>
        <charset val="134"/>
      </rPr>
      <t>(</t>
    </r>
    <r>
      <rPr>
        <sz val="12"/>
        <rFont val="宋体"/>
        <charset val="134"/>
      </rPr>
      <t xml:space="preserve">    )需要                     </t>
    </r>
    <r>
      <rPr>
        <sz val="12"/>
        <rFont val="宋体"/>
        <charset val="134"/>
      </rPr>
      <t xml:space="preserve">  </t>
    </r>
    <r>
      <rPr>
        <sz val="12"/>
        <rFont val="宋体"/>
        <charset val="134"/>
      </rPr>
      <t>（    ）不需要</t>
    </r>
  </si>
  <si>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 xml:space="preserve">    背托形式</t>
    </r>
  </si>
  <si>
    <t xml:space="preserve">     (    ) 铸件                      （    ）键</t>
  </si>
  <si>
    <t>刀块背托厚度至少50mm,最大悬空量不可超过 10mm</t>
  </si>
  <si>
    <t>翻边顶出器</t>
  </si>
  <si>
    <t xml:space="preserve">    翻边顶出器的设置：</t>
  </si>
  <si>
    <t>1.零件 L 形拐角位置、圆弧位置、形状变化位置存在直角翻边时零件有包在凸模上的趋势，在此情况下需设计翻边顶出器</t>
  </si>
  <si>
    <t>2.当翻孔直边高度大于 2mm 时，需要增加翻孔顶出装置；厚板（t≥1.2）小翻孔可不安装上模预压块</t>
  </si>
  <si>
    <t xml:space="preserve">    翻边提升器的形式：</t>
  </si>
  <si>
    <t xml:space="preserve">提升器规格：FLSF&amp;FLSE(MISUMI标准) </t>
  </si>
  <si>
    <r>
      <rPr>
        <sz val="12"/>
        <rFont val="宋体"/>
        <charset val="134"/>
      </rPr>
      <t>翻边顶料器上面的顶料块</t>
    </r>
    <r>
      <rPr>
        <sz val="12"/>
        <color rgb="FF0000CC"/>
        <rFont val="宋体"/>
        <charset val="134"/>
      </rPr>
      <t>采用钢件</t>
    </r>
    <r>
      <rPr>
        <sz val="12"/>
        <rFont val="宋体"/>
        <charset val="134"/>
      </rPr>
      <t>，不采用铸件</t>
    </r>
  </si>
  <si>
    <t xml:space="preserve">    翻边顶出器布置位置要求:</t>
  </si>
  <si>
    <t xml:space="preserve">    翻边顶出器行程要求:</t>
  </si>
  <si>
    <r>
      <rPr>
        <sz val="12"/>
        <rFont val="宋体"/>
        <charset val="134"/>
      </rPr>
      <t>翻边顶出器应将零件顶出凸模，所以翻边顶出器行程为：</t>
    </r>
    <r>
      <rPr>
        <sz val="12"/>
        <color rgb="FF0000CC"/>
        <rFont val="宋体"/>
        <charset val="134"/>
      </rPr>
      <t>L≥压料芯行程+G安全量（≥10mm）+C零件翻边高度</t>
    </r>
  </si>
  <si>
    <t>翻边顶料器注意点:</t>
  </si>
  <si>
    <t>1.当压料芯行程较大（一般大于 40mm 时），标准翻边顶出器行程无法满足要求时，预压顶块需要用氮气缸替代，此时需要满足：</t>
  </si>
  <si>
    <t>① 氮气缸行程+翻边顶出器行程≥压料芯行程+ G安全量（≥10mm）+C零件翻边高度</t>
  </si>
  <si>
    <t>② 氮气缸初压大于翻边顶出器终压</t>
  </si>
  <si>
    <t>2 设置多个翻边顶出器时，应确保各个翻边顶出器同时顶料，且顶起板件高度一致</t>
  </si>
  <si>
    <t>翻边顶出器凸模导向面要求:</t>
  </si>
  <si>
    <t>凸模导向面两侧应比顶料块单面大 5-10mm，下死点时比顶料块大 10mm</t>
  </si>
  <si>
    <t>到底标记的设置</t>
  </si>
  <si>
    <t xml:space="preserve">     （    )需要                                    （    ）不需要</t>
  </si>
  <si>
    <t>设置位置（见工艺）</t>
  </si>
  <si>
    <t>到底标记的规格 ( DCBA16 )</t>
  </si>
  <si>
    <t>外板翻边压料板行程</t>
  </si>
  <si>
    <r>
      <rPr>
        <sz val="12"/>
        <rFont val="宋体"/>
        <charset val="134"/>
      </rPr>
      <t>1.外板翻边刀高度要求比翻边高20mm,PAD行程（翻边长度+20+PAD预压）至少要</t>
    </r>
    <r>
      <rPr>
        <sz val="12"/>
        <color rgb="FF0000CC"/>
        <rFont val="宋体"/>
        <charset val="134"/>
      </rPr>
      <t>做35mm以上</t>
    </r>
  </si>
  <si>
    <t>2.当有正侧翻交刀时，根据实际需要设计压料板行程，所需行程小于50mm时最小设计到50mm</t>
  </si>
  <si>
    <t>铸件材质</t>
  </si>
  <si>
    <t>铸件材质:参照第《12》页</t>
  </si>
  <si>
    <t>滑块驱动角度</t>
  </si>
  <si>
    <t>1.吊楔：50°，角度≥50°时，滑块底面导板做水平，其余做倾斜</t>
  </si>
  <si>
    <t>2.下置斜楔：倾斜角度最大45度(设计时不要超过30°），逆倾斜角度最大15度,</t>
  </si>
  <si>
    <t>V型驱动导板形式</t>
  </si>
  <si>
    <t>V型驱动导板形式选A</t>
  </si>
  <si>
    <t xml:space="preserve">    （   ）A                      （   ）B                          </t>
  </si>
  <si>
    <t>V 型导板要求成对出现，基体材质一侧为黄铜，一侧为钢，自润滑形式</t>
  </si>
  <si>
    <t>V型导板的凸导板设计在上、下模座上，凹导板设计在滑块上。</t>
  </si>
  <si>
    <t>驱动导板数量</t>
  </si>
  <si>
    <t>驱动导板数量与滑动导板数量一致，位置对应</t>
  </si>
  <si>
    <t>滑动导板数量</t>
  </si>
  <si>
    <t>滑块的长度与侧导板长度要求</t>
  </si>
  <si>
    <t xml:space="preserve">确保尺寸 W1≥1/3L，在两侧导向长度不同时 W2 〉W1，满足 W1/W2≤0.8，以小的 W1 为基准 </t>
  </si>
  <si>
    <t>中心导向</t>
  </si>
  <si>
    <t>此项目不需要设计中心键导向</t>
  </si>
  <si>
    <t>CAM安全装置</t>
  </si>
  <si>
    <t>悬吊CAM安全装置(安全限位螺栓及防挠板）</t>
  </si>
  <si>
    <r>
      <rPr>
        <sz val="12"/>
        <color rgb="FF0000CC"/>
        <rFont val="宋体"/>
        <charset val="134"/>
      </rPr>
      <t>悬吊斜楔滑块须设置安全螺栓:</t>
    </r>
    <r>
      <rPr>
        <sz val="12"/>
        <rFont val="宋体"/>
        <charset val="134"/>
      </rPr>
      <t>要求滑块长度 L＜200mm 时设置一处，滑块长度 L≥200mm 时设 置两处以上。要求一半安全螺栓可承重滑块系统的全部重量，安全螺栓防脱落高度为10mm</t>
    </r>
  </si>
  <si>
    <r>
      <rPr>
        <sz val="12"/>
        <color rgb="FF0000CC"/>
        <rFont val="宋体"/>
        <charset val="134"/>
      </rPr>
      <t>防扭吊滑块：</t>
    </r>
    <r>
      <rPr>
        <sz val="12"/>
        <rFont val="宋体"/>
        <charset val="134"/>
      </rPr>
      <t>斜楔宽度≥800mm 时设计防挠板</t>
    </r>
  </si>
  <si>
    <t>强制拉回</t>
  </si>
  <si>
    <t>强制拉回选用CKF/CKB/(MISUMI)</t>
  </si>
  <si>
    <t xml:space="preserve">       （    ）A                   (    )B                   (    )C</t>
  </si>
  <si>
    <t>强制拉回选择A形式，三面做靠背，靠背厚度≥25mm</t>
  </si>
  <si>
    <t>禁止选用勾导板的形式</t>
  </si>
  <si>
    <t>强制拉回块不能接触，要空开 0.2mm，脱离后最小间距5mm</t>
  </si>
  <si>
    <t>滑块回退</t>
  </si>
  <si>
    <t>滑块回退形式选用：氮气弹簧</t>
  </si>
  <si>
    <t>回程力设计要求:</t>
  </si>
  <si>
    <t>板件投放距离</t>
  </si>
  <si>
    <r>
      <rPr>
        <sz val="12"/>
        <rFont val="宋体"/>
        <charset val="134"/>
      </rPr>
      <t>板件投入安全距离</t>
    </r>
    <r>
      <rPr>
        <b/>
        <sz val="12"/>
        <color rgb="FF0000CC"/>
        <rFont val="宋体"/>
        <charset val="134"/>
      </rPr>
      <t>L≥30mm</t>
    </r>
  </si>
  <si>
    <r>
      <rPr>
        <sz val="12"/>
        <rFont val="宋体"/>
        <charset val="134"/>
      </rPr>
      <t>侧翻时要注意侧翻刀回退要退出P</t>
    </r>
    <r>
      <rPr>
        <sz val="12"/>
        <rFont val="宋体"/>
        <charset val="134"/>
      </rPr>
      <t>AD10mm</t>
    </r>
  </si>
  <si>
    <t>回程限位缓冲</t>
  </si>
  <si>
    <t>回程限位需要带缓冲CCS(MISUMI)</t>
  </si>
  <si>
    <t>斜楔滑车回程限位块的背托宽度=60mm</t>
  </si>
  <si>
    <t>斜楔很小，无安装空间时，可用圆形聚氨酯缓冲，AZX30-25-M8-10(MISUIMI标准）</t>
  </si>
  <si>
    <t>标准斜楔</t>
  </si>
  <si>
    <r>
      <rPr>
        <sz val="12"/>
        <rFont val="宋体"/>
        <charset val="134"/>
      </rPr>
      <t>标准斜楔优先选用</t>
    </r>
    <r>
      <rPr>
        <sz val="12"/>
        <color rgb="FFFF0000"/>
        <rFont val="宋体"/>
        <charset val="134"/>
      </rPr>
      <t xml:space="preserve"> IEM</t>
    </r>
    <r>
      <rPr>
        <sz val="12"/>
        <rFont val="宋体"/>
        <charset val="134"/>
      </rPr>
      <t xml:space="preserve"> 标准</t>
    </r>
  </si>
  <si>
    <t>背托以上模为基准设置两边L形定位，上模CAM长边背托需设置两处，短边设置一处，</t>
  </si>
  <si>
    <t>下模后侧设置背托。</t>
  </si>
  <si>
    <t>斜楔插刀的设计</t>
  </si>
  <si>
    <t>插刀数量与滑块宽度之间的关系：</t>
  </si>
  <si>
    <t>斜楔盖板</t>
  </si>
  <si>
    <t>1.所有自制斜楔滑块盖板下面增加4mm厚垫板</t>
  </si>
  <si>
    <t>滑块盖板压滑块分两种形式：</t>
  </si>
  <si>
    <r>
      <rPr>
        <sz val="12"/>
        <color rgb="FFFF0000"/>
        <rFont val="宋体"/>
        <charset val="134"/>
      </rPr>
      <t>1）.自制斜楔压板直接压侧导板，侧导板底部需要</t>
    </r>
    <r>
      <rPr>
        <sz val="12"/>
        <color rgb="FF0000CC"/>
        <rFont val="宋体"/>
        <charset val="134"/>
      </rPr>
      <t>背托</t>
    </r>
    <r>
      <rPr>
        <sz val="12"/>
        <color rgb="FFFF0000"/>
        <rFont val="宋体"/>
        <charset val="134"/>
      </rPr>
      <t>。斜楔压板采用</t>
    </r>
    <r>
      <rPr>
        <sz val="12"/>
        <color rgb="FF0000CC"/>
        <rFont val="宋体"/>
        <charset val="134"/>
      </rPr>
      <t>钢基</t>
    </r>
    <r>
      <rPr>
        <sz val="12"/>
        <color rgb="FFFF0000"/>
        <rFont val="宋体"/>
        <charset val="134"/>
      </rPr>
      <t xml:space="preserve">压板CUPS(MISUMI)。侧导板使用双面导向导板DCSPW(MISUMI)，优先选用此种形式
</t>
    </r>
  </si>
  <si>
    <t xml:space="preserve">2）滑块盖板材质采用铜基+石墨自润滑，采用压铸件的形式，此种形式滑块必须要有防挠限位结构CCUPS&amp;CCUBS(MISUMI)。斜楔压板采用铜压板DCUPW(MISUMI)
</t>
  </si>
  <si>
    <r>
      <rPr>
        <sz val="12"/>
        <rFont val="宋体"/>
        <charset val="134"/>
      </rPr>
      <t>2.斜楔压板的</t>
    </r>
    <r>
      <rPr>
        <sz val="12"/>
        <color rgb="FF0000CC"/>
        <rFont val="宋体"/>
        <charset val="134"/>
      </rPr>
      <t>紧固螺栓≥M16</t>
    </r>
    <r>
      <rPr>
        <sz val="12"/>
        <rFont val="宋体"/>
        <charset val="134"/>
      </rPr>
      <t>，且需要带平垫圈、弹性垫圈</t>
    </r>
  </si>
  <si>
    <t>3.斜楔压板的长度根据以下原则确定：至少要保证斜楔在工作状态，斜楔压板面要全部被压住；另外，当斜楔处于回程状态时，斜楔压板面也要全部被压住，如图 50</t>
  </si>
  <si>
    <t>4.斜楔压板距离斜楔的工作位置越近越好，最好≤150mm</t>
  </si>
  <si>
    <t>5.斜楔压板的紧固，不能采用在压板上开沉孔的结构，如图 51。</t>
  </si>
  <si>
    <t>斜楔滑块的设计原则及导板接触长度</t>
  </si>
  <si>
    <r>
      <rPr>
        <sz val="12"/>
        <rFont val="宋体"/>
        <charset val="134"/>
      </rPr>
      <t xml:space="preserve">①斜楔与滑块开始接触时，接触面长度 </t>
    </r>
    <r>
      <rPr>
        <sz val="12"/>
        <color rgb="FF0000CC"/>
        <rFont val="宋体"/>
        <charset val="134"/>
      </rPr>
      <t>K 不小于 50mm</t>
    </r>
    <r>
      <rPr>
        <sz val="12"/>
        <rFont val="宋体"/>
        <charset val="134"/>
      </rPr>
      <t>，大型斜楔的场合接触面长度 K 不小于 80mm</t>
    </r>
  </si>
  <si>
    <t xml:space="preserve">②过接触面上点 B 做接触面的垂线（力的作用线），该线与滑块滑动面相交于 A 点，A 点应位于滑块端点 C 的内侧 </t>
  </si>
  <si>
    <t xml:space="preserve">③下死点状态滑动面与驱动面间接触面长度应为整个滑动斜面的 2/3 以上 </t>
  </si>
  <si>
    <t>④如图 41,初始与下死点状态接触面的中点法线均在滑块滑 动面内，同时工作力的中心线必须在接触的滑动面内</t>
  </si>
  <si>
    <t>侧压料的使用条件</t>
  </si>
  <si>
    <t>侧壁角度小于 15 度的制件</t>
  </si>
  <si>
    <t xml:space="preserve"> 导向限位形式：2侧导板+导柱导向+限位螺钉</t>
  </si>
  <si>
    <t>旋转斜楔要求</t>
  </si>
  <si>
    <t>1.旋转斜楔直径及各尺寸之间的关系</t>
  </si>
  <si>
    <t>2.旋转斜楔的驱动形式</t>
  </si>
  <si>
    <t>模具重量</t>
  </si>
  <si>
    <t>南京项目：除侧围落料模外，其他零件落料模总重需≤25吨</t>
  </si>
  <si>
    <t>吊耳规格</t>
  </si>
  <si>
    <t>见《2》</t>
  </si>
  <si>
    <t>见《10》</t>
  </si>
  <si>
    <t>端头导向类型：导板+导柱,导板吃入量比导柱大30mm以上</t>
  </si>
  <si>
    <t>导柱大小</t>
  </si>
  <si>
    <t>上下模用导柱大小：</t>
  </si>
  <si>
    <t>导柱导套规格：SANKYO</t>
  </si>
  <si>
    <t>（ 导柱:SGP 100-XXX-HW ；导套:9834-100；导套防脱：VDI-KL-10，使用3颗防脱</t>
  </si>
  <si>
    <t>导柱防脱：GPHW 100)</t>
  </si>
  <si>
    <t>钢块材质及厚度</t>
  </si>
  <si>
    <t>钢块材质：落料模设计波浪刃口，波浪刃口高低差为 2 倍料厚</t>
  </si>
  <si>
    <r>
      <rPr>
        <sz val="12"/>
        <rFont val="宋体"/>
        <charset val="134"/>
      </rPr>
      <t xml:space="preserve">     (     )HMD-5           (    )SKD11              （   ）其它</t>
    </r>
    <r>
      <rPr>
        <sz val="12"/>
        <color indexed="10"/>
        <rFont val="宋体"/>
        <charset val="134"/>
      </rPr>
      <t>（XXXXXXX）</t>
    </r>
  </si>
  <si>
    <r>
      <rPr>
        <sz val="12"/>
        <rFont val="宋体"/>
        <charset val="134"/>
      </rPr>
      <t>钢块厚度</t>
    </r>
    <r>
      <rPr>
        <sz val="12"/>
        <color indexed="12"/>
        <rFont val="宋体"/>
        <charset val="134"/>
      </rPr>
      <t>50mm</t>
    </r>
  </si>
  <si>
    <t>压力源型号及行程</t>
  </si>
  <si>
    <t>压料板压力源及行程：</t>
  </si>
  <si>
    <t>TU250-025使用行程20mm。</t>
  </si>
  <si>
    <t>氮气弹簧安装方式：</t>
  </si>
  <si>
    <t>压料板形式</t>
  </si>
  <si>
    <t>压料板形式：聚氨酯</t>
  </si>
  <si>
    <t>聚氨酯布置时，优先选用条形聚氨酯。在外圆弧R≥75mm，内圆弧R≥100mm的情况下，可将条形聚氨酯打弯使用。小于此R值，则使用圆形聚氨酯</t>
  </si>
  <si>
    <t>条形聚氨酯选择螺钉锁附形式，型号为： SSDT-PSLB32，高度65mm，东风科尔标准</t>
  </si>
  <si>
    <t>圆形聚氨酯选择带衬套形式，型号为： JUSZLK40-65（优德标准）</t>
  </si>
  <si>
    <t>聚氨酯的压缩量设计11mm</t>
  </si>
  <si>
    <t>条形聚氨酯至少两个一起使用；</t>
  </si>
  <si>
    <t>聚氨酯锁附螺钉要求使用弹簧垫圈以防松脱</t>
  </si>
  <si>
    <t>不允许使用一体加工式的聚氨酯</t>
  </si>
  <si>
    <t>聚氨酯备件按同种规格备1件（注：不同长度的条形聚氨酯不属于同种规格）</t>
  </si>
  <si>
    <t xml:space="preserve">    （    ） 聚氨酯    （    ）钢件        （    ）铸件</t>
  </si>
  <si>
    <t>压料板限位形式</t>
  </si>
  <si>
    <t>压料板限位形式：</t>
  </si>
  <si>
    <t>压料板导向形式</t>
  </si>
  <si>
    <t>导向方式：</t>
  </si>
  <si>
    <t xml:space="preserve">     导板(   )                导柱导套(   )                  导柱+导板（     ）     </t>
  </si>
  <si>
    <t>板料引导  类型</t>
  </si>
  <si>
    <t>板料引导类型：一动三固定，摆动式定位具放在F向右侧</t>
  </si>
  <si>
    <t>CAM托料器</t>
  </si>
  <si>
    <r>
      <rPr>
        <sz val="12"/>
        <rFont val="宋体"/>
        <charset val="134"/>
      </rPr>
      <t>是否需要CAM托料器:</t>
    </r>
    <r>
      <rPr>
        <sz val="12"/>
        <color rgb="FF0000CC"/>
        <rFont val="宋体"/>
        <charset val="134"/>
      </rPr>
      <t>缺口跨度超过300mm的位置要加斜楔型的导料器</t>
    </r>
  </si>
  <si>
    <t>（    ）不需要           （    ）需要</t>
  </si>
  <si>
    <t>料片起止线标识</t>
  </si>
  <si>
    <t>在下模座前后侧制作两处料片起止线标识，字体高度30mm～40mm。送料方向超出首切刀口≥20mm</t>
  </si>
  <si>
    <t>模具缓冲</t>
  </si>
  <si>
    <t>缓冲器是否</t>
  </si>
  <si>
    <t>（   ）必要</t>
  </si>
  <si>
    <t>缓冲器形式</t>
  </si>
  <si>
    <t xml:space="preserve">
   （   ）聚氨酯                           （   ）氮气弹簧</t>
  </si>
  <si>
    <r>
      <rPr>
        <sz val="12"/>
        <rFont val="宋体"/>
        <charset val="134"/>
      </rPr>
      <t>缓冲器规格：</t>
    </r>
    <r>
      <rPr>
        <sz val="12"/>
        <color indexed="12"/>
        <rFont val="宋体"/>
        <charset val="134"/>
      </rPr>
      <t>（ 氮气弹簧使用KALLER标准     ）</t>
    </r>
  </si>
  <si>
    <t>限位块形式：DTPK80-120-40-R（MISUMI)</t>
  </si>
  <si>
    <t>板料的托料</t>
  </si>
  <si>
    <t>托料类型</t>
  </si>
  <si>
    <t xml:space="preserve">  （     ）A送料托架      （     ）B托料臂        （     ）C提升器</t>
  </si>
  <si>
    <t>托料架A形式：（    ）CLSPS    （    ）CLSPJ</t>
  </si>
  <si>
    <t>托料架C形式：（    ）铝合金型材形式（    ）钢管焊接形式    （    ）钢板形式（滚轮滚轮先锁付在垫板上并焊接，垫板再锁付在钢板上）</t>
  </si>
  <si>
    <t>托料架C上滚轮形式：  （    ）毛刷形式    （    ） 滚轮形式 :规格CORO（MISUMI)</t>
  </si>
  <si>
    <t>托料架顶料源:氮气弹簧</t>
  </si>
  <si>
    <t>托料架压力源规格及使用行程：</t>
  </si>
  <si>
    <t>TU250-038使用行程25mm，即托料夹低于刀口15mm，顶出刀块上面10mm。</t>
  </si>
  <si>
    <t>托料架顶料块对应上模用氮气弹簧采用TU500-038，使用行程25mm。</t>
  </si>
  <si>
    <t>托料板采用限位螺栓</t>
  </si>
  <si>
    <t>废料排出</t>
  </si>
  <si>
    <t>滑料角度：一级废料25度以上，二级废料20度以上。滑出机台10-20mm</t>
  </si>
  <si>
    <t>废料滑出（    ）机台    （    ）模具</t>
  </si>
  <si>
    <t>安全区</t>
  </si>
  <si>
    <t>安全区尺寸大小：A=150   B=150   H=165</t>
  </si>
  <si>
    <t>模高及投入高度</t>
  </si>
  <si>
    <t>模高940mm（需加垫板70mm）</t>
  </si>
  <si>
    <r>
      <rPr>
        <sz val="12"/>
        <rFont val="宋体"/>
        <charset val="134"/>
      </rPr>
      <t>投入高度：610mm含垫板（</t>
    </r>
    <r>
      <rPr>
        <sz val="12"/>
        <color rgb="FF0000CC"/>
        <rFont val="宋体"/>
        <charset val="134"/>
      </rPr>
      <t>下模托料架顶起后为610mm</t>
    </r>
    <r>
      <rPr>
        <sz val="12"/>
        <rFont val="宋体"/>
        <charset val="134"/>
      </rPr>
      <t>）</t>
    </r>
  </si>
  <si>
    <t xml:space="preserve">          （以托料器高度为基准）                  （以下刀块面为基准   ）</t>
  </si>
  <si>
    <t>键槽</t>
  </si>
  <si>
    <t xml:space="preserve">垫板键槽尺寸：长*宽*高（150mm*32mm*30mm） </t>
  </si>
  <si>
    <t>输送带相关参数</t>
  </si>
  <si>
    <t>筋厚标准</t>
  </si>
  <si>
    <t>快速定位</t>
  </si>
  <si>
    <r>
      <rPr>
        <sz val="12"/>
        <rFont val="宋体"/>
        <charset val="134"/>
      </rPr>
      <t>快速定位</t>
    </r>
    <r>
      <rPr>
        <sz val="12"/>
        <color indexed="12"/>
        <rFont val="宋体"/>
        <charset val="134"/>
      </rPr>
      <t>（南京项目落料模在南京宝住使用，下模快速定位孔的直径按照φ48mm 设计），位置参照机台</t>
    </r>
  </si>
  <si>
    <t>压板槽参数</t>
  </si>
  <si>
    <t>见3D实体</t>
  </si>
  <si>
    <r>
      <rPr>
        <b/>
        <i/>
        <sz val="14"/>
        <color indexed="10"/>
        <rFont val="宋体"/>
        <charset val="134"/>
      </rPr>
      <t>1.下模钢块高度尺寸采购</t>
    </r>
    <r>
      <rPr>
        <b/>
        <i/>
        <sz val="14"/>
        <color indexed="12"/>
        <rFont val="宋体"/>
        <charset val="134"/>
      </rPr>
      <t>加#。</t>
    </r>
  </si>
  <si>
    <r>
      <rPr>
        <b/>
        <i/>
        <sz val="14"/>
        <color indexed="10"/>
        <rFont val="宋体"/>
        <charset val="134"/>
      </rPr>
      <t>2.上模钢块图面吃入量设计5mm，钢块高度采购尺寸</t>
    </r>
    <r>
      <rPr>
        <b/>
        <i/>
        <sz val="14"/>
        <color indexed="12"/>
        <rFont val="宋体"/>
        <charset val="134"/>
      </rPr>
      <t>不加符号</t>
    </r>
  </si>
  <si>
    <t>A1、A2线</t>
  </si>
  <si>
    <t>项     目</t>
  </si>
  <si>
    <t>单  位</t>
  </si>
  <si>
    <t>2300T</t>
  </si>
  <si>
    <t>1200T</t>
  </si>
  <si>
    <t>1000T</t>
  </si>
  <si>
    <t>B1、B2线</t>
  </si>
  <si>
    <t>800T</t>
  </si>
  <si>
    <t>630T</t>
  </si>
  <si>
    <t>制造编号</t>
  </si>
  <si>
    <t>无</t>
  </si>
  <si>
    <t>KS-09019</t>
  </si>
  <si>
    <t>KS-10015</t>
  </si>
  <si>
    <t>KS-09021-22</t>
  </si>
  <si>
    <t>KS-09016</t>
  </si>
  <si>
    <t>KS-09011</t>
  </si>
  <si>
    <t>公称力</t>
  </si>
  <si>
    <t>KN</t>
  </si>
  <si>
    <t>回程力</t>
  </si>
  <si>
    <t>mm</t>
  </si>
  <si>
    <t>开口高度</t>
  </si>
  <si>
    <t>工作台尺寸</t>
  </si>
  <si>
    <t>左  右</t>
  </si>
  <si>
    <t>前  后</t>
  </si>
  <si>
    <t>液压垫力</t>
  </si>
  <si>
    <t>6500可调</t>
  </si>
  <si>
    <t>4000可调</t>
  </si>
  <si>
    <t>3000可调</t>
  </si>
  <si>
    <t>液压垫行程</t>
  </si>
  <si>
    <t>450可调</t>
  </si>
  <si>
    <t>400可调</t>
  </si>
  <si>
    <t>液压垫尺寸</t>
  </si>
  <si>
    <t>液压垫上升速度</t>
  </si>
  <si>
    <t>mm/s</t>
  </si>
  <si>
    <t>90可调</t>
  </si>
  <si>
    <t>液压垫下降速度</t>
  </si>
  <si>
    <t>120可调</t>
  </si>
  <si>
    <t>冲裁缓冲力</t>
  </si>
  <si>
    <t>—</t>
  </si>
  <si>
    <t>缓冲开口可调距离</t>
  </si>
  <si>
    <t>缓冲行程</t>
  </si>
  <si>
    <t>滑块速度</t>
  </si>
  <si>
    <t>空程下行</t>
  </si>
  <si>
    <t>500可调</t>
  </si>
  <si>
    <t>工    作</t>
  </si>
  <si>
    <t>25～65</t>
  </si>
  <si>
    <t>25～85</t>
  </si>
  <si>
    <t>回    程</t>
  </si>
  <si>
    <t>最大模具重量</t>
  </si>
  <si>
    <t>t</t>
  </si>
  <si>
    <t>工作台距离地面高度</t>
  </si>
  <si>
    <t>工作台数量</t>
  </si>
  <si>
    <t>个</t>
  </si>
  <si>
    <t>移动工作台行程</t>
  </si>
  <si>
    <t>工作台移动速度</t>
  </si>
  <si>
    <t>90（变频调速）</t>
  </si>
  <si>
    <t>工作台移出距离</t>
  </si>
  <si>
    <t>移动台定位精度</t>
  </si>
  <si>
    <t>±0.05</t>
  </si>
  <si>
    <t>工作介质</t>
  </si>
  <si>
    <t>46号抗磨液压油</t>
  </si>
  <si>
    <t>工作介质压力</t>
  </si>
  <si>
    <t>25MPa</t>
  </si>
  <si>
    <t>设备数量</t>
  </si>
  <si>
    <t>台</t>
  </si>
  <si>
    <t>顶杆直径</t>
  </si>
  <si>
    <t>Φ50</t>
  </si>
  <si>
    <t>随机顶杆总数量</t>
  </si>
  <si>
    <t>根</t>
  </si>
  <si>
    <t>180（4台设备通用）</t>
  </si>
  <si>
    <t>压机顶部距地面的高度</t>
  </si>
  <si>
    <t>m</t>
  </si>
  <si>
    <t>≤10</t>
  </si>
  <si>
    <t>液压顶杆孔布置尺寸</t>
  </si>
  <si>
    <t>150×150</t>
  </si>
  <si>
    <t>（中心无孔）</t>
  </si>
  <si>
    <t>T槽间距</t>
  </si>
  <si>
    <t>（以中心T-Slot为基准，150mm间距均布）</t>
  </si>
  <si>
    <t>机器结构形式</t>
  </si>
  <si>
    <t>组合框架式结构</t>
  </si>
  <si>
    <t>C线</t>
  </si>
  <si>
    <t>500T</t>
  </si>
  <si>
    <t>400T</t>
  </si>
  <si>
    <t>D线</t>
  </si>
  <si>
    <t>KS-09012-13</t>
  </si>
  <si>
    <t>KS-09014</t>
  </si>
  <si>
    <t>2500可调</t>
  </si>
  <si>
    <t>2000可调</t>
  </si>
  <si>
    <t>1500可调</t>
  </si>
  <si>
    <t>350可调</t>
  </si>
  <si>
    <t>110可调</t>
  </si>
  <si>
    <t>550可调</t>
  </si>
  <si>
    <t>20～85</t>
  </si>
  <si>
    <t>150（4台设备通用）</t>
  </si>
  <si>
    <t>≤9</t>
  </si>
  <si>
    <t>整体框架式结构</t>
  </si>
  <si>
    <t>YT27-2300A</t>
  </si>
  <si>
    <t>YT27-1200T</t>
  </si>
  <si>
    <t>YT27-1000A</t>
  </si>
  <si>
    <t>YT27-1200U</t>
  </si>
  <si>
    <t>YT27-800BB</t>
  </si>
  <si>
    <t>YT27-630AD</t>
  </si>
  <si>
    <t>25-45</t>
  </si>
  <si>
    <t>20-45</t>
  </si>
  <si>
    <t>MPa</t>
  </si>
  <si>
    <t xml:space="preserve"> 组合框架式</t>
  </si>
  <si>
    <t>组合框架式</t>
  </si>
  <si>
    <t>C1、C2/
D1、D2线</t>
  </si>
  <si>
    <t>YT27-630AE</t>
  </si>
  <si>
    <t>YT27-500AF</t>
  </si>
  <si>
    <t>YT27-400S</t>
  </si>
  <si>
    <t>整体框架式</t>
  </si>
  <si>
    <t>返回</t>
  </si>
</sst>
</file>

<file path=xl/styles.xml><?xml version="1.0" encoding="utf-8"?>
<styleSheet xmlns="http://schemas.openxmlformats.org/spreadsheetml/2006/main" xmlns:xr9="http://schemas.microsoft.com/office/spreadsheetml/2016/revision9">
  <numFmts count="4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₩&quot;#,##0;&quot;₩&quot;\-#,##0"/>
    <numFmt numFmtId="177" formatCode="&quot;₩&quot;#,##0;[Red]&quot;₩&quot;\-#,##0"/>
    <numFmt numFmtId="178" formatCode="_ &quot;₩&quot;* #,##0_ ;_ &quot;₩&quot;* \-#,##0_ ;_ &quot;₩&quot;* &quot;-&quot;_ ;_ @_ "/>
    <numFmt numFmtId="179" formatCode="_-&quot;₩&quot;* #,##0_-;\-&quot;₩&quot;* #,##0_-;_-&quot;₩&quot;* &quot;-&quot;_-;_-@_-"/>
    <numFmt numFmtId="180" formatCode="_ &quot;€&quot;\ * #,##0.00_ ;_ &quot;€&quot;\ * \-#,##0.00_ ;_ &quot;€&quot;\ * &quot;-&quot;??_ ;_ @_ "/>
    <numFmt numFmtId="181" formatCode="#,##0.000000_ "/>
    <numFmt numFmtId="182" formatCode="0_ "/>
    <numFmt numFmtId="183" formatCode="0.00000"/>
    <numFmt numFmtId="184" formatCode="_ * #,##0.0_ ;_ * \-#,##0.0_ ;_ * &quot;-&quot;_ ;_ @_ "/>
    <numFmt numFmtId="185" formatCode="_ * #,##0_)\ _R_$_ ;_ * \(#,##0\)\ _R_$_ ;_ * &quot;-&quot;_)\ _R_$_ ;_ @_ "/>
    <numFmt numFmtId="186" formatCode="_-&quot;₩&quot;* #,##0.00_-;\-&quot;₩&quot;* #,##0.00_-;_-&quot;₩&quot;* &quot;-&quot;??_-;_-@_-"/>
    <numFmt numFmtId="187" formatCode="_-* #,##0.00_-;\-* #,##0.00_-;_-* &quot;-&quot;??_-;_-@_-"/>
    <numFmt numFmtId="188" formatCode="_(&quot;Cr$&quot;* #,##0.00_);_(&quot;Cr$&quot;* \(#,##0.00\);_(&quot;Cr$&quot;* &quot;-&quot;??_);_(@_)"/>
    <numFmt numFmtId="189" formatCode="_-* #,##0\ _F_-;\-* #,##0\ _F_-;_-* &quot;-&quot;\ _F_-;_-@_-"/>
    <numFmt numFmtId="190" formatCode="_-* #,##0.00\ _F_-;\-* #,##0.00\ _F_-;_-* &quot;-&quot;??\ _F_-;_-@_-"/>
    <numFmt numFmtId="191" formatCode="#,##0,;[Red]\(#,##0,\);&quot;-  &quot;"/>
    <numFmt numFmtId="192" formatCode="_ &quot;₩&quot;* #,##0.00_ ;_ &quot;₩&quot;* \-#,##0.00_ ;_ &quot;₩&quot;* &quot;-&quot;??_ ;_ @_ "/>
    <numFmt numFmtId="193" formatCode="#,##0.00000_ "/>
    <numFmt numFmtId="194" formatCode="0.000%"/>
    <numFmt numFmtId="195" formatCode="#,##0.0000_ "/>
    <numFmt numFmtId="196" formatCode="0.0000"/>
    <numFmt numFmtId="197" formatCode="_(&quot;Cr$&quot;* #,##0_);_(&quot;Cr$&quot;* \(#,##0\);_(&quot;Cr$&quot;* &quot;-&quot;_);_(@_)"/>
    <numFmt numFmtId="198" formatCode="_ * #,##0.00_)\ _R_$_ ;_ * \(#,##0.00\)\ _R_$_ ;_ * &quot;-&quot;??_)\ _R_$_ ;_ @_ "/>
    <numFmt numFmtId="199" formatCode="_-* #,##0\ &quot;F&quot;_-;\-* #,##0\ &quot;F&quot;_-;_-* &quot;-&quot;\ &quot;F&quot;_-;_-@_-"/>
    <numFmt numFmtId="200" formatCode="_-* #,##0.00\ &quot;F&quot;_-;\-* #,##0.00\ &quot;F&quot;_-;_-* &quot;-&quot;??\ &quot;F&quot;_-;_-@_-"/>
    <numFmt numFmtId="201" formatCode="#,##0.000000,,;[Red]\(#,##0.000000,,\);&quot;-  &quot;"/>
    <numFmt numFmtId="202" formatCode="_-* #,##0&quot;р.&quot;_-;\-* #,##0&quot;р.&quot;_-;_-* &quot;-&quot;&quot;р.&quot;_-;_-@_-"/>
    <numFmt numFmtId="203" formatCode="_-* #,##0.00&quot;р.&quot;_-;\-* #,##0.00&quot;р.&quot;_-;_-* &quot;-&quot;??&quot;р.&quot;_-;_-@_-"/>
    <numFmt numFmtId="204" formatCode="\(0.0%\)\ "/>
    <numFmt numFmtId="205" formatCode="_-* #,##0_-;\-* #,##0_-;_-* &quot;-&quot;_-;_-@_-"/>
    <numFmt numFmtId="206" formatCode="[$￥-804]#,##0"/>
    <numFmt numFmtId="207" formatCode="0.00_ "/>
    <numFmt numFmtId="208" formatCode="0.000_);[Red]\(0.000\)"/>
    <numFmt numFmtId="209" formatCode="0.0_ "/>
    <numFmt numFmtId="210" formatCode="0.000_ "/>
    <numFmt numFmtId="211" formatCode="0.0%"/>
    <numFmt numFmtId="212" formatCode="0.00_);[Red]\(0.00\)"/>
    <numFmt numFmtId="213" formatCode="m&quot;月&quot;d&quot;日&quot;;@"/>
    <numFmt numFmtId="214" formatCode="yyyy/m/d;@"/>
    <numFmt numFmtId="215" formatCode="#,##0_);[Red]\(#,##0\)"/>
  </numFmts>
  <fonts count="223">
    <font>
      <sz val="12"/>
      <name val="宋体"/>
      <charset val="134"/>
    </font>
    <font>
      <u/>
      <sz val="10"/>
      <color indexed="12"/>
      <name val="Arial"/>
      <charset val="134"/>
    </font>
    <font>
      <sz val="10"/>
      <name val="楷体_GB2312"/>
      <charset val="134"/>
    </font>
    <font>
      <b/>
      <sz val="12"/>
      <name val="宋体"/>
      <charset val="134"/>
    </font>
    <font>
      <b/>
      <sz val="10.5"/>
      <name val="宋体"/>
      <charset val="134"/>
    </font>
    <font>
      <sz val="10.5"/>
      <name val="宋体"/>
      <charset val="134"/>
    </font>
    <font>
      <sz val="9"/>
      <name val="宋体"/>
      <charset val="134"/>
    </font>
    <font>
      <b/>
      <sz val="10.5"/>
      <name val="Times New Roman"/>
      <charset val="134"/>
    </font>
    <font>
      <sz val="12"/>
      <color indexed="10"/>
      <name val="宋体"/>
      <charset val="134"/>
    </font>
    <font>
      <sz val="10.5"/>
      <name val="Times New Roman"/>
      <charset val="134"/>
    </font>
    <font>
      <b/>
      <sz val="28"/>
      <name val="楷体_GB2312"/>
      <charset val="134"/>
    </font>
    <font>
      <b/>
      <sz val="20"/>
      <color rgb="FFFF0000"/>
      <name val="宋体"/>
      <charset val="134"/>
    </font>
    <font>
      <b/>
      <sz val="20"/>
      <color theme="1"/>
      <name val="宋体"/>
      <charset val="134"/>
    </font>
    <font>
      <b/>
      <sz val="14"/>
      <color theme="1"/>
      <name val="宋体"/>
      <charset val="134"/>
    </font>
    <font>
      <b/>
      <sz val="16"/>
      <color theme="1"/>
      <name val="宋体"/>
      <charset val="134"/>
    </font>
    <font>
      <b/>
      <sz val="16"/>
      <name val="宋体"/>
      <charset val="134"/>
    </font>
    <font>
      <sz val="12"/>
      <color rgb="FF0000CC"/>
      <name val="宋体"/>
      <charset val="134"/>
    </font>
    <font>
      <b/>
      <i/>
      <sz val="14"/>
      <color indexed="10"/>
      <name val="宋体"/>
      <charset val="134"/>
    </font>
    <font>
      <b/>
      <sz val="12"/>
      <color rgb="FF0000CC"/>
      <name val="宋体"/>
      <charset val="134"/>
    </font>
    <font>
      <b/>
      <sz val="12"/>
      <color theme="1"/>
      <name val="宋体"/>
      <charset val="134"/>
    </font>
    <font>
      <b/>
      <sz val="12"/>
      <color rgb="FFFF0000"/>
      <name val="宋体"/>
      <charset val="134"/>
    </font>
    <font>
      <sz val="14"/>
      <color rgb="FF0000CC"/>
      <name val="宋体"/>
      <charset val="134"/>
    </font>
    <font>
      <b/>
      <sz val="20"/>
      <name val="宋体"/>
      <charset val="134"/>
    </font>
    <font>
      <sz val="12"/>
      <color rgb="FFFF0000"/>
      <name val="宋体"/>
      <charset val="134"/>
    </font>
    <font>
      <b/>
      <sz val="16"/>
      <color rgb="FF0000CC"/>
      <name val="宋体"/>
      <charset val="134"/>
    </font>
    <font>
      <sz val="14"/>
      <name val="宋体"/>
      <charset val="134"/>
    </font>
    <font>
      <b/>
      <sz val="14"/>
      <name val="宋体"/>
      <charset val="134"/>
    </font>
    <font>
      <b/>
      <sz val="14"/>
      <color rgb="FF0000CC"/>
      <name val="宋体"/>
      <charset val="134"/>
    </font>
    <font>
      <sz val="12"/>
      <color theme="1"/>
      <name val="宋体"/>
      <charset val="134"/>
    </font>
    <font>
      <b/>
      <sz val="16"/>
      <color rgb="FFFF0000"/>
      <name val="宋体"/>
      <charset val="134"/>
    </font>
    <font>
      <b/>
      <sz val="24"/>
      <color rgb="FFFF0000"/>
      <name val="微软雅黑"/>
      <charset val="134"/>
    </font>
    <font>
      <sz val="12"/>
      <name val="微软雅黑"/>
      <charset val="134"/>
    </font>
    <font>
      <sz val="11"/>
      <name val="微软雅黑"/>
      <charset val="134"/>
    </font>
    <font>
      <sz val="8"/>
      <name val="宋体"/>
      <charset val="134"/>
    </font>
    <font>
      <sz val="16"/>
      <color rgb="FF0000CC"/>
      <name val="宋体"/>
      <charset val="134"/>
    </font>
    <font>
      <b/>
      <sz val="12"/>
      <color indexed="10"/>
      <name val="宋体"/>
      <charset val="134"/>
    </font>
    <font>
      <sz val="12"/>
      <color theme="1"/>
      <name val="微软雅黑"/>
      <charset val="134"/>
    </font>
    <font>
      <sz val="8"/>
      <name val="Arial"/>
      <charset val="0"/>
    </font>
    <font>
      <b/>
      <sz val="12"/>
      <color rgb="FFFF0000"/>
      <name val="微软雅黑"/>
      <charset val="134"/>
    </font>
    <font>
      <sz val="11"/>
      <name val="宋体"/>
      <charset val="134"/>
    </font>
    <font>
      <sz val="12"/>
      <color indexed="8"/>
      <name val="宋体"/>
      <charset val="134"/>
    </font>
    <font>
      <sz val="10"/>
      <color rgb="FFFF0000"/>
      <name val="微软雅黑"/>
      <charset val="134"/>
    </font>
    <font>
      <sz val="10"/>
      <name val="宋体"/>
      <charset val="134"/>
    </font>
    <font>
      <b/>
      <sz val="16"/>
      <color rgb="FFFF0000"/>
      <name val="微软雅黑"/>
      <charset val="134"/>
    </font>
    <font>
      <sz val="28"/>
      <name val="宋体"/>
      <charset val="134"/>
    </font>
    <font>
      <sz val="48"/>
      <name val="宋体"/>
      <charset val="134"/>
    </font>
    <font>
      <sz val="12"/>
      <color rgb="FF000000"/>
      <name val="宋体"/>
      <charset val="134"/>
    </font>
    <font>
      <b/>
      <sz val="12"/>
      <color rgb="FF000000"/>
      <name val="宋体"/>
      <charset val="134"/>
    </font>
    <font>
      <b/>
      <sz val="16"/>
      <color rgb="FF0000FF"/>
      <name val="宋体"/>
      <charset val="134"/>
    </font>
    <font>
      <u/>
      <sz val="12"/>
      <color indexed="12"/>
      <name val="宋体"/>
      <charset val="134"/>
    </font>
    <font>
      <sz val="20"/>
      <name val="宋体"/>
      <charset val="134"/>
    </font>
    <font>
      <sz val="16"/>
      <name val="宋体"/>
      <charset val="134"/>
    </font>
    <font>
      <b/>
      <sz val="20"/>
      <color rgb="FF0000CC"/>
      <name val="宋体"/>
      <charset val="134"/>
    </font>
    <font>
      <b/>
      <sz val="16"/>
      <color indexed="8"/>
      <name val="宋体"/>
      <charset val="134"/>
    </font>
    <font>
      <b/>
      <sz val="20"/>
      <color indexed="8"/>
      <name val="宋体"/>
      <charset val="134"/>
    </font>
    <font>
      <sz val="11"/>
      <color indexed="8"/>
      <name val="宋体"/>
      <charset val="134"/>
    </font>
    <font>
      <sz val="11"/>
      <color theme="1"/>
      <name val="宋体"/>
      <charset val="134"/>
      <scheme val="minor"/>
    </font>
    <font>
      <b/>
      <sz val="16"/>
      <color indexed="10"/>
      <name val="宋体"/>
      <charset val="134"/>
    </font>
    <font>
      <sz val="18"/>
      <color rgb="FF0000CC"/>
      <name val="宋体"/>
      <charset val="134"/>
    </font>
    <font>
      <sz val="12"/>
      <color indexed="12"/>
      <name val="宋体"/>
      <charset val="134"/>
    </font>
    <font>
      <b/>
      <sz val="12"/>
      <color rgb="FFFF3300"/>
      <name val="宋体"/>
      <charset val="134"/>
    </font>
    <font>
      <b/>
      <sz val="11"/>
      <name val="宋体"/>
      <charset val="134"/>
    </font>
    <font>
      <b/>
      <i/>
      <sz val="16"/>
      <color theme="1"/>
      <name val="宋体"/>
      <charset val="134"/>
    </font>
    <font>
      <b/>
      <i/>
      <sz val="14"/>
      <color theme="1"/>
      <name val="宋体"/>
      <charset val="134"/>
    </font>
    <font>
      <b/>
      <i/>
      <sz val="14"/>
      <color rgb="FFFF0000"/>
      <name val="宋体"/>
      <charset val="134"/>
    </font>
    <font>
      <b/>
      <sz val="14"/>
      <color rgb="FFFF0000"/>
      <name val="宋体"/>
      <charset val="134"/>
    </font>
    <font>
      <sz val="20"/>
      <color rgb="FF0000CC"/>
      <name val="宋体"/>
      <charset val="134"/>
    </font>
    <font>
      <b/>
      <sz val="22"/>
      <color rgb="FF0000CC"/>
      <name val="宋体"/>
      <charset val="134"/>
    </font>
    <font>
      <b/>
      <i/>
      <sz val="16"/>
      <color indexed="10"/>
      <name val="宋体"/>
      <charset val="134"/>
    </font>
    <font>
      <sz val="24"/>
      <name val="宋体"/>
      <charset val="134"/>
    </font>
    <font>
      <b/>
      <sz val="20"/>
      <color rgb="FF000000"/>
      <name val="宋体"/>
      <charset val="134"/>
    </font>
    <font>
      <sz val="11"/>
      <color rgb="FF000000"/>
      <name val="宋体"/>
      <charset val="134"/>
    </font>
    <font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2"/>
      <color rgb="FF000000"/>
      <name val="Times New Roman"/>
      <charset val="0"/>
    </font>
    <font>
      <sz val="11"/>
      <name val="宋体"/>
      <charset val="134"/>
      <scheme val="minor"/>
    </font>
    <font>
      <b/>
      <sz val="12"/>
      <color indexed="8"/>
      <name val="宋体"/>
      <charset val="134"/>
    </font>
    <font>
      <b/>
      <sz val="11"/>
      <color rgb="FFFF0000"/>
      <name val="宋体"/>
      <charset val="134"/>
    </font>
    <font>
      <sz val="10"/>
      <color rgb="FF000000"/>
      <name val="宋体"/>
      <charset val="134"/>
    </font>
    <font>
      <b/>
      <sz val="10"/>
      <name val="宋体"/>
      <charset val="134"/>
    </font>
    <font>
      <b/>
      <sz val="9"/>
      <name val="宋体"/>
      <charset val="134"/>
    </font>
    <font>
      <sz val="9"/>
      <color indexed="40"/>
      <name val="宋体"/>
      <charset val="134"/>
    </font>
    <font>
      <sz val="9"/>
      <color rgb="FF0000CC"/>
      <name val="宋体"/>
      <charset val="134"/>
    </font>
    <font>
      <sz val="10"/>
      <color indexed="40"/>
      <name val="宋体"/>
      <charset val="134"/>
    </font>
    <font>
      <sz val="12"/>
      <color indexed="40"/>
      <name val="宋体"/>
      <charset val="134"/>
    </font>
    <font>
      <sz val="10"/>
      <color indexed="10"/>
      <name val="宋体"/>
      <charset val="134"/>
    </font>
    <font>
      <sz val="9"/>
      <color rgb="FFFF0000"/>
      <name val="宋体"/>
      <charset val="134"/>
    </font>
    <font>
      <b/>
      <sz val="10"/>
      <color rgb="FFFF0000"/>
      <name val="宋体"/>
      <charset val="134"/>
    </font>
    <font>
      <sz val="10"/>
      <color rgb="FFFF0000"/>
      <name val="宋体"/>
      <charset val="134"/>
    </font>
    <font>
      <b/>
      <sz val="24"/>
      <color rgb="FFFF0000"/>
      <name val="宋体"/>
      <charset val="134"/>
    </font>
    <font>
      <sz val="20"/>
      <color rgb="FFFF0000"/>
      <name val="宋体"/>
      <charset val="134"/>
    </font>
    <font>
      <sz val="10"/>
      <name val="Arial"/>
      <charset val="134"/>
    </font>
    <font>
      <u/>
      <sz val="10"/>
      <color rgb="FF800080"/>
      <name val="宋体"/>
      <charset val="134"/>
    </font>
    <font>
      <u/>
      <sz val="10"/>
      <color indexed="12"/>
      <name val="宋体"/>
      <charset val="134"/>
    </font>
    <font>
      <b/>
      <sz val="10"/>
      <name val="Arial"/>
      <charset val="134"/>
    </font>
    <font>
      <u/>
      <sz val="11"/>
      <color rgb="FF800080"/>
      <name val="宋体"/>
      <charset val="0"/>
      <scheme val="minor"/>
    </font>
    <font>
      <sz val="12"/>
      <name val="新細明體"/>
      <charset val="136"/>
    </font>
    <font>
      <sz val="11"/>
      <color indexed="10"/>
      <name val="宋体"/>
      <charset val="134"/>
    </font>
    <font>
      <b/>
      <sz val="18"/>
      <color indexed="56"/>
      <name val="宋体"/>
      <charset val="134"/>
    </font>
    <font>
      <i/>
      <sz val="11"/>
      <color indexed="23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sz val="11"/>
      <color indexed="52"/>
      <name val="宋体"/>
      <charset val="134"/>
    </font>
    <font>
      <b/>
      <sz val="11"/>
      <color indexed="8"/>
      <name val="宋体"/>
      <charset val="134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60"/>
      <name val="宋体"/>
      <charset val="134"/>
    </font>
    <font>
      <sz val="11"/>
      <color indexed="9"/>
      <name val="宋体"/>
      <charset val="134"/>
    </font>
    <font>
      <sz val="12"/>
      <name val="新細明體"/>
      <charset val="134"/>
    </font>
    <font>
      <sz val="11"/>
      <color indexed="8"/>
      <name val="Calibri"/>
      <charset val="134"/>
    </font>
    <font>
      <sz val="12"/>
      <name val="Arial"/>
      <charset val="134"/>
    </font>
    <font>
      <sz val="11"/>
      <color indexed="17"/>
      <name val="Calibri"/>
      <charset val="134"/>
    </font>
    <font>
      <sz val="11"/>
      <color indexed="20"/>
      <name val="맑은 고딕"/>
      <charset val="134"/>
    </font>
    <font>
      <b/>
      <sz val="15"/>
      <color indexed="24"/>
      <name val="???"/>
      <charset val="134"/>
    </font>
    <font>
      <sz val="10"/>
      <name val="Arial Cyr"/>
      <charset val="134"/>
    </font>
    <font>
      <sz val="12"/>
      <name val="바탕체"/>
      <charset val="134"/>
    </font>
    <font>
      <sz val="11"/>
      <color indexed="9"/>
      <name val="Calibri"/>
      <charset val="134"/>
    </font>
    <font>
      <sz val="12"/>
      <name val="¹ÙÅÁÃ¼"/>
      <charset val="134"/>
    </font>
    <font>
      <b/>
      <sz val="18"/>
      <color indexed="24"/>
      <name val="???"/>
      <charset val="134"/>
    </font>
    <font>
      <sz val="12"/>
      <color indexed="20"/>
      <name val="宋体"/>
      <charset val="134"/>
    </font>
    <font>
      <sz val="12"/>
      <name val="1UA핤1"/>
      <charset val="134"/>
    </font>
    <font>
      <sz val="11"/>
      <name val="Arial"/>
      <charset val="134"/>
    </font>
    <font>
      <sz val="11"/>
      <color indexed="20"/>
      <name val="Calibri"/>
      <charset val="134"/>
    </font>
    <font>
      <sz val="10"/>
      <name val="Arial"/>
      <charset val="204"/>
    </font>
    <font>
      <sz val="12"/>
      <name val="¹UAAA¼"/>
      <charset val="134"/>
    </font>
    <font>
      <sz val="10"/>
      <name val="Geneva"/>
      <charset val="134"/>
    </font>
    <font>
      <sz val="10"/>
      <name val="±¼¸²Ã¼"/>
      <charset val="134"/>
    </font>
    <font>
      <sz val="12"/>
      <name val="옢?릇"/>
      <charset val="134"/>
    </font>
    <font>
      <sz val="9"/>
      <name val="Arial MT"/>
      <charset val="134"/>
    </font>
    <font>
      <b/>
      <sz val="15"/>
      <color indexed="24"/>
      <name val="바탕체"/>
      <charset val="134"/>
    </font>
    <font>
      <sz val="11"/>
      <color indexed="8"/>
      <name val="맑은 고딕"/>
      <charset val="134"/>
    </font>
    <font>
      <sz val="14"/>
      <name val="System"/>
      <charset val="134"/>
    </font>
    <font>
      <sz val="11"/>
      <color indexed="9"/>
      <name val="맑은 고딕"/>
      <charset val="134"/>
    </font>
    <font>
      <sz val="11"/>
      <name val="µ¸¿ò"/>
      <charset val="134"/>
    </font>
    <font>
      <sz val="11"/>
      <color rgb="FF000000"/>
      <name val="宋体"/>
      <charset val="134"/>
      <scheme val="minor"/>
    </font>
    <font>
      <sz val="11"/>
      <color indexed="17"/>
      <name val="맑은 고딕"/>
      <charset val="134"/>
    </font>
    <font>
      <sz val="11"/>
      <color rgb="FF006100"/>
      <name val="宋体"/>
      <charset val="134"/>
      <scheme val="minor"/>
    </font>
    <font>
      <b/>
      <sz val="15"/>
      <color indexed="24"/>
      <name val="¹ÙÅÁÃ¼"/>
      <charset val="134"/>
    </font>
    <font>
      <sz val="11"/>
      <name val="μ¸¿o"/>
      <charset val="134"/>
    </font>
    <font>
      <sz val="12"/>
      <name val="±¼¸²Ã¼"/>
      <charset val="134"/>
    </font>
    <font>
      <sz val="12"/>
      <color indexed="17"/>
      <name val="宋体"/>
      <charset val="134"/>
    </font>
    <font>
      <b/>
      <sz val="11"/>
      <color indexed="52"/>
      <name val="Calibri"/>
      <charset val="134"/>
    </font>
    <font>
      <sz val="11"/>
      <name val="돋움"/>
      <charset val="134"/>
    </font>
    <font>
      <sz val="11"/>
      <color indexed="52"/>
      <name val="맑은 고딕"/>
      <charset val="134"/>
    </font>
    <font>
      <b/>
      <sz val="18"/>
      <color indexed="24"/>
      <name val="바탕체"/>
      <charset val="134"/>
    </font>
    <font>
      <u/>
      <sz val="11"/>
      <color indexed="12"/>
      <name val="??"/>
      <charset val="134"/>
    </font>
    <font>
      <b/>
      <sz val="13"/>
      <color indexed="62"/>
      <name val="Calibri"/>
      <charset val="134"/>
    </font>
    <font>
      <sz val="10"/>
      <name val="±¼¸²A¼"/>
      <charset val="134"/>
    </font>
    <font>
      <sz val="12"/>
      <name val="±¼¸²A¼"/>
      <charset val="134"/>
    </font>
    <font>
      <b/>
      <sz val="11"/>
      <color indexed="9"/>
      <name val="Calibri"/>
      <charset val="134"/>
    </font>
    <font>
      <u/>
      <sz val="11"/>
      <color indexed="12"/>
      <name val="宋体"/>
      <charset val="134"/>
    </font>
    <font>
      <b/>
      <sz val="15"/>
      <color indexed="62"/>
      <name val="Calibri"/>
      <charset val="134"/>
    </font>
    <font>
      <sz val="10"/>
      <name val="Times New Roman"/>
      <charset val="134"/>
    </font>
    <font>
      <sz val="14"/>
      <name val="±¼¸²Ã¼"/>
      <charset val="134"/>
    </font>
    <font>
      <b/>
      <sz val="10"/>
      <name val="돋움체"/>
      <charset val="134"/>
    </font>
    <font>
      <sz val="11"/>
      <name val="μ¸¿oA¼"/>
      <charset val="134"/>
    </font>
    <font>
      <sz val="14"/>
      <name val="뼻뮝"/>
      <charset val="134"/>
    </font>
    <font>
      <b/>
      <sz val="15"/>
      <color indexed="56"/>
      <name val="Calibri"/>
      <charset val="134"/>
    </font>
    <font>
      <u/>
      <sz val="10.2"/>
      <color indexed="12"/>
      <name val="宋体"/>
      <charset val="134"/>
    </font>
    <font>
      <b/>
      <sz val="11"/>
      <color indexed="56"/>
      <name val="Calibri"/>
      <charset val="134"/>
    </font>
    <font>
      <b/>
      <sz val="18"/>
      <color indexed="24"/>
      <name val="¹ÙÅÁÃ¼"/>
      <charset val="134"/>
    </font>
    <font>
      <sz val="12"/>
      <name val="System"/>
      <charset val="134"/>
    </font>
    <font>
      <sz val="11"/>
      <color indexed="10"/>
      <name val="Calibri"/>
      <charset val="134"/>
    </font>
    <font>
      <b/>
      <sz val="11"/>
      <color indexed="62"/>
      <name val="Calibri"/>
      <charset val="134"/>
    </font>
    <font>
      <sz val="11"/>
      <color indexed="60"/>
      <name val="맑은 고딕"/>
      <charset val="134"/>
    </font>
    <font>
      <i/>
      <sz val="11"/>
      <color indexed="23"/>
      <name val="Calibri"/>
      <charset val="134"/>
    </font>
    <font>
      <sz val="14"/>
      <name val="±¼¸²A¼"/>
      <charset val="134"/>
    </font>
    <font>
      <sz val="8"/>
      <name val="¹UAAA¼"/>
      <charset val="134"/>
    </font>
    <font>
      <sz val="12"/>
      <name val="µ¸¿òÃ¼"/>
      <charset val="134"/>
    </font>
    <font>
      <sz val="11"/>
      <color rgb="FF9C0006"/>
      <name val="宋体"/>
      <charset val="134"/>
      <scheme val="minor"/>
    </font>
    <font>
      <sz val="11"/>
      <name val="?맙o"/>
      <charset val="134"/>
    </font>
    <font>
      <sz val="10"/>
      <name val="¹UAAA¼"/>
      <charset val="134"/>
    </font>
    <font>
      <sz val="12"/>
      <name val="퉆AAA "/>
      <charset val="134"/>
    </font>
    <font>
      <sz val="10"/>
      <name val="¹ÙÅÁÃ¼"/>
      <charset val="134"/>
    </font>
    <font>
      <sz val="12"/>
      <name val="μ¸¿oA¼"/>
      <charset val="134"/>
    </font>
    <font>
      <sz val="11"/>
      <name val="±¼¸²A¼"/>
      <charset val="134"/>
    </font>
    <font>
      <b/>
      <sz val="11"/>
      <color indexed="10"/>
      <name val="Calibri"/>
      <charset val="134"/>
    </font>
    <font>
      <sz val="11"/>
      <color indexed="52"/>
      <name val="Calibri"/>
      <charset val="134"/>
    </font>
    <font>
      <u/>
      <sz val="10"/>
      <color indexed="36"/>
      <name val="Arial"/>
      <charset val="134"/>
    </font>
    <font>
      <i/>
      <sz val="8"/>
      <color indexed="10"/>
      <name val="Tahoma"/>
      <charset val="134"/>
    </font>
    <font>
      <b/>
      <sz val="11"/>
      <color indexed="63"/>
      <name val="Calibri"/>
      <charset val="134"/>
    </font>
    <font>
      <sz val="11"/>
      <color indexed="62"/>
      <name val="Calibri"/>
      <charset val="134"/>
    </font>
    <font>
      <i/>
      <sz val="8"/>
      <color indexed="12"/>
      <name val="Tahoma"/>
      <charset val="134"/>
    </font>
    <font>
      <u/>
      <sz val="11"/>
      <color indexed="36"/>
      <name val="??"/>
      <charset val="134"/>
    </font>
    <font>
      <b/>
      <sz val="8"/>
      <color indexed="21"/>
      <name val="Tahoma"/>
      <charset val="134"/>
    </font>
    <font>
      <sz val="11"/>
      <color indexed="19"/>
      <name val="Calibri"/>
      <charset val="134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b/>
      <sz val="13"/>
      <color indexed="56"/>
      <name val="Calibri"/>
      <charset val="134"/>
    </font>
    <font>
      <b/>
      <sz val="11"/>
      <color indexed="8"/>
      <name val="Calibri"/>
      <charset val="134"/>
    </font>
    <font>
      <sz val="8"/>
      <color indexed="20"/>
      <name val="Tahoma"/>
      <charset val="134"/>
    </font>
    <font>
      <i/>
      <sz val="8"/>
      <color indexed="8"/>
      <name val="Tahoma"/>
      <charset val="134"/>
    </font>
    <font>
      <sz val="11"/>
      <name val="ＭＳ Ｐゴシック"/>
      <charset val="128"/>
    </font>
    <font>
      <sz val="11"/>
      <color indexed="10"/>
      <name val="맑은 고딕"/>
      <charset val="134"/>
    </font>
    <font>
      <b/>
      <sz val="11"/>
      <color indexed="52"/>
      <name val="맑은 고딕"/>
      <charset val="134"/>
    </font>
    <font>
      <sz val="11"/>
      <color rgb="FF9C0006"/>
      <name val="黑体"/>
      <charset val="134"/>
    </font>
    <font>
      <u/>
      <sz val="10"/>
      <color theme="10"/>
      <name val="Arial"/>
      <charset val="134"/>
    </font>
    <font>
      <u/>
      <sz val="11"/>
      <color theme="10"/>
      <name val="宋体"/>
      <charset val="134"/>
    </font>
    <font>
      <sz val="11"/>
      <color rgb="FF006100"/>
      <name val="黑体"/>
      <charset val="134"/>
    </font>
    <font>
      <b/>
      <sz val="18"/>
      <color indexed="56"/>
      <name val="맑은 고딕"/>
      <charset val="134"/>
    </font>
    <font>
      <sz val="11"/>
      <name val="돋움"/>
      <charset val="129"/>
    </font>
    <font>
      <sz val="11"/>
      <color indexed="62"/>
      <name val="맑은 고딕"/>
      <charset val="134"/>
    </font>
    <font>
      <i/>
      <sz val="11"/>
      <color indexed="23"/>
      <name val="맑은 고딕"/>
      <charset val="134"/>
    </font>
    <font>
      <b/>
      <sz val="11"/>
      <color indexed="8"/>
      <name val="맑은 고딕"/>
      <charset val="134"/>
    </font>
    <font>
      <b/>
      <sz val="15"/>
      <color indexed="56"/>
      <name val="맑은 고딕"/>
      <charset val="134"/>
    </font>
    <font>
      <b/>
      <sz val="13"/>
      <color indexed="56"/>
      <name val="맑은 고딕"/>
      <charset val="134"/>
    </font>
    <font>
      <b/>
      <sz val="11"/>
      <color indexed="9"/>
      <name val="맑은 고딕"/>
      <charset val="134"/>
    </font>
    <font>
      <sz val="11"/>
      <name val="Arial Unicode MS"/>
      <charset val="134"/>
    </font>
    <font>
      <b/>
      <sz val="11"/>
      <color indexed="56"/>
      <name val="맑은 고딕"/>
      <charset val="134"/>
    </font>
    <font>
      <b/>
      <sz val="11"/>
      <color indexed="63"/>
      <name val="맑은 고딕"/>
      <charset val="134"/>
    </font>
    <font>
      <sz val="10"/>
      <name val="Arial"/>
      <charset val="0"/>
    </font>
    <font>
      <b/>
      <i/>
      <sz val="14"/>
      <color indexed="12"/>
      <name val="宋体"/>
      <charset val="134"/>
    </font>
    <font>
      <sz val="12"/>
      <color rgb="FF0000FF"/>
      <name val="宋体"/>
      <charset val="134"/>
    </font>
    <font>
      <sz val="12"/>
      <color rgb="FFFF0000"/>
      <name val="微软雅黑"/>
      <charset val="134"/>
    </font>
    <font>
      <sz val="16"/>
      <color rgb="FF000000"/>
      <name val="宋体"/>
      <charset val="134"/>
    </font>
    <font>
      <sz val="16"/>
      <color rgb="FFFF0000"/>
      <name val="宋体"/>
      <charset val="134"/>
    </font>
    <font>
      <sz val="12"/>
      <color rgb="FF0066CC"/>
      <name val="宋体"/>
      <charset val="134"/>
    </font>
    <font>
      <sz val="12"/>
      <color rgb="FFFF3300"/>
      <name val="宋体"/>
      <charset val="134"/>
    </font>
  </fonts>
  <fills count="4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1" tint="0.25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FFC7CE"/>
        <bgColor indexed="64"/>
      </patternFill>
    </fill>
  </fills>
  <borders count="1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indexed="22"/>
      </bottom>
      <diagonal/>
    </border>
    <border>
      <left/>
      <right style="thin">
        <color indexed="22"/>
      </right>
      <top style="medium">
        <color auto="1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auto="1"/>
      </top>
      <bottom style="thin">
        <color indexed="22"/>
      </bottom>
      <diagonal/>
    </border>
    <border>
      <left style="medium">
        <color auto="1"/>
      </left>
      <right style="medium">
        <color auto="1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/>
      <top/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 diagonalDown="1">
      <left style="thin">
        <color indexed="22"/>
      </left>
      <right/>
      <top style="thin">
        <color indexed="22"/>
      </top>
      <bottom style="thin">
        <color indexed="22"/>
      </bottom>
      <diagonal style="thin">
        <color indexed="22"/>
      </diagonal>
    </border>
    <border diagonalDown="1">
      <left/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 diagonalDown="1"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medium">
        <color auto="1"/>
      </left>
      <right style="thin">
        <color indexed="22"/>
      </right>
      <top/>
      <bottom/>
      <diagonal/>
    </border>
    <border>
      <left style="thin">
        <color indexed="22"/>
      </left>
      <right/>
      <top style="medium">
        <color auto="1"/>
      </top>
      <bottom/>
      <diagonal/>
    </border>
    <border>
      <left/>
      <right/>
      <top style="thin">
        <color indexed="22"/>
      </top>
      <bottom/>
      <diagonal/>
    </border>
    <border>
      <left style="thin">
        <color indexed="22"/>
      </left>
      <right style="medium">
        <color auto="1"/>
      </right>
      <top/>
      <bottom style="thin">
        <color indexed="22"/>
      </bottom>
      <diagonal/>
    </border>
    <border diagonalDown="1">
      <left/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/>
    </border>
    <border diagonalDown="1"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/>
      <diagonal/>
    </border>
    <border>
      <left/>
      <right style="medium">
        <color auto="1"/>
      </right>
      <top/>
      <bottom style="thin">
        <color indexed="22"/>
      </bottom>
      <diagonal/>
    </border>
    <border>
      <left/>
      <right style="medium">
        <color auto="1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auto="1"/>
      </bottom>
      <diagonal/>
    </border>
    <border>
      <left style="thin">
        <color indexed="22"/>
      </left>
      <right/>
      <top/>
      <bottom style="medium">
        <color auto="1"/>
      </bottom>
      <diagonal/>
    </border>
    <border>
      <left/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 style="medium">
        <color auto="1"/>
      </right>
      <top style="thin">
        <color indexed="22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double">
        <color auto="1"/>
      </top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16345">
    <xf numFmtId="0" fontId="0" fillId="0" borderId="0">
      <alignment vertical="center"/>
    </xf>
    <xf numFmtId="43" fontId="56" fillId="0" borderId="0" applyFont="0" applyFill="0" applyBorder="0" applyAlignment="0" applyProtection="0">
      <alignment vertical="center"/>
    </xf>
    <xf numFmtId="44" fontId="56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2" fontId="56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center"/>
    </xf>
    <xf numFmtId="0" fontId="96" fillId="26" borderId="80" applyNumberFormat="0" applyFon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176" fontId="91" fillId="0" borderId="0" applyFont="0" applyFill="0" applyBorder="0" applyAlignment="0" applyProtection="0"/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177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113" fillId="0" borderId="0"/>
    <xf numFmtId="0" fontId="91" fillId="0" borderId="0"/>
    <xf numFmtId="0" fontId="114" fillId="34" borderId="0" applyNumberFormat="0" applyBorder="0" applyAlignment="0" applyProtection="0"/>
    <xf numFmtId="0" fontId="91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06" fillId="11" borderId="117" applyNumberFormat="0" applyAlignment="0" applyProtection="0">
      <alignment vertical="center"/>
    </xf>
    <xf numFmtId="0" fontId="113" fillId="0" borderId="0"/>
    <xf numFmtId="0" fontId="115" fillId="0" borderId="0"/>
    <xf numFmtId="0" fontId="113" fillId="0" borderId="0"/>
    <xf numFmtId="0" fontId="91" fillId="0" borderId="0"/>
    <xf numFmtId="0" fontId="0" fillId="0" borderId="0"/>
    <xf numFmtId="0" fontId="113" fillId="0" borderId="0"/>
    <xf numFmtId="0" fontId="91" fillId="0" borderId="0"/>
    <xf numFmtId="0" fontId="113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91" fillId="0" borderId="0"/>
    <xf numFmtId="0" fontId="113" fillId="0" borderId="0"/>
    <xf numFmtId="0" fontId="0" fillId="0" borderId="0"/>
    <xf numFmtId="0" fontId="55" fillId="27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1" fillId="31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0" fillId="0" borderId="0"/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0" borderId="0"/>
    <xf numFmtId="0" fontId="0" fillId="0" borderId="0"/>
    <xf numFmtId="0" fontId="112" fillId="44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13" fillId="0" borderId="0"/>
    <xf numFmtId="0" fontId="91" fillId="0" borderId="0">
      <alignment vertical="center"/>
    </xf>
    <xf numFmtId="0" fontId="112" fillId="38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/>
    <xf numFmtId="0" fontId="55" fillId="2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0" fillId="0" borderId="0"/>
    <xf numFmtId="0" fontId="0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0" fillId="0" borderId="0"/>
    <xf numFmtId="0" fontId="0" fillId="0" borderId="0"/>
    <xf numFmtId="0" fontId="55" fillId="33" borderId="0" applyNumberFormat="0" applyBorder="0" applyAlignment="0" applyProtection="0">
      <alignment vertical="center"/>
    </xf>
    <xf numFmtId="0" fontId="42" fillId="0" borderId="0"/>
    <xf numFmtId="0" fontId="0" fillId="0" borderId="0"/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91" fillId="0" borderId="0"/>
    <xf numFmtId="9" fontId="56" fillId="0" borderId="0" applyFont="0" applyFill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91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/>
    <xf numFmtId="0" fontId="0" fillId="0" borderId="0"/>
    <xf numFmtId="0" fontId="0" fillId="0" borderId="0"/>
    <xf numFmtId="0" fontId="55" fillId="33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178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/>
    <xf numFmtId="0" fontId="116" fillId="29" borderId="0" applyNumberFormat="0" applyBorder="0" applyAlignment="0" applyProtection="0"/>
    <xf numFmtId="43" fontId="91" fillId="0" borderId="0" applyFont="0" applyFill="0" applyBorder="0" applyAlignment="0" applyProtection="0"/>
    <xf numFmtId="0" fontId="113" fillId="0" borderId="0"/>
    <xf numFmtId="0" fontId="105" fillId="28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108" fillId="0" borderId="119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91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1" fillId="0" borderId="0"/>
    <xf numFmtId="0" fontId="55" fillId="34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0" fillId="0" borderId="0"/>
    <xf numFmtId="0" fontId="0" fillId="0" borderId="0"/>
    <xf numFmtId="0" fontId="113" fillId="0" borderId="0"/>
    <xf numFmtId="0" fontId="113" fillId="0" borderId="0"/>
    <xf numFmtId="0" fontId="0" fillId="0" borderId="0"/>
    <xf numFmtId="0" fontId="91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/>
    <xf numFmtId="178" fontId="91" fillId="0" borderId="0" applyFont="0" applyFill="0" applyBorder="0" applyAlignment="0" applyProtection="0"/>
    <xf numFmtId="0" fontId="113" fillId="0" borderId="0"/>
    <xf numFmtId="40" fontId="91" fillId="0" borderId="0" applyFont="0" applyFill="0" applyBorder="0" applyAlignment="0" applyProtection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7" fillId="30" borderId="0" applyNumberFormat="0" applyBorder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91" fillId="0" borderId="0"/>
    <xf numFmtId="0" fontId="0" fillId="0" borderId="0"/>
    <xf numFmtId="0" fontId="0" fillId="0" borderId="0"/>
    <xf numFmtId="0" fontId="55" fillId="43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1" fillId="0" borderId="0"/>
    <xf numFmtId="0" fontId="91" fillId="0" borderId="0"/>
    <xf numFmtId="0" fontId="113" fillId="0" borderId="0"/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0" borderId="0"/>
    <xf numFmtId="0" fontId="115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1" fillId="31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55" fillId="43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0" borderId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/>
    <xf numFmtId="0" fontId="91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55" fillId="30" borderId="0" applyNumberFormat="0" applyBorder="0" applyAlignment="0" applyProtection="0">
      <alignment vertical="center"/>
    </xf>
    <xf numFmtId="179" fontId="91" fillId="0" borderId="0" applyFont="0" applyFill="0" applyBorder="0" applyAlignment="0" applyProtection="0"/>
    <xf numFmtId="178" fontId="91" fillId="0" borderId="0" applyFont="0" applyFill="0" applyBorder="0" applyAlignment="0" applyProtection="0"/>
    <xf numFmtId="0" fontId="113" fillId="0" borderId="0"/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91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/>
    <xf numFmtId="0" fontId="106" fillId="11" borderId="117" applyNumberFormat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119" fillId="0" borderId="0"/>
    <xf numFmtId="180" fontId="91" fillId="0" borderId="0" applyFont="0" applyFill="0" applyBorder="0" applyAlignment="0" applyProtection="0"/>
    <xf numFmtId="0" fontId="55" fillId="27" borderId="0" applyNumberFormat="0" applyBorder="0" applyAlignment="0" applyProtection="0">
      <alignment vertical="center"/>
    </xf>
    <xf numFmtId="40" fontId="91" fillId="0" borderId="0" applyFont="0" applyFill="0" applyBorder="0" applyAlignment="0" applyProtection="0"/>
    <xf numFmtId="0" fontId="113" fillId="0" borderId="0"/>
    <xf numFmtId="0" fontId="113" fillId="0" borderId="0"/>
    <xf numFmtId="0" fontId="115" fillId="0" borderId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112" fillId="38" borderId="0" applyNumberFormat="0" applyBorder="0" applyAlignment="0" applyProtection="0">
      <alignment vertical="center"/>
    </xf>
    <xf numFmtId="2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20" fillId="0" borderId="0"/>
    <xf numFmtId="0" fontId="112" fillId="36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0" borderId="0"/>
    <xf numFmtId="0" fontId="104" fillId="28" borderId="116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91" fillId="0" borderId="0"/>
    <xf numFmtId="0" fontId="91" fillId="0" borderId="0" applyFont="0" applyFill="0" applyBorder="0" applyAlignment="0" applyProtection="0"/>
    <xf numFmtId="0" fontId="121" fillId="32" borderId="0" applyNumberFormat="0" applyBorder="0" applyAlignment="0" applyProtection="0"/>
    <xf numFmtId="0" fontId="113" fillId="0" borderId="0"/>
    <xf numFmtId="0" fontId="113" fillId="0" borderId="0"/>
    <xf numFmtId="0" fontId="91" fillId="0" borderId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55" fillId="30" borderId="0" applyNumberFormat="0" applyBorder="0" applyAlignment="0" applyProtection="0">
      <alignment vertical="center"/>
    </xf>
    <xf numFmtId="0" fontId="113" fillId="0" borderId="0"/>
    <xf numFmtId="38" fontId="91" fillId="0" borderId="0" applyFont="0" applyFill="0" applyBorder="0" applyAlignment="0" applyProtection="0"/>
    <xf numFmtId="0" fontId="0" fillId="0" borderId="0"/>
    <xf numFmtId="0" fontId="122" fillId="0" borderId="0"/>
    <xf numFmtId="0" fontId="113" fillId="0" borderId="0"/>
    <xf numFmtId="0" fontId="0" fillId="0" borderId="0"/>
    <xf numFmtId="40" fontId="91" fillId="0" borderId="0" applyFont="0" applyFill="0" applyBorder="0" applyAlignment="0" applyProtection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91" fillId="0" borderId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55" fillId="30" borderId="0" applyNumberFormat="0" applyBorder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01" fillId="0" borderId="113" applyNumberFormat="0" applyFill="0" applyAlignment="0" applyProtection="0">
      <alignment vertical="center"/>
    </xf>
    <xf numFmtId="0" fontId="113" fillId="0" borderId="0"/>
    <xf numFmtId="10" fontId="91" fillId="0" borderId="0" applyFont="0" applyFill="0" applyBorder="0" applyAlignment="0" applyProtection="0"/>
    <xf numFmtId="0" fontId="56" fillId="0" borderId="0">
      <alignment vertical="center"/>
    </xf>
    <xf numFmtId="0" fontId="113" fillId="0" borderId="0"/>
    <xf numFmtId="0" fontId="123" fillId="0" borderId="0" applyNumberFormat="0" applyFill="0" applyBorder="0" applyAlignment="0" applyProtection="0"/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4" fontId="91" fillId="0" borderId="0" applyFont="0" applyFill="0" applyBorder="0" applyAlignment="0" applyProtection="0"/>
    <xf numFmtId="0" fontId="56" fillId="0" borderId="0">
      <alignment vertical="center"/>
    </xf>
    <xf numFmtId="0" fontId="113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3" fontId="91" fillId="0" borderId="0" applyFont="0" applyFill="0" applyBorder="0" applyAlignment="0" applyProtection="0"/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55" fillId="0" borderId="0">
      <alignment vertical="center"/>
    </xf>
    <xf numFmtId="0" fontId="113" fillId="0" borderId="0"/>
    <xf numFmtId="0" fontId="113" fillId="0" borderId="0"/>
    <xf numFmtId="0" fontId="113" fillId="0" borderId="0"/>
    <xf numFmtId="0" fontId="0" fillId="0" borderId="0"/>
    <xf numFmtId="0" fontId="0" fillId="0" borderId="0"/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96" fillId="0" borderId="0"/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04" fillId="28" borderId="116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91" fillId="0" borderId="0"/>
    <xf numFmtId="0" fontId="55" fillId="43" borderId="0" applyNumberFormat="0" applyBorder="0" applyAlignment="0" applyProtection="0">
      <alignment vertical="center"/>
    </xf>
    <xf numFmtId="0" fontId="125" fillId="0" borderId="0"/>
    <xf numFmtId="0" fontId="108" fillId="0" borderId="119" applyNumberFormat="0" applyFill="0" applyAlignment="0" applyProtection="0">
      <alignment vertical="center"/>
    </xf>
    <xf numFmtId="0" fontId="91" fillId="0" borderId="0"/>
    <xf numFmtId="0" fontId="113" fillId="0" borderId="0"/>
    <xf numFmtId="0" fontId="115" fillId="0" borderId="0"/>
    <xf numFmtId="0" fontId="112" fillId="35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13" fillId="0" borderId="0"/>
    <xf numFmtId="0" fontId="111" fillId="3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178" fontId="91" fillId="0" borderId="0" applyFont="0" applyFill="0" applyBorder="0" applyAlignment="0" applyProtection="0"/>
    <xf numFmtId="0" fontId="55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41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/>
    <xf numFmtId="0" fontId="97" fillId="0" borderId="0" applyNumberFormat="0" applyFill="0" applyBorder="0" applyAlignment="0" applyProtection="0">
      <alignment vertical="center"/>
    </xf>
    <xf numFmtId="0" fontId="113" fillId="0" borderId="0"/>
    <xf numFmtId="0" fontId="91" fillId="0" borderId="0"/>
    <xf numFmtId="0" fontId="0" fillId="0" borderId="0"/>
    <xf numFmtId="0" fontId="0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6" borderId="0" applyNumberFormat="0" applyBorder="0" applyAlignment="0" applyProtection="0">
      <alignment vertical="center"/>
    </xf>
    <xf numFmtId="0" fontId="91" fillId="0" borderId="0"/>
    <xf numFmtId="0" fontId="100" fillId="0" borderId="112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3" fillId="0" borderId="0"/>
    <xf numFmtId="0" fontId="56" fillId="0" borderId="0">
      <alignment vertical="center"/>
    </xf>
    <xf numFmtId="0" fontId="56" fillId="0" borderId="0">
      <alignment vertical="center"/>
    </xf>
    <xf numFmtId="178" fontId="91" fillId="0" borderId="0" applyFont="0" applyFill="0" applyBorder="0" applyAlignment="0" applyProtection="0"/>
    <xf numFmtId="178" fontId="91" fillId="0" borderId="0" applyFont="0" applyFill="0" applyBorder="0" applyAlignment="0" applyProtection="0"/>
    <xf numFmtId="0" fontId="91" fillId="26" borderId="80" applyNumberFormat="0" applyFon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26" fillId="0" borderId="0"/>
    <xf numFmtId="0" fontId="91" fillId="0" borderId="0"/>
    <xf numFmtId="0" fontId="0" fillId="0" borderId="0"/>
    <xf numFmtId="0" fontId="113" fillId="0" borderId="0"/>
    <xf numFmtId="0" fontId="104" fillId="28" borderId="116" applyNumberFormat="0" applyAlignment="0" applyProtection="0">
      <alignment vertical="center"/>
    </xf>
    <xf numFmtId="178" fontId="91" fillId="0" borderId="0" applyFont="0" applyFill="0" applyBorder="0" applyAlignment="0" applyProtection="0"/>
    <xf numFmtId="0" fontId="112" fillId="42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0" borderId="0"/>
    <xf numFmtId="0" fontId="91" fillId="0" borderId="0"/>
    <xf numFmtId="0" fontId="104" fillId="28" borderId="116" applyNumberFormat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91" fillId="26" borderId="80" applyNumberFormat="0" applyFont="0" applyAlignment="0" applyProtection="0">
      <alignment vertical="center"/>
    </xf>
    <xf numFmtId="0" fontId="0" fillId="0" borderId="0">
      <alignment vertical="center"/>
    </xf>
    <xf numFmtId="0" fontId="56" fillId="0" borderId="0">
      <alignment vertical="center"/>
    </xf>
    <xf numFmtId="0" fontId="113" fillId="0" borderId="0"/>
    <xf numFmtId="0" fontId="109" fillId="29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 applyFont="0" applyFill="0" applyBorder="0" applyAlignment="0" applyProtection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91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178" fontId="91" fillId="0" borderId="0" applyFont="0" applyFill="0" applyBorder="0" applyAlignment="0" applyProtection="0"/>
    <xf numFmtId="0" fontId="113" fillId="0" borderId="0"/>
    <xf numFmtId="0" fontId="101" fillId="0" borderId="113" applyNumberFormat="0" applyFill="0" applyAlignment="0" applyProtection="0">
      <alignment vertical="center"/>
    </xf>
    <xf numFmtId="0" fontId="91" fillId="0" borderId="0"/>
    <xf numFmtId="0" fontId="91" fillId="0" borderId="0"/>
    <xf numFmtId="0" fontId="113" fillId="0" borderId="0"/>
    <xf numFmtId="3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178" fontId="91" fillId="0" borderId="0" applyFont="0" applyFill="0" applyBorder="0" applyAlignment="0" applyProtection="0"/>
    <xf numFmtId="0" fontId="112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178" fontId="91" fillId="0" borderId="0" applyFont="0" applyFill="0" applyBorder="0" applyAlignment="0" applyProtection="0"/>
    <xf numFmtId="0" fontId="91" fillId="0" borderId="0"/>
    <xf numFmtId="0" fontId="108" fillId="0" borderId="119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27" fillId="39" borderId="0" applyNumberFormat="0" applyBorder="0" applyAlignment="0" applyProtection="0"/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2" fillId="2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91" fillId="0" borderId="0"/>
    <xf numFmtId="0" fontId="108" fillId="0" borderId="119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28" fillId="0" borderId="0"/>
    <xf numFmtId="0" fontId="129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178" fontId="91" fillId="0" borderId="0" applyFont="0" applyFill="0" applyBorder="0" applyAlignment="0" applyProtection="0"/>
    <xf numFmtId="0" fontId="130" fillId="0" borderId="0"/>
    <xf numFmtId="0" fontId="112" fillId="37" borderId="0" applyNumberFormat="0" applyBorder="0" applyAlignment="0" applyProtection="0">
      <alignment vertical="center"/>
    </xf>
    <xf numFmtId="40" fontId="91" fillId="0" borderId="0" applyFont="0" applyFill="0" applyBorder="0" applyAlignment="0" applyProtection="0"/>
    <xf numFmtId="0" fontId="113" fillId="0" borderId="0"/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113" fillId="0" borderId="0"/>
    <xf numFmtId="0" fontId="100" fillId="0" borderId="112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91" fillId="0" borderId="0"/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12" fillId="2" borderId="0" applyNumberFormat="0" applyBorder="0" applyAlignment="0" applyProtection="0">
      <alignment vertical="center"/>
    </xf>
    <xf numFmtId="0" fontId="113" fillId="0" borderId="0"/>
    <xf numFmtId="0" fontId="100" fillId="0" borderId="112" applyNumberFormat="0" applyFill="0" applyAlignment="0" applyProtection="0">
      <alignment vertical="center"/>
    </xf>
    <xf numFmtId="0" fontId="113" fillId="0" borderId="0"/>
    <xf numFmtId="178" fontId="91" fillId="0" borderId="0" applyFont="0" applyFill="0" applyBorder="0" applyAlignment="0" applyProtection="0"/>
    <xf numFmtId="0" fontId="115" fillId="0" borderId="0"/>
    <xf numFmtId="178" fontId="91" fillId="0" borderId="0" applyFont="0" applyFill="0" applyBorder="0" applyAlignment="0" applyProtection="0"/>
    <xf numFmtId="0" fontId="131" fillId="0" borderId="0"/>
    <xf numFmtId="0" fontId="55" fillId="30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/>
    <xf numFmtId="0" fontId="91" fillId="0" borderId="0"/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178" fontId="91" fillId="0" borderId="0" applyFont="0" applyFill="0" applyBorder="0" applyAlignment="0" applyProtection="0"/>
    <xf numFmtId="0" fontId="96" fillId="0" borderId="0"/>
    <xf numFmtId="0" fontId="0" fillId="0" borderId="0"/>
    <xf numFmtId="0" fontId="0" fillId="0" borderId="0"/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96" fillId="0" borderId="0"/>
    <xf numFmtId="0" fontId="112" fillId="40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/>
    <xf numFmtId="0" fontId="55" fillId="29" borderId="0" applyNumberFormat="0" applyBorder="0" applyAlignment="0" applyProtection="0">
      <alignment vertical="center"/>
    </xf>
    <xf numFmtId="0" fontId="96" fillId="0" borderId="0"/>
    <xf numFmtId="0" fontId="91" fillId="0" borderId="0"/>
    <xf numFmtId="0" fontId="91" fillId="0" borderId="0"/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91" fillId="0" borderId="0"/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91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6" fillId="0" borderId="0"/>
    <xf numFmtId="0" fontId="101" fillId="0" borderId="113" applyNumberFormat="0" applyFill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96" fillId="0" borderId="0"/>
    <xf numFmtId="0" fontId="96" fillId="0" borderId="0"/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91" fillId="0" borderId="0"/>
    <xf numFmtId="0" fontId="103" fillId="27" borderId="115" applyNumberFormat="0" applyAlignment="0" applyProtection="0">
      <alignment vertical="center"/>
    </xf>
    <xf numFmtId="0" fontId="115" fillId="0" borderId="0"/>
    <xf numFmtId="0" fontId="113" fillId="0" borderId="0"/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91" fillId="0" borderId="0"/>
    <xf numFmtId="0" fontId="55" fillId="2" borderId="0" applyNumberFormat="0" applyBorder="0" applyAlignment="0" applyProtection="0">
      <alignment vertical="center"/>
    </xf>
    <xf numFmtId="0" fontId="96" fillId="0" borderId="0"/>
    <xf numFmtId="0" fontId="55" fillId="39" borderId="0" applyNumberFormat="0" applyBorder="0" applyAlignment="0" applyProtection="0">
      <alignment vertical="center"/>
    </xf>
    <xf numFmtId="0" fontId="91" fillId="0" borderId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96" fillId="0" borderId="0"/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96" fillId="0" borderId="0"/>
    <xf numFmtId="0" fontId="91" fillId="0" borderId="0" applyFont="0" applyFill="0" applyBorder="0" applyAlignment="0" applyProtection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6" fillId="0" borderId="0"/>
    <xf numFmtId="0" fontId="91" fillId="0" borderId="0"/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6" fillId="0" borderId="0"/>
    <xf numFmtId="0" fontId="113" fillId="0" borderId="0"/>
    <xf numFmtId="0" fontId="91" fillId="0" borderId="0"/>
    <xf numFmtId="0" fontId="113" fillId="0" borderId="0"/>
    <xf numFmtId="0" fontId="96" fillId="0" borderId="0"/>
    <xf numFmtId="0" fontId="96" fillId="0" borderId="0"/>
    <xf numFmtId="0" fontId="91" fillId="0" borderId="0" applyFont="0" applyFill="0" applyBorder="0" applyAlignment="0" applyProtection="0"/>
    <xf numFmtId="0" fontId="113" fillId="0" borderId="0"/>
    <xf numFmtId="0" fontId="96" fillId="0" borderId="0"/>
    <xf numFmtId="0" fontId="113" fillId="0" borderId="0"/>
    <xf numFmtId="40" fontId="91" fillId="0" borderId="0" applyFont="0" applyFill="0" applyBorder="0" applyAlignment="0" applyProtection="0"/>
    <xf numFmtId="0" fontId="55" fillId="41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96" fillId="0" borderId="0"/>
    <xf numFmtId="0" fontId="112" fillId="16" borderId="0" applyNumberFormat="0" applyBorder="0" applyAlignment="0" applyProtection="0">
      <alignment vertical="center"/>
    </xf>
    <xf numFmtId="0" fontId="113" fillId="0" borderId="0"/>
    <xf numFmtId="0" fontId="96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96" fillId="0" borderId="0"/>
    <xf numFmtId="0" fontId="55" fillId="41" borderId="0" applyNumberFormat="0" applyBorder="0" applyAlignment="0" applyProtection="0">
      <alignment vertical="center"/>
    </xf>
    <xf numFmtId="0" fontId="91" fillId="0" borderId="0"/>
    <xf numFmtId="0" fontId="55" fillId="30" borderId="0" applyNumberFormat="0" applyBorder="0" applyAlignment="0" applyProtection="0">
      <alignment vertical="center"/>
    </xf>
    <xf numFmtId="0" fontId="96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56" fillId="0" borderId="0">
      <alignment vertical="center"/>
    </xf>
    <xf numFmtId="0" fontId="55" fillId="30" borderId="0" applyNumberFormat="0" applyBorder="0" applyAlignment="0" applyProtection="0">
      <alignment vertical="center"/>
    </xf>
    <xf numFmtId="0" fontId="96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112" fillId="35" borderId="0" applyNumberFormat="0" applyBorder="0" applyAlignment="0" applyProtection="0">
      <alignment vertical="center"/>
    </xf>
    <xf numFmtId="0" fontId="113" fillId="0" borderId="0"/>
    <xf numFmtId="178" fontId="91" fillId="0" borderId="0" applyFont="0" applyFill="0" applyBorder="0" applyAlignment="0" applyProtection="0"/>
    <xf numFmtId="0" fontId="91" fillId="0" borderId="0"/>
    <xf numFmtId="0" fontId="91" fillId="0" borderId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91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1" fillId="0" borderId="0"/>
    <xf numFmtId="0" fontId="91" fillId="0" borderId="0"/>
    <xf numFmtId="0" fontId="56" fillId="0" borderId="0">
      <alignment vertical="center"/>
    </xf>
    <xf numFmtId="0" fontId="97" fillId="0" borderId="0" applyNumberFormat="0" applyFill="0" applyBorder="0" applyAlignment="0" applyProtection="0">
      <alignment vertical="center"/>
    </xf>
    <xf numFmtId="0" fontId="91" fillId="0" borderId="0"/>
    <xf numFmtId="0" fontId="0" fillId="0" borderId="0"/>
    <xf numFmtId="0" fontId="113" fillId="0" borderId="0"/>
    <xf numFmtId="0" fontId="91" fillId="0" borderId="0"/>
    <xf numFmtId="0" fontId="91" fillId="0" borderId="0"/>
    <xf numFmtId="0" fontId="102" fillId="0" borderId="114" applyNumberFormat="0" applyFill="0" applyAlignment="0" applyProtection="0">
      <alignment vertical="center"/>
    </xf>
    <xf numFmtId="0" fontId="113" fillId="0" borderId="0"/>
    <xf numFmtId="0" fontId="112" fillId="16" borderId="0" applyNumberFormat="0" applyBorder="0" applyAlignment="0" applyProtection="0">
      <alignment vertical="center"/>
    </xf>
    <xf numFmtId="0" fontId="91" fillId="0" borderId="0"/>
    <xf numFmtId="0" fontId="55" fillId="33" borderId="0" applyNumberFormat="0" applyBorder="0" applyAlignment="0" applyProtection="0">
      <alignment vertical="center"/>
    </xf>
    <xf numFmtId="0" fontId="91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91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0" fontId="91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0" fillId="0" borderId="0"/>
    <xf numFmtId="0" fontId="0" fillId="0" borderId="0"/>
    <xf numFmtId="0" fontId="91" fillId="0" borderId="0"/>
    <xf numFmtId="0" fontId="113" fillId="0" borderId="0"/>
    <xf numFmtId="0" fontId="107" fillId="0" borderId="118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0" borderId="0"/>
    <xf numFmtId="0" fontId="91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91" fillId="0" borderId="0"/>
    <xf numFmtId="0" fontId="105" fillId="28" borderId="115" applyNumberFormat="0" applyAlignment="0" applyProtection="0">
      <alignment vertical="center"/>
    </xf>
    <xf numFmtId="0" fontId="91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103" fillId="27" borderId="115" applyNumberFormat="0" applyAlignment="0" applyProtection="0">
      <alignment vertical="center"/>
    </xf>
    <xf numFmtId="0" fontId="91" fillId="0" borderId="0"/>
    <xf numFmtId="0" fontId="55" fillId="27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0" borderId="0"/>
    <xf numFmtId="0" fontId="0" fillId="0" borderId="0"/>
    <xf numFmtId="0" fontId="55" fillId="27" borderId="0" applyNumberFormat="0" applyBorder="0" applyAlignment="0" applyProtection="0">
      <alignment vertical="center"/>
    </xf>
    <xf numFmtId="0" fontId="91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/>
    <xf numFmtId="0" fontId="0" fillId="0" borderId="0"/>
    <xf numFmtId="0" fontId="113" fillId="0" borderId="0"/>
    <xf numFmtId="0" fontId="91" fillId="0" borderId="0"/>
    <xf numFmtId="0" fontId="0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0" fillId="0" borderId="0"/>
    <xf numFmtId="0" fontId="113" fillId="0" borderId="0"/>
    <xf numFmtId="0" fontId="91" fillId="0" borderId="0"/>
    <xf numFmtId="0" fontId="113" fillId="0" borderId="0"/>
    <xf numFmtId="0" fontId="101" fillId="0" borderId="113" applyNumberFormat="0" applyFill="0" applyAlignment="0" applyProtection="0">
      <alignment vertical="center"/>
    </xf>
    <xf numFmtId="0" fontId="91" fillId="0" borderId="0"/>
    <xf numFmtId="0" fontId="91" fillId="0" borderId="0"/>
    <xf numFmtId="0" fontId="91" fillId="0" borderId="0"/>
    <xf numFmtId="0" fontId="42" fillId="0" borderId="0"/>
    <xf numFmtId="0" fontId="42" fillId="0" borderId="0"/>
    <xf numFmtId="0" fontId="91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42" fillId="0" borderId="0"/>
    <xf numFmtId="0" fontId="42" fillId="0" borderId="0"/>
    <xf numFmtId="0" fontId="91" fillId="0" borderId="0"/>
    <xf numFmtId="0" fontId="113" fillId="0" borderId="0"/>
    <xf numFmtId="0" fontId="42" fillId="0" borderId="0"/>
    <xf numFmtId="0" fontId="42" fillId="0" borderId="0"/>
    <xf numFmtId="0" fontId="91" fillId="0" borderId="0"/>
    <xf numFmtId="0" fontId="113" fillId="0" borderId="0"/>
    <xf numFmtId="0" fontId="113" fillId="0" borderId="0"/>
    <xf numFmtId="0" fontId="42" fillId="0" borderId="0"/>
    <xf numFmtId="0" fontId="42" fillId="0" borderId="0"/>
    <xf numFmtId="0" fontId="91" fillId="0" borderId="0"/>
    <xf numFmtId="0" fontId="0" fillId="0" borderId="0"/>
    <xf numFmtId="0" fontId="0" fillId="0" borderId="0"/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91" fillId="0" borderId="0"/>
    <xf numFmtId="0" fontId="91" fillId="0" borderId="0"/>
    <xf numFmtId="0" fontId="115" fillId="0" borderId="0"/>
    <xf numFmtId="0" fontId="112" fillId="44" borderId="0" applyNumberFormat="0" applyBorder="0" applyAlignment="0" applyProtection="0">
      <alignment vertical="center"/>
    </xf>
    <xf numFmtId="0" fontId="113" fillId="0" borderId="0"/>
    <xf numFmtId="0" fontId="132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07" fillId="0" borderId="118" applyNumberFormat="0" applyFill="0" applyAlignment="0" applyProtection="0">
      <alignment vertical="center"/>
    </xf>
    <xf numFmtId="0" fontId="113" fillId="0" borderId="0"/>
    <xf numFmtId="0" fontId="113" fillId="0" borderId="0"/>
    <xf numFmtId="0" fontId="91" fillId="0" borderId="0"/>
    <xf numFmtId="0" fontId="91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0" borderId="0"/>
    <xf numFmtId="0" fontId="97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91" fillId="0" borderId="0"/>
    <xf numFmtId="0" fontId="56" fillId="0" borderId="0">
      <alignment vertical="center"/>
    </xf>
    <xf numFmtId="0" fontId="97" fillId="0" borderId="0" applyNumberFormat="0" applyFill="0" applyBorder="0" applyAlignment="0" applyProtection="0">
      <alignment vertical="center"/>
    </xf>
    <xf numFmtId="0" fontId="91" fillId="0" borderId="0"/>
    <xf numFmtId="0" fontId="103" fillId="27" borderId="115" applyNumberFormat="0" applyAlignment="0" applyProtection="0">
      <alignment vertical="center"/>
    </xf>
    <xf numFmtId="178" fontId="91" fillId="0" borderId="0" applyFont="0" applyFill="0" applyBorder="0" applyAlignment="0" applyProtection="0"/>
    <xf numFmtId="0" fontId="0" fillId="0" borderId="0"/>
    <xf numFmtId="0" fontId="55" fillId="27" borderId="0" applyNumberFormat="0" applyBorder="0" applyAlignment="0" applyProtection="0">
      <alignment vertical="center"/>
    </xf>
    <xf numFmtId="0" fontId="91" fillId="0" borderId="0"/>
    <xf numFmtId="182" fontId="0" fillId="0" borderId="0"/>
    <xf numFmtId="0" fontId="56" fillId="0" borderId="0">
      <alignment vertical="center"/>
    </xf>
    <xf numFmtId="0" fontId="97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56" fillId="0" borderId="0">
      <alignment vertical="center"/>
    </xf>
    <xf numFmtId="0" fontId="97" fillId="0" borderId="0" applyNumberFormat="0" applyFill="0" applyBorder="0" applyAlignment="0" applyProtection="0">
      <alignment vertical="center"/>
    </xf>
    <xf numFmtId="176" fontId="91" fillId="0" borderId="0" applyFont="0" applyFill="0" applyBorder="0" applyAlignment="0" applyProtection="0"/>
    <xf numFmtId="0" fontId="91" fillId="0" borderId="0"/>
    <xf numFmtId="0" fontId="55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41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91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40" fontId="91" fillId="0" borderId="0" applyFont="0" applyFill="0" applyBorder="0" applyAlignment="0" applyProtection="0"/>
    <xf numFmtId="0" fontId="122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91" fillId="0" borderId="0"/>
    <xf numFmtId="178" fontId="91" fillId="0" borderId="0" applyFont="0" applyFill="0" applyBorder="0" applyAlignment="0" applyProtection="0"/>
    <xf numFmtId="0" fontId="91" fillId="0" borderId="0"/>
    <xf numFmtId="0" fontId="91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29" fillId="0" borderId="0"/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91" fillId="0" borderId="0"/>
    <xf numFmtId="0" fontId="55" fillId="41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91" fillId="0" borderId="0"/>
    <xf numFmtId="0" fontId="113" fillId="0" borderId="0"/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91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91" fillId="0" borderId="0"/>
    <xf numFmtId="0" fontId="55" fillId="43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33" fillId="0" borderId="0"/>
    <xf numFmtId="0" fontId="0" fillId="0" borderId="0"/>
    <xf numFmtId="0" fontId="55" fillId="33" borderId="0" applyNumberFormat="0" applyBorder="0" applyAlignment="0" applyProtection="0">
      <alignment vertical="center"/>
    </xf>
    <xf numFmtId="0" fontId="91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33" fillId="0" borderId="0"/>
    <xf numFmtId="0" fontId="91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0" borderId="0"/>
    <xf numFmtId="0" fontId="0" fillId="0" borderId="0"/>
    <xf numFmtId="0" fontId="113" fillId="0" borderId="0"/>
    <xf numFmtId="0" fontId="113" fillId="0" borderId="0"/>
    <xf numFmtId="0" fontId="91" fillId="0" borderId="0"/>
    <xf numFmtId="0" fontId="91" fillId="0" borderId="0"/>
    <xf numFmtId="0" fontId="102" fillId="0" borderId="114" applyNumberFormat="0" applyFill="0" applyAlignment="0" applyProtection="0">
      <alignment vertical="center"/>
    </xf>
    <xf numFmtId="0" fontId="113" fillId="0" borderId="0"/>
    <xf numFmtId="0" fontId="112" fillId="42" borderId="0" applyNumberFormat="0" applyBorder="0" applyAlignment="0" applyProtection="0">
      <alignment vertical="center"/>
    </xf>
    <xf numFmtId="178" fontId="91" fillId="0" borderId="0" applyFont="0" applyFill="0" applyBorder="0" applyAlignment="0" applyProtection="0"/>
    <xf numFmtId="0" fontId="91" fillId="0" borderId="0"/>
    <xf numFmtId="0" fontId="91" fillId="0" borderId="0"/>
    <xf numFmtId="0" fontId="113" fillId="0" borderId="0"/>
    <xf numFmtId="0" fontId="0" fillId="0" borderId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113" fillId="0" borderId="0"/>
    <xf numFmtId="0" fontId="91" fillId="0" borderId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55" fillId="41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12" fillId="36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91" fillId="0" borderId="0"/>
    <xf numFmtId="0" fontId="42" fillId="0" borderId="0"/>
    <xf numFmtId="0" fontId="108" fillId="0" borderId="119" applyNumberFormat="0" applyFill="0" applyAlignment="0" applyProtection="0">
      <alignment vertical="center"/>
    </xf>
    <xf numFmtId="0" fontId="91" fillId="0" borderId="0"/>
    <xf numFmtId="0" fontId="55" fillId="43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91" fillId="0" borderId="0"/>
    <xf numFmtId="0" fontId="91" fillId="0" borderId="0"/>
    <xf numFmtId="0" fontId="55" fillId="39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5" fillId="0" borderId="0"/>
    <xf numFmtId="0" fontId="113" fillId="0" borderId="0"/>
    <xf numFmtId="0" fontId="91" fillId="0" borderId="0"/>
    <xf numFmtId="0" fontId="91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12" fillId="44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0" borderId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34" fillId="0" borderId="0" applyNumberFormat="0" applyFill="0" applyBorder="0" applyAlignment="0" applyProtection="0"/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03" fillId="27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91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13" fillId="0" borderId="0"/>
    <xf numFmtId="0" fontId="113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113" fillId="0" borderId="0"/>
    <xf numFmtId="0" fontId="0" fillId="0" borderId="0">
      <alignment vertical="center"/>
    </xf>
    <xf numFmtId="0" fontId="0" fillId="0" borderId="0">
      <alignment vertical="center"/>
    </xf>
    <xf numFmtId="0" fontId="113" fillId="0" borderId="0"/>
    <xf numFmtId="0" fontId="113" fillId="0" borderId="0"/>
    <xf numFmtId="0" fontId="91" fillId="0" borderId="0"/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01" fillId="0" borderId="113" applyNumberFormat="0" applyFill="0" applyAlignment="0" applyProtection="0">
      <alignment vertical="center"/>
    </xf>
    <xf numFmtId="0" fontId="91" fillId="0" borderId="0"/>
    <xf numFmtId="0" fontId="91" fillId="0" borderId="0" applyFont="0" applyFill="0" applyBorder="0" applyAlignment="0" applyProtection="0"/>
    <xf numFmtId="0" fontId="91" fillId="0" borderId="0"/>
    <xf numFmtId="0" fontId="91" fillId="0" borderId="0"/>
    <xf numFmtId="0" fontId="91" fillId="0" borderId="0"/>
    <xf numFmtId="0" fontId="112" fillId="40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03" fillId="27" borderId="115" applyNumberFormat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06" fillId="11" borderId="117" applyNumberFormat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91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91" fillId="0" borderId="0"/>
    <xf numFmtId="0" fontId="99" fillId="0" borderId="0" applyNumberFormat="0" applyFill="0" applyBorder="0" applyAlignment="0" applyProtection="0">
      <alignment vertical="center"/>
    </xf>
    <xf numFmtId="0" fontId="91" fillId="0" borderId="0"/>
    <xf numFmtId="0" fontId="55" fillId="27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113" fillId="0" borderId="0"/>
    <xf numFmtId="0" fontId="91" fillId="0" borderId="0"/>
    <xf numFmtId="0" fontId="110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/>
    <xf numFmtId="0" fontId="91" fillId="0" borderId="0" applyFont="0" applyFill="0" applyBorder="0" applyAlignment="0" applyProtection="0"/>
    <xf numFmtId="0" fontId="91" fillId="0" borderId="0"/>
    <xf numFmtId="0" fontId="100" fillId="0" borderId="112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91" fillId="0" borderId="0"/>
    <xf numFmtId="0" fontId="108" fillId="0" borderId="119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43" fontId="91" fillId="0" borderId="0" applyFont="0" applyFill="0" applyBorder="0" applyAlignment="0" applyProtection="0"/>
    <xf numFmtId="0" fontId="55" fillId="34" borderId="0" applyNumberFormat="0" applyBorder="0" applyAlignment="0" applyProtection="0">
      <alignment vertical="center"/>
    </xf>
    <xf numFmtId="0" fontId="113" fillId="0" borderId="0"/>
    <xf numFmtId="0" fontId="112" fillId="36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91" fillId="0" borderId="0"/>
    <xf numFmtId="0" fontId="0" fillId="0" borderId="0"/>
    <xf numFmtId="0" fontId="113" fillId="0" borderId="0"/>
    <xf numFmtId="0" fontId="91" fillId="0" borderId="0"/>
    <xf numFmtId="0" fontId="91" fillId="0" borderId="0"/>
    <xf numFmtId="0" fontId="113" fillId="0" borderId="0"/>
    <xf numFmtId="0" fontId="91" fillId="0" borderId="0" applyFont="0" applyFill="0" applyBorder="0" applyAlignment="0" applyProtection="0"/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97" fillId="0" borderId="0" applyNumberFormat="0" applyFill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36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113" fillId="0" borderId="0"/>
    <xf numFmtId="0" fontId="91" fillId="0" borderId="0"/>
    <xf numFmtId="0" fontId="91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91" fillId="0" borderId="0"/>
    <xf numFmtId="0" fontId="135" fillId="27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/>
    <xf numFmtId="0" fontId="105" fillId="28" borderId="115" applyNumberFormat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91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91" fillId="0" borderId="0"/>
    <xf numFmtId="0" fontId="91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13" fillId="0" borderId="0"/>
    <xf numFmtId="0" fontId="91" fillId="0" borderId="0"/>
    <xf numFmtId="0" fontId="113" fillId="0" borderId="0"/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13" fillId="0" borderId="0"/>
    <xf numFmtId="0" fontId="91" fillId="0" borderId="0"/>
    <xf numFmtId="0" fontId="112" fillId="35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178" fontId="91" fillId="0" borderId="0" applyFont="0" applyFill="0" applyBorder="0" applyAlignment="0" applyProtection="0"/>
    <xf numFmtId="0" fontId="0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91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91" fillId="0" borderId="0"/>
    <xf numFmtId="0" fontId="113" fillId="0" borderId="0"/>
    <xf numFmtId="0" fontId="91" fillId="0" borderId="0"/>
    <xf numFmtId="0" fontId="113" fillId="0" borderId="0"/>
    <xf numFmtId="0" fontId="91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91" fillId="0" borderId="0"/>
    <xf numFmtId="0" fontId="55" fillId="34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113" fillId="0" borderId="0"/>
    <xf numFmtId="0" fontId="91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15" fillId="0" borderId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91" fillId="0" borderId="0"/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91" fillId="0" borderId="0"/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/>
    <xf numFmtId="0" fontId="91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91" fillId="26" borderId="80" applyNumberFormat="0" applyFont="0" applyAlignment="0" applyProtection="0"/>
    <xf numFmtId="0" fontId="97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91" fillId="0" borderId="0"/>
    <xf numFmtId="0" fontId="0" fillId="0" borderId="0"/>
    <xf numFmtId="0" fontId="91" fillId="0" borderId="0"/>
    <xf numFmtId="0" fontId="113" fillId="0" borderId="0"/>
    <xf numFmtId="0" fontId="113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55" fillId="3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15" fillId="0" borderId="0"/>
    <xf numFmtId="0" fontId="91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91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2" fillId="35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91" fillId="0" borderId="0" applyFont="0" applyFill="0" applyBorder="0" applyAlignment="0" applyProtection="0"/>
    <xf numFmtId="0" fontId="55" fillId="33" borderId="0" applyNumberFormat="0" applyBorder="0" applyAlignment="0" applyProtection="0">
      <alignment vertical="center"/>
    </xf>
    <xf numFmtId="0" fontId="91" fillId="0" borderId="0"/>
    <xf numFmtId="178" fontId="91" fillId="0" borderId="0" applyFont="0" applyFill="0" applyBorder="0" applyAlignment="0" applyProtection="0"/>
    <xf numFmtId="0" fontId="113" fillId="0" borderId="0"/>
    <xf numFmtId="0" fontId="91" fillId="0" borderId="0"/>
    <xf numFmtId="0" fontId="112" fillId="44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13" fillId="0" borderId="0"/>
    <xf numFmtId="0" fontId="91" fillId="0" borderId="0"/>
    <xf numFmtId="0" fontId="102" fillId="0" borderId="114" applyNumberFormat="0" applyFill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36" fillId="0" borderId="0"/>
    <xf numFmtId="0" fontId="113" fillId="0" borderId="0"/>
    <xf numFmtId="0" fontId="113" fillId="0" borderId="0"/>
    <xf numFmtId="0" fontId="91" fillId="0" borderId="0"/>
    <xf numFmtId="0" fontId="91" fillId="0" borderId="0"/>
    <xf numFmtId="0" fontId="91" fillId="0" borderId="0"/>
    <xf numFmtId="0" fontId="113" fillId="0" borderId="0"/>
    <xf numFmtId="0" fontId="91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03" fillId="27" borderId="115" applyNumberFormat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11" fillId="3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7" fillId="0" borderId="118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55" fillId="2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5" fillId="0" borderId="0"/>
    <xf numFmtId="0" fontId="112" fillId="36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113" fillId="0" borderId="0"/>
    <xf numFmtId="0" fontId="91" fillId="0" borderId="0"/>
    <xf numFmtId="0" fontId="91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2" fillId="32" borderId="0" applyNumberFormat="0" applyBorder="0" applyAlignment="0" applyProtection="0">
      <alignment vertical="center"/>
    </xf>
    <xf numFmtId="178" fontId="91" fillId="0" borderId="0" applyFont="0" applyFill="0" applyBorder="0" applyAlignment="0" applyProtection="0"/>
    <xf numFmtId="0" fontId="113" fillId="0" borderId="0"/>
    <xf numFmtId="0" fontId="91" fillId="26" borderId="80" applyNumberFormat="0" applyFon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137" fillId="2" borderId="0" applyNumberFormat="0" applyBorder="0" applyAlignment="0" applyProtection="0">
      <alignment vertical="center"/>
    </xf>
    <xf numFmtId="0" fontId="113" fillId="0" borderId="0"/>
    <xf numFmtId="0" fontId="0" fillId="0" borderId="0"/>
    <xf numFmtId="178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178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2" fillId="0" borderId="114" applyNumberFormat="0" applyFill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3" fillId="0" borderId="0"/>
    <xf numFmtId="0" fontId="128" fillId="0" borderId="0"/>
    <xf numFmtId="0" fontId="113" fillId="0" borderId="0"/>
    <xf numFmtId="0" fontId="91" fillId="0" borderId="0"/>
    <xf numFmtId="0" fontId="55" fillId="43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38" fillId="0" borderId="0"/>
    <xf numFmtId="0" fontId="91" fillId="0" borderId="0"/>
    <xf numFmtId="43" fontId="91" fillId="0" borderId="0" applyFont="0" applyFill="0" applyBorder="0" applyAlignment="0" applyProtection="0"/>
    <xf numFmtId="0" fontId="113" fillId="0" borderId="0"/>
    <xf numFmtId="0" fontId="55" fillId="36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91" fillId="0" borderId="0" applyFont="0" applyFill="0" applyBorder="0" applyAlignment="0" applyProtection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113" fillId="0" borderId="0"/>
    <xf numFmtId="0" fontId="91" fillId="26" borderId="80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113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9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9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107" fillId="0" borderId="118" applyNumberFormat="0" applyFill="0" applyAlignment="0" applyProtection="0">
      <alignment vertical="center"/>
    </xf>
    <xf numFmtId="0" fontId="113" fillId="0" borderId="0"/>
    <xf numFmtId="0" fontId="115" fillId="0" borderId="0"/>
    <xf numFmtId="0" fontId="107" fillId="0" borderId="118" applyNumberFormat="0" applyFill="0" applyAlignment="0" applyProtection="0">
      <alignment vertical="center"/>
    </xf>
    <xf numFmtId="0" fontId="113" fillId="0" borderId="0"/>
    <xf numFmtId="0" fontId="113" fillId="0" borderId="0"/>
    <xf numFmtId="0" fontId="91" fillId="0" borderId="0"/>
    <xf numFmtId="0" fontId="0" fillId="0" borderId="0"/>
    <xf numFmtId="0" fontId="91" fillId="0" borderId="0" applyFont="0" applyFill="0" applyBorder="0" applyAlignment="0" applyProtection="0"/>
    <xf numFmtId="0" fontId="91" fillId="0" borderId="0"/>
    <xf numFmtId="0" fontId="113" fillId="0" borderId="0"/>
    <xf numFmtId="0" fontId="113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91" fillId="0" borderId="0"/>
    <xf numFmtId="0" fontId="103" fillId="27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/>
    <xf numFmtId="0" fontId="113" fillId="0" borderId="0"/>
    <xf numFmtId="0" fontId="133" fillId="0" borderId="0"/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0" borderId="0"/>
    <xf numFmtId="0" fontId="91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91" fillId="0" borderId="0"/>
    <xf numFmtId="0" fontId="104" fillId="28" borderId="116" applyNumberFormat="0" applyAlignment="0" applyProtection="0">
      <alignment vertical="center"/>
    </xf>
    <xf numFmtId="0" fontId="91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104" fillId="28" borderId="116" applyNumberFormat="0" applyAlignment="0" applyProtection="0">
      <alignment vertical="center"/>
    </xf>
    <xf numFmtId="0" fontId="91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13" fillId="0" borderId="0"/>
    <xf numFmtId="0" fontId="113" fillId="0" borderId="0"/>
    <xf numFmtId="0" fontId="112" fillId="4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183" fontId="91" fillId="0" borderId="0" applyFont="0" applyFill="0" applyBorder="0" applyAlignment="0" applyProtection="0"/>
    <xf numFmtId="0" fontId="101" fillId="0" borderId="113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55" fillId="41" borderId="0" applyNumberFormat="0" applyBorder="0" applyAlignment="0" applyProtection="0">
      <alignment vertical="center"/>
    </xf>
    <xf numFmtId="0" fontId="113" fillId="0" borderId="0"/>
    <xf numFmtId="0" fontId="109" fillId="29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39" fillId="0" borderId="0">
      <alignment vertical="center"/>
    </xf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28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178" fontId="91" fillId="0" borderId="0" applyFont="0" applyFill="0" applyBorder="0" applyAlignment="0" applyProtection="0"/>
    <xf numFmtId="0" fontId="113" fillId="0" borderId="0"/>
    <xf numFmtId="0" fontId="106" fillId="11" borderId="117" applyNumberFormat="0" applyAlignment="0" applyProtection="0">
      <alignment vertical="center"/>
    </xf>
    <xf numFmtId="178" fontId="91" fillId="0" borderId="0" applyFont="0" applyFill="0" applyBorder="0" applyAlignment="0" applyProtection="0"/>
    <xf numFmtId="0" fontId="55" fillId="36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13" fillId="0" borderId="0"/>
    <xf numFmtId="0" fontId="0" fillId="0" borderId="0"/>
    <xf numFmtId="0" fontId="91" fillId="0" borderId="0" applyFont="0" applyFill="0" applyBorder="0" applyAlignment="0" applyProtection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91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113" fillId="0" borderId="0"/>
    <xf numFmtId="0" fontId="98" fillId="0" borderId="0" applyNumberFormat="0" applyFill="0" applyBorder="0" applyAlignment="0" applyProtection="0">
      <alignment vertical="center"/>
    </xf>
    <xf numFmtId="178" fontId="91" fillId="0" borderId="0" applyFont="0" applyFill="0" applyBorder="0" applyAlignment="0" applyProtection="0"/>
    <xf numFmtId="0" fontId="113" fillId="0" borderId="0"/>
    <xf numFmtId="0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0" fillId="0" borderId="0"/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2" fillId="38" borderId="0" applyNumberFormat="0" applyBorder="0" applyAlignment="0" applyProtection="0">
      <alignment vertical="center"/>
    </xf>
    <xf numFmtId="0" fontId="0" fillId="0" borderId="0"/>
    <xf numFmtId="0" fontId="113" fillId="0" borderId="0"/>
    <xf numFmtId="4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113" fillId="0" borderId="0"/>
    <xf numFmtId="0" fontId="0" fillId="0" borderId="0"/>
    <xf numFmtId="0" fontId="0" fillId="0" borderId="0"/>
    <xf numFmtId="0" fontId="91" fillId="0" borderId="0"/>
    <xf numFmtId="0" fontId="113" fillId="0" borderId="0"/>
    <xf numFmtId="0" fontId="113" fillId="0" borderId="0"/>
    <xf numFmtId="178" fontId="91" fillId="0" borderId="0" applyFont="0" applyFill="0" applyBorder="0" applyAlignment="0" applyProtection="0"/>
    <xf numFmtId="0" fontId="91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0" borderId="0"/>
    <xf numFmtId="0" fontId="55" fillId="34" borderId="0" applyNumberFormat="0" applyBorder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0" fillId="0" borderId="112" applyNumberFormat="0" applyFill="0" applyAlignment="0" applyProtection="0">
      <alignment vertical="center"/>
    </xf>
    <xf numFmtId="0" fontId="91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06" fillId="11" borderId="117" applyNumberFormat="0" applyAlignment="0" applyProtection="0">
      <alignment vertical="center"/>
    </xf>
    <xf numFmtId="40" fontId="91" fillId="0" borderId="0" applyFont="0" applyFill="0" applyBorder="0" applyAlignment="0" applyProtection="0"/>
    <xf numFmtId="0" fontId="55" fillId="39" borderId="0" applyNumberFormat="0" applyBorder="0" applyAlignment="0" applyProtection="0">
      <alignment vertical="center"/>
    </xf>
    <xf numFmtId="0" fontId="115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/>
    <xf numFmtId="0" fontId="91" fillId="0" borderId="0" applyFont="0" applyFill="0" applyBorder="0" applyAlignment="0" applyProtection="0"/>
    <xf numFmtId="0" fontId="107" fillId="0" borderId="118" applyNumberFormat="0" applyFill="0" applyAlignment="0" applyProtection="0">
      <alignment vertical="center"/>
    </xf>
    <xf numFmtId="0" fontId="113" fillId="0" borderId="0"/>
    <xf numFmtId="0" fontId="91" fillId="0" borderId="0"/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91" fillId="0" borderId="0"/>
    <xf numFmtId="0" fontId="55" fillId="43" borderId="0" applyNumberFormat="0" applyBorder="0" applyAlignment="0" applyProtection="0">
      <alignment vertical="center"/>
    </xf>
    <xf numFmtId="0" fontId="0" fillId="0" borderId="0"/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91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91" fillId="0" borderId="0"/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91" fillId="0" borderId="0"/>
    <xf numFmtId="0" fontId="113" fillId="0" borderId="0"/>
    <xf numFmtId="0" fontId="55" fillId="2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30" borderId="0" applyNumberFormat="0" applyBorder="0" applyAlignment="0" applyProtection="0">
      <alignment vertical="center"/>
    </xf>
    <xf numFmtId="0" fontId="91" fillId="0" borderId="0"/>
    <xf numFmtId="0" fontId="55" fillId="2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30" borderId="0" applyNumberFormat="0" applyBorder="0" applyAlignment="0" applyProtection="0">
      <alignment vertical="center"/>
    </xf>
    <xf numFmtId="0" fontId="128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91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112" fillId="2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36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13" fillId="0" borderId="0"/>
    <xf numFmtId="0" fontId="140" fillId="29" borderId="0" applyNumberFormat="0" applyBorder="0" applyAlignment="0" applyProtection="0">
      <alignment vertical="center"/>
    </xf>
    <xf numFmtId="0" fontId="128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28" fillId="0" borderId="0"/>
    <xf numFmtId="0" fontId="112" fillId="32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91" fillId="0" borderId="0"/>
    <xf numFmtId="0" fontId="113" fillId="0" borderId="0"/>
    <xf numFmtId="0" fontId="91" fillId="0" borderId="0"/>
    <xf numFmtId="0" fontId="113" fillId="0" borderId="0"/>
    <xf numFmtId="0" fontId="113" fillId="0" borderId="0"/>
    <xf numFmtId="0" fontId="0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91" fillId="0" borderId="0"/>
    <xf numFmtId="0" fontId="55" fillId="34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91" fillId="0" borderId="0"/>
    <xf numFmtId="0" fontId="91" fillId="0" borderId="0"/>
    <xf numFmtId="0" fontId="91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55" fillId="29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07" fillId="0" borderId="118" applyNumberFormat="0" applyFill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113" fillId="0" borderId="0"/>
    <xf numFmtId="0" fontId="113" fillId="0" borderId="0"/>
    <xf numFmtId="0" fontId="113" fillId="0" borderId="0"/>
    <xf numFmtId="0" fontId="55" fillId="2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12" fillId="38" borderId="0" applyNumberFormat="0" applyBorder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14" fillId="26" borderId="0" applyNumberFormat="0" applyBorder="0" applyAlignment="0" applyProtection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2" fillId="35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6" fillId="0" borderId="0">
      <alignment vertical="center"/>
    </xf>
    <xf numFmtId="0" fontId="113" fillId="0" borderId="0"/>
    <xf numFmtId="0" fontId="113" fillId="0" borderId="0"/>
    <xf numFmtId="0" fontId="100" fillId="0" borderId="112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91" fillId="26" borderId="80" applyNumberFormat="0" applyFont="0" applyAlignment="0" applyProtection="0">
      <alignment vertical="center"/>
    </xf>
    <xf numFmtId="0" fontId="42" fillId="0" borderId="0"/>
    <xf numFmtId="0" fontId="42" fillId="0" borderId="0"/>
    <xf numFmtId="0" fontId="113" fillId="0" borderId="0"/>
    <xf numFmtId="0" fontId="91" fillId="0" borderId="0" applyFont="0" applyFill="0" applyBorder="0" applyAlignment="0" applyProtection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0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113" fillId="0" borderId="0"/>
    <xf numFmtId="0" fontId="142" fillId="0" borderId="0" applyNumberFormat="0" applyFill="0" applyBorder="0" applyAlignment="0" applyProtection="0"/>
    <xf numFmtId="0" fontId="55" fillId="41" borderId="0" applyNumberFormat="0" applyBorder="0" applyAlignment="0" applyProtection="0">
      <alignment vertical="center"/>
    </xf>
    <xf numFmtId="0" fontId="113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113" fillId="0" borderId="0"/>
    <xf numFmtId="0" fontId="122" fillId="0" borderId="0" applyBorder="0"/>
    <xf numFmtId="0" fontId="55" fillId="41" borderId="0" applyNumberFormat="0" applyBorder="0" applyAlignment="0" applyProtection="0">
      <alignment vertical="center"/>
    </xf>
    <xf numFmtId="0" fontId="113" fillId="0" borderId="0"/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41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43" borderId="0" applyNumberFormat="0" applyBorder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91" fillId="0" borderId="0"/>
    <xf numFmtId="0" fontId="0" fillId="0" borderId="0"/>
    <xf numFmtId="0" fontId="113" fillId="0" borderId="0"/>
    <xf numFmtId="0" fontId="113" fillId="0" borderId="0"/>
    <xf numFmtId="0" fontId="113" fillId="0" borderId="0"/>
    <xf numFmtId="0" fontId="122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97" fillId="0" borderId="0" applyNumberFormat="0" applyFill="0" applyBorder="0" applyAlignment="0" applyProtection="0">
      <alignment vertical="center"/>
    </xf>
    <xf numFmtId="0" fontId="113" fillId="0" borderId="0"/>
    <xf numFmtId="0" fontId="102" fillId="0" borderId="114" applyNumberFormat="0" applyFill="0" applyAlignment="0" applyProtection="0">
      <alignment vertical="center"/>
    </xf>
    <xf numFmtId="0" fontId="113" fillId="0" borderId="0"/>
    <xf numFmtId="0" fontId="113" fillId="0" borderId="0"/>
    <xf numFmtId="0" fontId="99" fillId="0" borderId="0" applyNumberFormat="0" applyFill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2" fillId="3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138" fillId="0" borderId="0"/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112" fillId="36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113" fillId="0" borderId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102" fillId="0" borderId="114" applyNumberFormat="0" applyFill="0" applyAlignment="0" applyProtection="0">
      <alignment vertical="center"/>
    </xf>
    <xf numFmtId="0" fontId="113" fillId="0" borderId="0"/>
    <xf numFmtId="0" fontId="55" fillId="27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12" fillId="38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3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7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41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0" fillId="30" borderId="0" applyNumberFormat="0" applyBorder="0" applyAlignment="0" applyProtection="0">
      <alignment vertical="center"/>
    </xf>
    <xf numFmtId="0" fontId="113" fillId="0" borderId="0"/>
    <xf numFmtId="0" fontId="100" fillId="0" borderId="112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91" fillId="0" borderId="0"/>
    <xf numFmtId="0" fontId="113" fillId="0" borderId="0"/>
    <xf numFmtId="0" fontId="55" fillId="2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55" fillId="27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2" fillId="3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2" fillId="44" borderId="0" applyNumberFormat="0" applyBorder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4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44" fillId="0" borderId="0"/>
    <xf numFmtId="0" fontId="113" fillId="0" borderId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0" borderId="0" applyFont="0" applyFill="0" applyBorder="0" applyAlignment="0" applyProtection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3" fillId="0" borderId="0"/>
    <xf numFmtId="0" fontId="100" fillId="0" borderId="112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3" fillId="0" borderId="0"/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33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0" fontId="55" fillId="2" borderId="0" applyNumberFormat="0" applyBorder="0" applyAlignment="0" applyProtection="0">
      <alignment vertical="center"/>
    </xf>
    <xf numFmtId="0" fontId="113" fillId="0" borderId="0"/>
    <xf numFmtId="0" fontId="55" fillId="2" borderId="0" applyNumberFormat="0" applyBorder="0" applyAlignment="0" applyProtection="0">
      <alignment vertical="center"/>
    </xf>
    <xf numFmtId="0" fontId="113" fillId="0" borderId="0"/>
    <xf numFmtId="0" fontId="111" fillId="3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2" borderId="0" applyNumberFormat="0" applyBorder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113" fillId="0" borderId="0"/>
    <xf numFmtId="0" fontId="138" fillId="0" borderId="0"/>
    <xf numFmtId="184" fontId="91" fillId="0" borderId="0" applyFont="0" applyFill="0" applyBorder="0" applyAlignment="0" applyProtection="0"/>
    <xf numFmtId="0" fontId="91" fillId="0" borderId="0"/>
    <xf numFmtId="0" fontId="91" fillId="0" borderId="0"/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0" fontId="55" fillId="27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13" fillId="0" borderId="0"/>
    <xf numFmtId="0" fontId="113" fillId="0" borderId="0"/>
    <xf numFmtId="0" fontId="137" fillId="35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91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6" fillId="0" borderId="0">
      <alignment vertical="center"/>
    </xf>
    <xf numFmtId="0" fontId="0" fillId="0" borderId="0"/>
    <xf numFmtId="0" fontId="113" fillId="0" borderId="0"/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/>
    <xf numFmtId="0" fontId="113" fillId="0" borderId="0"/>
    <xf numFmtId="0" fontId="113" fillId="0" borderId="0"/>
    <xf numFmtId="0" fontId="113" fillId="0" borderId="0"/>
    <xf numFmtId="0" fontId="55" fillId="30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101" fillId="0" borderId="113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113" fillId="0" borderId="0"/>
    <xf numFmtId="0" fontId="55" fillId="41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22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3" fillId="0" borderId="0"/>
    <xf numFmtId="0" fontId="135" fillId="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56" fillId="0" borderId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0" fillId="0" borderId="0"/>
    <xf numFmtId="0" fontId="55" fillId="27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177" fontId="91" fillId="0" borderId="0" applyFont="0" applyFill="0" applyBorder="0" applyAlignment="0" applyProtection="0"/>
    <xf numFmtId="0" fontId="113" fillId="0" borderId="0"/>
    <xf numFmtId="0" fontId="113" fillId="0" borderId="0"/>
    <xf numFmtId="0" fontId="0" fillId="0" borderId="0"/>
    <xf numFmtId="0" fontId="0" fillId="0" borderId="0"/>
    <xf numFmtId="0" fontId="55" fillId="34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113" fillId="0" borderId="0"/>
    <xf numFmtId="0" fontId="102" fillId="0" borderId="114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3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91" fillId="0" borderId="0" applyFont="0" applyFill="0" applyBorder="0" applyAlignment="0" applyProtection="0"/>
    <xf numFmtId="0" fontId="129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113" fillId="0" borderId="0"/>
    <xf numFmtId="0" fontId="56" fillId="0" borderId="0">
      <alignment vertical="center"/>
    </xf>
    <xf numFmtId="0" fontId="0" fillId="0" borderId="0"/>
    <xf numFmtId="0" fontId="143" fillId="0" borderId="0"/>
    <xf numFmtId="0" fontId="112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4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2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55" fillId="36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37" fillId="36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29" fillId="0" borderId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27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10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113" fillId="0" borderId="0"/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44" fillId="0" borderId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114" fillId="39" borderId="0" applyNumberFormat="0" applyBorder="0" applyAlignment="0" applyProtection="0"/>
    <xf numFmtId="0" fontId="91" fillId="0" borderId="0" applyFont="0" applyFill="0" applyBorder="0" applyAlignment="0" applyProtection="0"/>
    <xf numFmtId="0" fontId="113" fillId="0" borderId="0"/>
    <xf numFmtId="0" fontId="104" fillId="28" borderId="116" applyNumberForma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41" fontId="91" fillId="0" borderId="0" applyFont="0" applyFill="0" applyBorder="0" applyAlignment="0" applyProtection="0"/>
    <xf numFmtId="0" fontId="0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4" fillId="27" borderId="0" applyNumberFormat="0" applyBorder="0" applyAlignment="0" applyProtection="0"/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13" fillId="0" borderId="0"/>
    <xf numFmtId="0" fontId="55" fillId="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113" fillId="0" borderId="0"/>
    <xf numFmtId="0" fontId="112" fillId="42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13" fillId="0" borderId="0"/>
    <xf numFmtId="0" fontId="0" fillId="0" borderId="0"/>
    <xf numFmtId="0" fontId="55" fillId="39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55" fillId="41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13" fillId="0" borderId="0"/>
    <xf numFmtId="0" fontId="55" fillId="41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13" fillId="0" borderId="0"/>
    <xf numFmtId="0" fontId="107" fillId="0" borderId="118" applyNumberFormat="0" applyFill="0" applyAlignment="0" applyProtection="0">
      <alignment vertical="center"/>
    </xf>
    <xf numFmtId="0" fontId="113" fillId="0" borderId="0"/>
    <xf numFmtId="0" fontId="112" fillId="4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56" fillId="0" borderId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41" fillId="4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112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40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113" fillId="0" borderId="0"/>
    <xf numFmtId="0" fontId="113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0" fillId="0" borderId="0">
      <alignment vertical="center"/>
    </xf>
    <xf numFmtId="0" fontId="100" fillId="0" borderId="112" applyNumberFormat="0" applyFill="0" applyAlignment="0" applyProtection="0">
      <alignment vertical="center"/>
    </xf>
    <xf numFmtId="0" fontId="113" fillId="0" borderId="0"/>
    <xf numFmtId="0" fontId="113" fillId="0" borderId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113" fillId="0" borderId="0"/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2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4" fillId="34" borderId="0" applyNumberFormat="0" applyBorder="0" applyAlignment="0" applyProtection="0"/>
    <xf numFmtId="0" fontId="113" fillId="0" borderId="0"/>
    <xf numFmtId="0" fontId="145" fillId="29" borderId="0" applyNumberFormat="0" applyBorder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56" fillId="0" borderId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0" fillId="0" borderId="0"/>
    <xf numFmtId="0" fontId="0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5" fillId="29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0" borderId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112" fillId="44" borderId="0" applyNumberFormat="0" applyBorder="0" applyAlignment="0" applyProtection="0">
      <alignment vertical="center"/>
    </xf>
    <xf numFmtId="0" fontId="113" fillId="0" borderId="0"/>
    <xf numFmtId="0" fontId="113" fillId="0" borderId="0"/>
    <xf numFmtId="43" fontId="0" fillId="0" borderId="0" applyFont="0" applyFill="0" applyBorder="0" applyAlignment="0" applyProtection="0">
      <alignment vertical="center"/>
    </xf>
    <xf numFmtId="0" fontId="113" fillId="0" borderId="0"/>
    <xf numFmtId="0" fontId="100" fillId="0" borderId="112" applyNumberFormat="0" applyFill="0" applyAlignment="0" applyProtection="0">
      <alignment vertical="center"/>
    </xf>
    <xf numFmtId="0" fontId="113" fillId="0" borderId="0"/>
    <xf numFmtId="0" fontId="113" fillId="0" borderId="0"/>
    <xf numFmtId="0" fontId="122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0" fillId="0" borderId="0"/>
    <xf numFmtId="0" fontId="55" fillId="30" borderId="0" applyNumberFormat="0" applyBorder="0" applyAlignment="0" applyProtection="0">
      <alignment vertical="center"/>
    </xf>
    <xf numFmtId="0" fontId="0" fillId="0" borderId="0"/>
    <xf numFmtId="0" fontId="55" fillId="2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0" fontId="97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3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185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00" fillId="0" borderId="112" applyNumberFormat="0" applyFill="0" applyAlignment="0" applyProtection="0">
      <alignment vertical="center"/>
    </xf>
    <xf numFmtId="0" fontId="91" fillId="0" borderId="0"/>
    <xf numFmtId="0" fontId="56" fillId="0" borderId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42" fillId="0" borderId="0"/>
    <xf numFmtId="0" fontId="0" fillId="0" borderId="0"/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6" fillId="11" borderId="117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00" fillId="0" borderId="112" applyNumberFormat="0" applyFill="0" applyAlignment="0" applyProtection="0">
      <alignment vertical="center"/>
    </xf>
    <xf numFmtId="0" fontId="113" fillId="0" borderId="0"/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1" fillId="31" borderId="0" applyNumberFormat="0" applyBorder="0" applyAlignment="0" applyProtection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55" fillId="41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22" fillId="0" borderId="0"/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0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1" fillId="3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3" fillId="0" borderId="0"/>
    <xf numFmtId="0" fontId="121" fillId="41" borderId="0" applyNumberFormat="0" applyBorder="0" applyAlignment="0" applyProtection="0"/>
    <xf numFmtId="0" fontId="145" fillId="29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43" fontId="91" fillId="0" borderId="0" applyFont="0" applyFill="0" applyBorder="0" applyAlignment="0" applyProtection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0" fillId="0" borderId="0"/>
    <xf numFmtId="0" fontId="0" fillId="0" borderId="0"/>
    <xf numFmtId="0" fontId="112" fillId="4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129" fillId="0" borderId="0"/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91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2" fillId="36" borderId="0" applyNumberFormat="0" applyBorder="0" applyAlignment="0" applyProtection="0">
      <alignment vertical="center"/>
    </xf>
    <xf numFmtId="0" fontId="146" fillId="28" borderId="115" applyNumberFormat="0" applyAlignment="0" applyProtection="0"/>
    <xf numFmtId="0" fontId="104" fillId="28" borderId="116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0" fillId="0" borderId="0"/>
    <xf numFmtId="0" fontId="112" fillId="32" borderId="0" applyNumberFormat="0" applyBorder="0" applyAlignment="0" applyProtection="0">
      <alignment vertical="center"/>
    </xf>
    <xf numFmtId="0" fontId="113" fillId="0" borderId="0"/>
    <xf numFmtId="0" fontId="111" fillId="3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3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6" fillId="0" borderId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2" fillId="2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0" fillId="0" borderId="0"/>
    <xf numFmtId="0" fontId="113" fillId="0" borderId="0"/>
    <xf numFmtId="0" fontId="113" fillId="0" borderId="0"/>
    <xf numFmtId="0" fontId="0" fillId="0" borderId="0"/>
    <xf numFmtId="0" fontId="106" fillId="11" borderId="117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0" fillId="0" borderId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56" fillId="0" borderId="0">
      <alignment vertical="center"/>
    </xf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/>
    <xf numFmtId="0" fontId="113" fillId="0" borderId="0"/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7" fillId="0" borderId="0" applyNumberFormat="0" applyFill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0" borderId="0" applyProtection="0"/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113" fillId="0" borderId="0"/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3" fillId="0" borderId="0"/>
    <xf numFmtId="41" fontId="91" fillId="0" borderId="0" applyFont="0" applyFill="0" applyBorder="0" applyAlignment="0" applyProtection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0" fillId="0" borderId="0"/>
    <xf numFmtId="0" fontId="0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2" fillId="35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0" fillId="0" borderId="0"/>
    <xf numFmtId="0" fontId="113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47" fillId="0" borderId="0" applyNumberFormat="0" applyFill="0" applyBorder="0" applyAlignment="0" applyProtection="0"/>
    <xf numFmtId="0" fontId="113" fillId="0" borderId="0"/>
    <xf numFmtId="0" fontId="113" fillId="0" borderId="0"/>
    <xf numFmtId="0" fontId="107" fillId="0" borderId="118" applyNumberFormat="0" applyFill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121" fillId="42" borderId="0" applyNumberFormat="0" applyBorder="0" applyAlignment="0" applyProtection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186" fontId="91" fillId="0" borderId="0" applyFont="0" applyFill="0" applyBorder="0" applyAlignment="0" applyProtection="0"/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2" fillId="35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55" fillId="4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4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112" fillId="35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12" fillId="40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102" fillId="0" borderId="114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48" fillId="0" borderId="118" applyNumberFormat="0" applyFill="0" applyAlignment="0" applyProtection="0">
      <alignment vertical="center"/>
    </xf>
    <xf numFmtId="0" fontId="113" fillId="0" borderId="0"/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113" fillId="0" borderId="0"/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0" fillId="0" borderId="0"/>
    <xf numFmtId="0" fontId="55" fillId="33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14" fillId="31" borderId="0" applyNumberFormat="0" applyBorder="0" applyAlignment="0" applyProtection="0"/>
    <xf numFmtId="0" fontId="55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3" fillId="0" borderId="0"/>
    <xf numFmtId="0" fontId="112" fillId="38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3" fillId="0" borderId="0"/>
    <xf numFmtId="0" fontId="113" fillId="0" borderId="0"/>
    <xf numFmtId="0" fontId="112" fillId="40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56" fillId="0" borderId="0">
      <alignment vertical="center"/>
    </xf>
    <xf numFmtId="0" fontId="56" fillId="0" borderId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56" fillId="0" borderId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0" fillId="0" borderId="0"/>
    <xf numFmtId="0" fontId="114" fillId="2" borderId="0" applyNumberFormat="0" applyBorder="0" applyAlignment="0" applyProtection="0"/>
    <xf numFmtId="0" fontId="112" fillId="35" borderId="0" applyNumberFormat="0" applyBorder="0" applyAlignment="0" applyProtection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149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2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55" fillId="4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2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113" fillId="0" borderId="0"/>
    <xf numFmtId="0" fontId="1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0" fillId="0" borderId="0"/>
    <xf numFmtId="0" fontId="0" fillId="0" borderId="0"/>
    <xf numFmtId="0" fontId="55" fillId="33" borderId="0" applyNumberFormat="0" applyBorder="0" applyAlignment="0" applyProtection="0">
      <alignment vertical="center"/>
    </xf>
    <xf numFmtId="0" fontId="113" fillId="0" borderId="0"/>
    <xf numFmtId="0" fontId="112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55" fillId="36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0" fillId="0" borderId="0"/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55" fillId="27" borderId="0" applyNumberFormat="0" applyBorder="0" applyAlignment="0" applyProtection="0">
      <alignment vertical="center"/>
    </xf>
    <xf numFmtId="178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35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3" fillId="0" borderId="0"/>
    <xf numFmtId="0" fontId="150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51" fillId="0" borderId="120" applyNumberFormat="0" applyFill="0" applyAlignment="0" applyProtection="0"/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3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55" fillId="3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55" fillId="36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113" fillId="0" borderId="0"/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3" fillId="0" borderId="0"/>
    <xf numFmtId="0" fontId="143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113" fillId="0" borderId="0"/>
    <xf numFmtId="0" fontId="113" fillId="0" borderId="0"/>
    <xf numFmtId="0" fontId="113" fillId="0" borderId="0"/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0" fillId="0" borderId="0"/>
    <xf numFmtId="0" fontId="112" fillId="16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52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38" fillId="0" borderId="0"/>
    <xf numFmtId="0" fontId="113" fillId="0" borderId="0"/>
    <xf numFmtId="0" fontId="102" fillId="0" borderId="114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02" fillId="0" borderId="114" applyNumberFormat="0" applyFill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53" fillId="0" borderId="0"/>
    <xf numFmtId="0" fontId="107" fillId="0" borderId="118" applyNumberFormat="0" applyFill="0" applyAlignment="0" applyProtection="0">
      <alignment vertical="center"/>
    </xf>
    <xf numFmtId="0" fontId="113" fillId="0" borderId="0"/>
    <xf numFmtId="0" fontId="106" fillId="11" borderId="117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00" fillId="0" borderId="112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12" fillId="38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115" fillId="0" borderId="0"/>
    <xf numFmtId="41" fontId="91" fillId="0" borderId="0" applyFont="0" applyFill="0" applyBorder="0" applyAlignment="0" applyProtection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0" fontId="112" fillId="2" borderId="0" applyNumberFormat="0" applyBorder="0" applyAlignment="0" applyProtection="0">
      <alignment vertical="center"/>
    </xf>
    <xf numFmtId="0" fontId="0" fillId="0" borderId="0"/>
    <xf numFmtId="0" fontId="97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0" fillId="0" borderId="0">
      <alignment vertical="center"/>
    </xf>
    <xf numFmtId="0" fontId="113" fillId="0" borderId="0"/>
    <xf numFmtId="0" fontId="109" fillId="29" borderId="0" applyNumberFormat="0" applyBorder="0" applyAlignment="0" applyProtection="0">
      <alignment vertical="center"/>
    </xf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56" fillId="0" borderId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113" fillId="0" borderId="0"/>
    <xf numFmtId="0" fontId="113" fillId="0" borderId="0"/>
    <xf numFmtId="0" fontId="0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45" fillId="29" borderId="0" applyNumberFormat="0" applyBorder="0" applyAlignment="0" applyProtection="0">
      <alignment vertical="center"/>
    </xf>
    <xf numFmtId="0" fontId="113" fillId="0" borderId="0"/>
    <xf numFmtId="0" fontId="56" fillId="0" borderId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91" fillId="0" borderId="0" applyFont="0" applyFill="0" applyBorder="0" applyAlignment="0" applyProtection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12" fillId="42" borderId="0" applyNumberFormat="0" applyBorder="0" applyAlignment="0" applyProtection="0">
      <alignment vertical="center"/>
    </xf>
    <xf numFmtId="0" fontId="113" fillId="0" borderId="0"/>
    <xf numFmtId="40" fontId="91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42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56" fillId="0" borderId="0">
      <alignment vertical="center"/>
    </xf>
    <xf numFmtId="0" fontId="113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3" fillId="0" borderId="0"/>
    <xf numFmtId="0" fontId="112" fillId="36" borderId="0" applyNumberFormat="0" applyBorder="0" applyAlignment="0" applyProtection="0">
      <alignment vertical="center"/>
    </xf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0" fontId="109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55" fillId="43" borderId="0" applyNumberFormat="0" applyBorder="0" applyAlignment="0" applyProtection="0">
      <alignment vertical="center"/>
    </xf>
    <xf numFmtId="0" fontId="0" fillId="0" borderId="0"/>
    <xf numFmtId="0" fontId="55" fillId="39" borderId="0" applyNumberFormat="0" applyBorder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10" fillId="30" borderId="0" applyNumberFormat="0" applyBorder="0" applyAlignment="0" applyProtection="0">
      <alignment vertical="center"/>
    </xf>
    <xf numFmtId="0" fontId="113" fillId="0" borderId="0"/>
    <xf numFmtId="0" fontId="114" fillId="29" borderId="0" applyNumberFormat="0" applyBorder="0" applyAlignment="0" applyProtection="0"/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187" fontId="91" fillId="0" borderId="0" applyFont="0" applyFill="0" applyBorder="0" applyAlignment="0" applyProtection="0"/>
    <xf numFmtId="0" fontId="0" fillId="0" borderId="0"/>
    <xf numFmtId="0" fontId="113" fillId="0" borderId="0"/>
    <xf numFmtId="0" fontId="111" fillId="3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2" fillId="16" borderId="0" applyNumberFormat="0" applyBorder="0" applyAlignment="0" applyProtection="0">
      <alignment vertical="center"/>
    </xf>
    <xf numFmtId="0" fontId="113" fillId="0" borderId="0"/>
    <xf numFmtId="0" fontId="112" fillId="42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0" fillId="0" borderId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6" fillId="0" borderId="0">
      <alignment vertical="center"/>
    </xf>
    <xf numFmtId="0" fontId="56" fillId="0" borderId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113" fillId="0" borderId="0"/>
    <xf numFmtId="0" fontId="112" fillId="2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6" fillId="0" borderId="0">
      <alignment vertical="center"/>
    </xf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0" fillId="0" borderId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03" fillId="27" borderId="115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3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3" fillId="0" borderId="0"/>
    <xf numFmtId="0" fontId="112" fillId="35" borderId="0" applyNumberFormat="0" applyBorder="0" applyAlignment="0" applyProtection="0">
      <alignment vertical="center"/>
    </xf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0" fontId="112" fillId="2" borderId="0" applyNumberFormat="0" applyBorder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0" fillId="0" borderId="0"/>
    <xf numFmtId="0" fontId="122" fillId="0" borderId="0"/>
    <xf numFmtId="0" fontId="112" fillId="38" borderId="0" applyNumberFormat="0" applyBorder="0" applyAlignment="0" applyProtection="0">
      <alignment vertical="center"/>
    </xf>
    <xf numFmtId="0" fontId="0" fillId="0" borderId="0"/>
    <xf numFmtId="0" fontId="55" fillId="2" borderId="0" applyNumberFormat="0" applyBorder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2" fillId="0" borderId="114" applyNumberFormat="0" applyFill="0" applyAlignment="0" applyProtection="0">
      <alignment vertical="center"/>
    </xf>
    <xf numFmtId="0" fontId="113" fillId="0" borderId="0"/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0" fillId="0" borderId="0"/>
    <xf numFmtId="0" fontId="113" fillId="0" borderId="0"/>
    <xf numFmtId="0" fontId="113" fillId="0" borderId="0"/>
    <xf numFmtId="0" fontId="113" fillId="0" borderId="0"/>
    <xf numFmtId="0" fontId="55" fillId="2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5" fillId="0" borderId="0"/>
    <xf numFmtId="0" fontId="112" fillId="2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13" fillId="0" borderId="0"/>
    <xf numFmtId="0" fontId="122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3" fillId="0" borderId="0"/>
    <xf numFmtId="43" fontId="91" fillId="0" borderId="0" applyFont="0" applyFill="0" applyBorder="0" applyAlignment="0" applyProtection="0"/>
    <xf numFmtId="0" fontId="55" fillId="2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0" fillId="0" borderId="0"/>
    <xf numFmtId="0" fontId="113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97" fillId="0" borderId="0" applyNumberFormat="0" applyFill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122" fillId="0" borderId="0"/>
    <xf numFmtId="0" fontId="91" fillId="0" borderId="0" applyFont="0" applyFill="0" applyBorder="0" applyAlignment="0" applyProtection="0"/>
    <xf numFmtId="0" fontId="113" fillId="0" borderId="0"/>
    <xf numFmtId="0" fontId="112" fillId="3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54" fillId="11" borderId="117" applyNumberFormat="0" applyAlignment="0" applyProtection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56" fillId="0" borderId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135" fillId="39" borderId="0" applyNumberFormat="0" applyBorder="0" applyAlignment="0" applyProtection="0">
      <alignment vertical="center"/>
    </xf>
    <xf numFmtId="0" fontId="113" fillId="0" borderId="0"/>
    <xf numFmtId="0" fontId="55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/>
    <xf numFmtId="0" fontId="113" fillId="0" borderId="0"/>
    <xf numFmtId="0" fontId="55" fillId="43" borderId="0" applyNumberFormat="0" applyBorder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30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2" fillId="4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3" fillId="0" borderId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110" fillId="30" borderId="0" applyNumberFormat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top"/>
      <protection locked="0"/>
    </xf>
    <xf numFmtId="0" fontId="91" fillId="0" borderId="0" applyFont="0" applyFill="0" applyBorder="0" applyAlignment="0" applyProtection="0"/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3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56" fillId="0" borderId="121" applyNumberFormat="0" applyFill="0" applyAlignment="0" applyProtection="0"/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2" borderId="0" applyNumberFormat="0" applyBorder="0" applyAlignment="0" applyProtection="0">
      <alignment vertical="center"/>
    </xf>
    <xf numFmtId="0" fontId="91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29" fillId="0" borderId="0"/>
    <xf numFmtId="0" fontId="102" fillId="0" borderId="114" applyNumberFormat="0" applyFill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0" fillId="0" borderId="0">
      <alignment vertical="center"/>
    </xf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113" fillId="0" borderId="0"/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3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99" fillId="0" borderId="0" applyNumberFormat="0" applyFill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57" fillId="0" borderId="0"/>
    <xf numFmtId="0" fontId="113" fillId="0" borderId="0"/>
    <xf numFmtId="0" fontId="0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56" fillId="0" borderId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55" fillId="36" borderId="0" applyNumberFormat="0" applyBorder="0" applyAlignment="0" applyProtection="0">
      <alignment vertical="center"/>
    </xf>
    <xf numFmtId="0" fontId="133" fillId="0" borderId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6" fillId="0" borderId="0">
      <alignment vertical="center"/>
    </xf>
    <xf numFmtId="0" fontId="91" fillId="0" borderId="0"/>
    <xf numFmtId="0" fontId="91" fillId="0" borderId="0"/>
    <xf numFmtId="0" fontId="113" fillId="0" borderId="0"/>
    <xf numFmtId="0" fontId="0" fillId="0" borderId="0"/>
    <xf numFmtId="0" fontId="0" fillId="0" borderId="0"/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138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97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113" fillId="0" borderId="0"/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07" fillId="0" borderId="118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55" fillId="41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00" fillId="0" borderId="112" applyNumberFormat="0" applyFill="0" applyAlignment="0" applyProtection="0">
      <alignment vertical="center"/>
    </xf>
    <xf numFmtId="0" fontId="56" fillId="0" borderId="0">
      <alignment vertical="center"/>
    </xf>
    <xf numFmtId="0" fontId="0" fillId="0" borderId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5" fillId="2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27" fillId="30" borderId="0" applyNumberFormat="0" applyBorder="0" applyAlignment="0" applyProtection="0"/>
    <xf numFmtId="0" fontId="113" fillId="0" borderId="0"/>
    <xf numFmtId="0" fontId="56" fillId="0" borderId="0">
      <alignment vertical="center"/>
    </xf>
    <xf numFmtId="0" fontId="56" fillId="0" borderId="0">
      <alignment vertical="center"/>
    </xf>
    <xf numFmtId="0" fontId="158" fillId="0" borderId="0">
      <alignment vertical="center"/>
    </xf>
    <xf numFmtId="0" fontId="114" fillId="30" borderId="0" applyNumberFormat="0" applyBorder="0" applyAlignment="0" applyProtection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0" fillId="0" borderId="0"/>
    <xf numFmtId="0" fontId="113" fillId="0" borderId="0"/>
    <xf numFmtId="0" fontId="107" fillId="0" borderId="118" applyNumberFormat="0" applyFill="0" applyAlignment="0" applyProtection="0">
      <alignment vertical="center"/>
    </xf>
    <xf numFmtId="0" fontId="113" fillId="0" borderId="0"/>
    <xf numFmtId="0" fontId="107" fillId="0" borderId="118" applyNumberFormat="0" applyFill="0" applyAlignment="0" applyProtection="0">
      <alignment vertical="center"/>
    </xf>
    <xf numFmtId="0" fontId="113" fillId="0" borderId="0"/>
    <xf numFmtId="0" fontId="113" fillId="0" borderId="0"/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3" fillId="0" borderId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59" fillId="0" borderId="0" applyNumberFormat="0" applyFill="0" applyBorder="0" applyAlignment="0" applyProtection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09" fillId="2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9" fontId="96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160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0" fillId="0" borderId="0"/>
    <xf numFmtId="0" fontId="55" fillId="39" borderId="0" applyNumberFormat="0" applyBorder="0" applyAlignment="0" applyProtection="0">
      <alignment vertical="center"/>
    </xf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113" fillId="0" borderId="0"/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113" fillId="0" borderId="0"/>
    <xf numFmtId="0" fontId="100" fillId="0" borderId="112" applyNumberFormat="0" applyFill="0" applyAlignment="0" applyProtection="0">
      <alignment vertical="center"/>
    </xf>
    <xf numFmtId="0" fontId="113" fillId="0" borderId="0"/>
    <xf numFmtId="0" fontId="102" fillId="0" borderId="114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29" fillId="0" borderId="0" applyBorder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07" fillId="0" borderId="118" applyNumberFormat="0" applyFill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21" fillId="37" borderId="0" applyNumberFormat="0" applyBorder="0" applyAlignment="0" applyProtection="0"/>
    <xf numFmtId="0" fontId="113" fillId="0" borderId="0"/>
    <xf numFmtId="0" fontId="113" fillId="0" borderId="0"/>
    <xf numFmtId="0" fontId="113" fillId="0" borderId="0"/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0" fillId="0" borderId="0"/>
    <xf numFmtId="0" fontId="113" fillId="0" borderId="0"/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113" fillId="0" borderId="0"/>
    <xf numFmtId="0" fontId="102" fillId="0" borderId="114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0" fillId="0" borderId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3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0" fillId="0" borderId="0"/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6" fillId="0" borderId="0">
      <alignment vertical="center"/>
    </xf>
    <xf numFmtId="0" fontId="113" fillId="0" borderId="0"/>
    <xf numFmtId="0" fontId="113" fillId="0" borderId="0"/>
    <xf numFmtId="0" fontId="113" fillId="0" borderId="0"/>
    <xf numFmtId="0" fontId="91" fillId="26" borderId="80" applyNumberFormat="0" applyFont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07" fillId="0" borderId="118" applyNumberFormat="0" applyFill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5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42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4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61" fillId="0" borderId="0"/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38" fillId="0" borderId="0"/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55" fillId="41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2" fillId="36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4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35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29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129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13" fillId="0" borderId="0"/>
    <xf numFmtId="0" fontId="113" fillId="0" borderId="0"/>
    <xf numFmtId="0" fontId="113" fillId="0" borderId="0"/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13" fillId="0" borderId="0"/>
    <xf numFmtId="0" fontId="112" fillId="16" borderId="0" applyNumberFormat="0" applyBorder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2" fillId="35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0" fillId="0" borderId="0"/>
    <xf numFmtId="0" fontId="112" fillId="1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42" fillId="0" borderId="0"/>
    <xf numFmtId="0" fontId="113" fillId="0" borderId="0"/>
    <xf numFmtId="0" fontId="56" fillId="0" borderId="0">
      <alignment vertical="center"/>
    </xf>
    <xf numFmtId="0" fontId="0" fillId="0" borderId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0" fillId="3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0" fillId="0" borderId="0"/>
    <xf numFmtId="0" fontId="112" fillId="36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99" fillId="0" borderId="0" applyNumberFormat="0" applyFill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56" fillId="0" borderId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3" fillId="0" borderId="0"/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10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2" fillId="0" borderId="114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55" fillId="36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13" fillId="0" borderId="0"/>
    <xf numFmtId="0" fontId="55" fillId="41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99" fillId="0" borderId="0" applyNumberFormat="0" applyFill="0" applyBorder="0" applyAlignment="0" applyProtection="0">
      <alignment vertical="center"/>
    </xf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99" fillId="0" borderId="0" applyNumberFormat="0" applyFill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21" fillId="38" borderId="0" applyNumberFormat="0" applyBorder="0" applyAlignment="0" applyProtection="0"/>
    <xf numFmtId="0" fontId="101" fillId="0" borderId="113" applyNumberFormat="0" applyFill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188" fontId="91" fillId="0" borderId="0" applyFont="0" applyFill="0" applyBorder="0" applyAlignment="0" applyProtection="0"/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13" fillId="0" borderId="0"/>
    <xf numFmtId="0" fontId="113" fillId="0" borderId="0"/>
    <xf numFmtId="0" fontId="162" fillId="0" borderId="112" applyNumberFormat="0" applyFill="0" applyAlignment="0" applyProtection="0"/>
    <xf numFmtId="0" fontId="113" fillId="0" borderId="0"/>
    <xf numFmtId="0" fontId="112" fillId="35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55" fillId="27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13" fillId="0" borderId="0"/>
    <xf numFmtId="0" fontId="113" fillId="0" borderId="0"/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55" fillId="36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112" fillId="3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3" fillId="0" borderId="0"/>
    <xf numFmtId="0" fontId="112" fillId="35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113" fillId="0" borderId="0"/>
    <xf numFmtId="0" fontId="113" fillId="0" borderId="0"/>
    <xf numFmtId="0" fontId="0" fillId="0" borderId="0"/>
    <xf numFmtId="0" fontId="113" fillId="0" borderId="0"/>
    <xf numFmtId="0" fontId="113" fillId="0" borderId="0"/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42" fillId="0" borderId="0"/>
    <xf numFmtId="0" fontId="42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00" fillId="0" borderId="112" applyNumberFormat="0" applyFill="0" applyAlignment="0" applyProtection="0">
      <alignment vertical="center"/>
    </xf>
    <xf numFmtId="0" fontId="91" fillId="0" borderId="0"/>
    <xf numFmtId="0" fontId="0" fillId="0" borderId="0"/>
    <xf numFmtId="0" fontId="55" fillId="27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0" fillId="0" borderId="0"/>
    <xf numFmtId="0" fontId="113" fillId="0" borderId="0"/>
    <xf numFmtId="0" fontId="0" fillId="0" borderId="0"/>
    <xf numFmtId="0" fontId="138" fillId="0" borderId="0"/>
    <xf numFmtId="0" fontId="113" fillId="0" borderId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113" fillId="0" borderId="0"/>
    <xf numFmtId="0" fontId="55" fillId="36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4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55" fillId="30" borderId="0" applyNumberFormat="0" applyBorder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13" fillId="0" borderId="0"/>
    <xf numFmtId="0" fontId="112" fillId="38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63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2" fillId="32" borderId="0" applyNumberFormat="0" applyBorder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3" fillId="0" borderId="0"/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56" fillId="0" borderId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55" fillId="36" borderId="0" applyNumberFormat="0" applyBorder="0" applyAlignment="0" applyProtection="0">
      <alignment vertical="center"/>
    </xf>
    <xf numFmtId="0" fontId="113" fillId="0" borderId="0"/>
    <xf numFmtId="0" fontId="55" fillId="41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4" fillId="30" borderId="0" applyNumberFormat="0" applyBorder="0" applyAlignment="0" applyProtection="0"/>
    <xf numFmtId="0" fontId="55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29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55" fillId="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112" fillId="38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2" fillId="44" borderId="0" applyNumberFormat="0" applyBorder="0" applyAlignment="0" applyProtection="0">
      <alignment vertical="center"/>
    </xf>
    <xf numFmtId="0" fontId="121" fillId="38" borderId="0" applyNumberFormat="0" applyBorder="0" applyAlignment="0" applyProtection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55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144" fillId="0" borderId="0"/>
    <xf numFmtId="0" fontId="164" fillId="0" borderId="114" applyNumberFormat="0" applyFill="0" applyAlignment="0" applyProtection="0"/>
    <xf numFmtId="0" fontId="104" fillId="28" borderId="116" applyNumberFormat="0" applyAlignment="0" applyProtection="0">
      <alignment vertical="center"/>
    </xf>
    <xf numFmtId="0" fontId="113" fillId="0" borderId="0"/>
    <xf numFmtId="0" fontId="0" fillId="0" borderId="0"/>
    <xf numFmtId="0" fontId="0" fillId="0" borderId="0"/>
    <xf numFmtId="0" fontId="113" fillId="0" borderId="0"/>
    <xf numFmtId="0" fontId="0" fillId="0" borderId="0"/>
    <xf numFmtId="0" fontId="122" fillId="0" borderId="0"/>
    <xf numFmtId="0" fontId="113" fillId="0" borderId="0"/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3" fillId="0" borderId="0"/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56" fillId="0" borderId="0">
      <alignment vertical="center"/>
    </xf>
    <xf numFmtId="0" fontId="106" fillId="11" borderId="117" applyNumberFormat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2" fillId="0" borderId="114" applyNumberFormat="0" applyFill="0" applyAlignment="0" applyProtection="0">
      <alignment vertical="center"/>
    </xf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43" fontId="91" fillId="0" borderId="0" applyFont="0" applyFill="0" applyBorder="0" applyAlignment="0" applyProtection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3" fillId="0" borderId="0"/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107" fillId="0" borderId="118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41" borderId="0" applyNumberFormat="0" applyBorder="0" applyAlignment="0" applyProtection="0">
      <alignment vertical="center"/>
    </xf>
    <xf numFmtId="0" fontId="113" fillId="0" borderId="0"/>
    <xf numFmtId="0" fontId="55" fillId="29" borderId="0" applyNumberFormat="0" applyBorder="0" applyAlignment="0" applyProtection="0">
      <alignment vertical="center"/>
    </xf>
    <xf numFmtId="0" fontId="113" fillId="0" borderId="0"/>
    <xf numFmtId="178" fontId="91" fillId="0" borderId="0" applyFont="0" applyFill="0" applyBorder="0" applyAlignment="0" applyProtection="0"/>
    <xf numFmtId="0" fontId="113" fillId="0" borderId="0"/>
    <xf numFmtId="0" fontId="113" fillId="0" borderId="0"/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42" fillId="0" borderId="0"/>
    <xf numFmtId="0" fontId="0" fillId="0" borderId="0"/>
    <xf numFmtId="0" fontId="55" fillId="36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03" fillId="27" borderId="115" applyNumberFormat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13" fillId="0" borderId="0"/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21" fillId="2" borderId="0" applyNumberFormat="0" applyBorder="0" applyAlignment="0" applyProtection="0"/>
    <xf numFmtId="0" fontId="113" fillId="0" borderId="0"/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13" fillId="0" borderId="0"/>
    <xf numFmtId="0" fontId="113" fillId="0" borderId="0"/>
    <xf numFmtId="0" fontId="97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0" fillId="30" borderId="0" applyNumberFormat="0" applyBorder="0" applyAlignment="0" applyProtection="0">
      <alignment vertical="center"/>
    </xf>
    <xf numFmtId="0" fontId="113" fillId="0" borderId="0"/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0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2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35" fillId="30" borderId="0" applyNumberFormat="0" applyBorder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09" fillId="29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55" fillId="43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64" fillId="0" borderId="0" applyNumberFormat="0" applyFill="0" applyBorder="0" applyAlignment="0" applyProtection="0"/>
    <xf numFmtId="0" fontId="113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113" fillId="0" borderId="0"/>
    <xf numFmtId="0" fontId="0" fillId="0" borderId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0" fillId="0" borderId="0"/>
    <xf numFmtId="0" fontId="113" fillId="0" borderId="0"/>
    <xf numFmtId="0" fontId="55" fillId="29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163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13" fillId="0" borderId="0"/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135" fillId="36" borderId="0" applyNumberFormat="0" applyBorder="0" applyAlignment="0" applyProtection="0">
      <alignment vertical="center"/>
    </xf>
    <xf numFmtId="0" fontId="113" fillId="0" borderId="0"/>
    <xf numFmtId="0" fontId="55" fillId="33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3" fillId="0" borderId="0"/>
    <xf numFmtId="0" fontId="55" fillId="41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/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55" fillId="34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01" fillId="0" borderId="113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0" fillId="0" borderId="0"/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37" fillId="4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02" fillId="0" borderId="0" applyNumberFormat="0" applyFill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3" fillId="0" borderId="0"/>
    <xf numFmtId="0" fontId="101" fillId="0" borderId="113" applyNumberFormat="0" applyFill="0" applyAlignment="0" applyProtection="0">
      <alignment vertical="center"/>
    </xf>
    <xf numFmtId="0" fontId="113" fillId="0" borderId="0"/>
    <xf numFmtId="0" fontId="113" fillId="0" borderId="0"/>
    <xf numFmtId="0" fontId="55" fillId="3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06" fillId="11" borderId="117" applyNumberFormat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4" fillId="41" borderId="0" applyNumberFormat="0" applyBorder="0" applyAlignment="0" applyProtection="0"/>
    <xf numFmtId="0" fontId="113" fillId="0" borderId="0"/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3" fillId="0" borderId="0"/>
    <xf numFmtId="0" fontId="112" fillId="40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2" fillId="42" borderId="0" applyNumberFormat="0" applyBorder="0" applyAlignment="0" applyProtection="0">
      <alignment vertical="center"/>
    </xf>
    <xf numFmtId="0" fontId="113" fillId="0" borderId="0"/>
    <xf numFmtId="0" fontId="113" fillId="0" borderId="0"/>
    <xf numFmtId="189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0" fillId="0" borderId="0"/>
    <xf numFmtId="0" fontId="113" fillId="0" borderId="0"/>
    <xf numFmtId="0" fontId="0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3" fillId="0" borderId="0"/>
    <xf numFmtId="0" fontId="55" fillId="36" borderId="0" applyNumberFormat="0" applyBorder="0" applyAlignment="0" applyProtection="0">
      <alignment vertical="center"/>
    </xf>
    <xf numFmtId="0" fontId="113" fillId="0" borderId="0"/>
    <xf numFmtId="0" fontId="100" fillId="0" borderId="112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6" fillId="11" borderId="117" applyNumberFormat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55" fillId="39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13" fillId="0" borderId="0"/>
    <xf numFmtId="0" fontId="113" fillId="0" borderId="0"/>
    <xf numFmtId="0" fontId="112" fillId="40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03" fillId="27" borderId="115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4" fillId="27" borderId="0" applyNumberFormat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2" fillId="44" borderId="0" applyNumberFormat="0" applyBorder="0" applyAlignment="0" applyProtection="0">
      <alignment vertical="center"/>
    </xf>
    <xf numFmtId="0" fontId="113" fillId="0" borderId="0"/>
    <xf numFmtId="0" fontId="55" fillId="3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3" fillId="0" borderId="0"/>
    <xf numFmtId="0" fontId="55" fillId="39" borderId="0" applyNumberFormat="0" applyBorder="0" applyAlignment="0" applyProtection="0">
      <alignment vertical="center"/>
    </xf>
    <xf numFmtId="0" fontId="0" fillId="0" borderId="0"/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13" fillId="0" borderId="0"/>
    <xf numFmtId="0" fontId="112" fillId="16" borderId="0" applyNumberFormat="0" applyBorder="0" applyAlignment="0" applyProtection="0">
      <alignment vertical="center"/>
    </xf>
    <xf numFmtId="0" fontId="113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3" fillId="0" borderId="0"/>
    <xf numFmtId="0" fontId="0" fillId="0" borderId="0"/>
    <xf numFmtId="0" fontId="113" fillId="0" borderId="0"/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0" fillId="0" borderId="0"/>
    <xf numFmtId="0" fontId="112" fillId="42" borderId="0" applyNumberFormat="0" applyBorder="0" applyAlignment="0" applyProtection="0">
      <alignment vertical="center"/>
    </xf>
    <xf numFmtId="0" fontId="113" fillId="0" borderId="0"/>
    <xf numFmtId="0" fontId="108" fillId="0" borderId="119" applyNumberFormat="0" applyFill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5" fillId="41" borderId="0" applyNumberFormat="0" applyBorder="0" applyAlignment="0" applyProtection="0">
      <alignment vertical="center"/>
    </xf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113" fillId="0" borderId="0"/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55" fillId="41" borderId="0" applyNumberFormat="0" applyBorder="0" applyAlignment="0" applyProtection="0">
      <alignment vertical="center"/>
    </xf>
    <xf numFmtId="0" fontId="113" fillId="0" borderId="0"/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3" fillId="0" borderId="0"/>
    <xf numFmtId="0" fontId="104" fillId="28" borderId="116" applyNumberFormat="0" applyAlignment="0" applyProtection="0">
      <alignment vertical="center"/>
    </xf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3" fillId="0" borderId="0"/>
    <xf numFmtId="0" fontId="55" fillId="43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3" fillId="0" borderId="0"/>
    <xf numFmtId="0" fontId="103" fillId="27" borderId="115" applyNumberFormat="0" applyAlignment="0" applyProtection="0">
      <alignment vertical="center"/>
    </xf>
    <xf numFmtId="0" fontId="113" fillId="0" borderId="0"/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0" fillId="0" borderId="0"/>
    <xf numFmtId="0" fontId="113" fillId="0" borderId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3" fillId="0" borderId="0"/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3" fillId="0" borderId="0"/>
    <xf numFmtId="0" fontId="91" fillId="0" borderId="0" applyFont="0" applyFill="0" applyBorder="0" applyAlignment="0" applyProtection="0"/>
    <xf numFmtId="0" fontId="112" fillId="37" borderId="0" applyNumberFormat="0" applyBorder="0" applyAlignment="0" applyProtection="0">
      <alignment vertical="center"/>
    </xf>
    <xf numFmtId="0" fontId="113" fillId="0" borderId="0"/>
    <xf numFmtId="0" fontId="113" fillId="0" borderId="0"/>
    <xf numFmtId="0" fontId="113" fillId="0" borderId="0"/>
    <xf numFmtId="0" fontId="107" fillId="0" borderId="118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3" fillId="0" borderId="0"/>
    <xf numFmtId="0" fontId="113" fillId="0" borderId="0"/>
    <xf numFmtId="0" fontId="108" fillId="0" borderId="119" applyNumberFormat="0" applyFill="0" applyAlignment="0" applyProtection="0">
      <alignment vertical="center"/>
    </xf>
    <xf numFmtId="0" fontId="115" fillId="0" borderId="0"/>
    <xf numFmtId="0" fontId="91" fillId="0" borderId="0"/>
    <xf numFmtId="178" fontId="91" fillId="0" borderId="0" applyFont="0" applyFill="0" applyBorder="0" applyAlignment="0" applyProtection="0"/>
    <xf numFmtId="0" fontId="0" fillId="0" borderId="0"/>
    <xf numFmtId="0" fontId="0" fillId="0" borderId="0"/>
    <xf numFmtId="0" fontId="91" fillId="0" borderId="0"/>
    <xf numFmtId="0" fontId="115" fillId="0" borderId="0"/>
    <xf numFmtId="0" fontId="115" fillId="0" borderId="0"/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1" fillId="0" borderId="0"/>
    <xf numFmtId="0" fontId="103" fillId="27" borderId="115" applyNumberFormat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43" fontId="91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2" fontId="91" fillId="0" borderId="0" applyFont="0" applyFill="0" applyBorder="0" applyAlignment="0" applyProtection="0"/>
    <xf numFmtId="0" fontId="165" fillId="0" borderId="0" applyNumberFormat="0" applyFill="0" applyBorder="0" applyAlignment="0" applyProtection="0"/>
    <xf numFmtId="0" fontId="55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27" borderId="0" applyNumberFormat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182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43" fontId="91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4" fillId="34" borderId="0" applyNumberFormat="0" applyBorder="0" applyAlignment="0" applyProtection="0"/>
    <xf numFmtId="0" fontId="112" fillId="16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4" fillId="36" borderId="0" applyNumberFormat="0" applyBorder="0" applyAlignment="0" applyProtection="0"/>
    <xf numFmtId="0" fontId="114" fillId="26" borderId="0" applyNumberFormat="0" applyBorder="0" applyAlignment="0" applyProtection="0"/>
    <xf numFmtId="0" fontId="55" fillId="27" borderId="0" applyNumberFormat="0" applyBorder="0" applyAlignment="0" applyProtection="0">
      <alignment vertical="center"/>
    </xf>
    <xf numFmtId="0" fontId="114" fillId="33" borderId="0" applyNumberFormat="0" applyBorder="0" applyAlignment="0" applyProtection="0"/>
    <xf numFmtId="0" fontId="157" fillId="26" borderId="80" applyNumberFormat="0" applyFont="0" applyAlignment="0" applyProtection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4" fillId="41" borderId="0" applyNumberFormat="0" applyBorder="0" applyAlignment="0" applyProtection="0"/>
    <xf numFmtId="0" fontId="55" fillId="2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/>
    <xf numFmtId="0" fontId="91" fillId="0" borderId="0"/>
    <xf numFmtId="0" fontId="135" fillId="33" borderId="0" applyNumberFormat="0" applyBorder="0" applyAlignment="0" applyProtection="0">
      <alignment vertical="center"/>
    </xf>
    <xf numFmtId="0" fontId="135" fillId="41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0" fillId="0" borderId="0"/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22" fillId="0" borderId="0"/>
    <xf numFmtId="0" fontId="55" fillId="2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33" fillId="0" borderId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29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37" fillId="32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55" fillId="33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43" fillId="0" borderId="0"/>
    <xf numFmtId="0" fontId="55" fillId="36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0" fillId="0" borderId="0"/>
    <xf numFmtId="0" fontId="0" fillId="0" borderId="0"/>
    <xf numFmtId="0" fontId="55" fillId="2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30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30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30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06" fillId="11" borderId="117" applyNumberFormat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43" fillId="0" borderId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55" fillId="3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40" fillId="29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91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91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91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91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0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29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0" fillId="0" borderId="0"/>
    <xf numFmtId="0" fontId="55" fillId="29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0" fillId="0" borderId="0"/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0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29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29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114" fillId="41" borderId="0" applyNumberFormat="0" applyBorder="0" applyAlignment="0" applyProtection="0"/>
    <xf numFmtId="0" fontId="55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29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190" fontId="91" fillId="0" borderId="0" applyFont="0" applyFill="0" applyBorder="0" applyAlignment="0" applyProtection="0"/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191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55" fillId="29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29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0" fillId="0" borderId="0"/>
    <xf numFmtId="0" fontId="55" fillId="3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66" fillId="0" borderId="0"/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55" fillId="39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67" fillId="0" borderId="0" applyNumberFormat="0" applyFill="0" applyBorder="0" applyAlignment="0" applyProtection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0" fillId="0" borderId="112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0" fillId="0" borderId="0"/>
    <xf numFmtId="0" fontId="55" fillId="39" borderId="0" applyNumberFormat="0" applyBorder="0" applyAlignment="0" applyProtection="0">
      <alignment vertical="center"/>
    </xf>
    <xf numFmtId="0" fontId="0" fillId="0" borderId="0"/>
    <xf numFmtId="0" fontId="55" fillId="39" borderId="0" applyNumberFormat="0" applyBorder="0" applyAlignment="0" applyProtection="0">
      <alignment vertical="center"/>
    </xf>
    <xf numFmtId="0" fontId="0" fillId="0" borderId="0"/>
    <xf numFmtId="0" fontId="55" fillId="39" borderId="0" applyNumberFormat="0" applyBorder="0" applyAlignment="0" applyProtection="0">
      <alignment vertical="center"/>
    </xf>
    <xf numFmtId="0" fontId="0" fillId="0" borderId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4" fillId="36" borderId="0" applyNumberFormat="0" applyBorder="0" applyAlignment="0" applyProtection="0"/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4" fillId="26" borderId="0" applyNumberFormat="0" applyBorder="0" applyAlignment="0" applyProtection="0"/>
    <xf numFmtId="0" fontId="55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39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41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27" fillId="30" borderId="0" applyNumberFormat="0" applyBorder="0" applyAlignment="0" applyProtection="0"/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0" fillId="0" borderId="0"/>
    <xf numFmtId="0" fontId="103" fillId="27" borderId="115" applyNumberFormat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42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0" fillId="0" borderId="0"/>
    <xf numFmtId="0" fontId="55" fillId="27" borderId="0" applyNumberFormat="0" applyBorder="0" applyAlignment="0" applyProtection="0">
      <alignment vertical="center"/>
    </xf>
    <xf numFmtId="0" fontId="96" fillId="0" borderId="0"/>
    <xf numFmtId="0" fontId="112" fillId="38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60" fillId="0" borderId="0"/>
    <xf numFmtId="0" fontId="55" fillId="27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68" fillId="0" borderId="122" applyNumberFormat="0" applyFill="0" applyAlignment="0" applyProtection="0"/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68" fillId="0" borderId="0" applyNumberFormat="0" applyFill="0" applyBorder="0" applyAlignment="0" applyProtection="0"/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192" fontId="91" fillId="0" borderId="0" applyFont="0" applyFill="0" applyBorder="0" applyAlignment="0" applyProtection="0"/>
    <xf numFmtId="4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42" fillId="0" borderId="0"/>
    <xf numFmtId="0" fontId="91" fillId="0" borderId="0" applyFont="0" applyFill="0" applyBorder="0" applyAlignment="0" applyProtection="0"/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0" fillId="0" borderId="112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4" fillId="36" borderId="0" applyNumberFormat="0" applyBorder="0" applyAlignment="0" applyProtection="0"/>
    <xf numFmtId="0" fontId="114" fillId="39" borderId="0" applyNumberFormat="0" applyBorder="0" applyAlignment="0" applyProtection="0"/>
    <xf numFmtId="0" fontId="91" fillId="0" borderId="0" applyFont="0" applyFill="0" applyBorder="0" applyAlignment="0" applyProtection="0"/>
    <xf numFmtId="0" fontId="114" fillId="43" borderId="0" applyNumberFormat="0" applyBorder="0" applyAlignment="0" applyProtection="0"/>
    <xf numFmtId="0" fontId="135" fillId="34" borderId="0" applyNumberFormat="0" applyBorder="0" applyAlignment="0" applyProtection="0">
      <alignment vertical="center"/>
    </xf>
    <xf numFmtId="0" fontId="135" fillId="34" borderId="0" applyNumberFormat="0" applyBorder="0" applyAlignment="0" applyProtection="0">
      <alignment vertical="center"/>
    </xf>
    <xf numFmtId="0" fontId="135" fillId="43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4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 applyFont="0" applyFill="0" applyBorder="0" applyAlignment="0" applyProtection="0"/>
    <xf numFmtId="0" fontId="55" fillId="43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6" fillId="0" borderId="0">
      <alignment vertical="center"/>
    </xf>
    <xf numFmtId="0" fontId="55" fillId="34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44" fontId="91" fillId="0" borderId="0" applyFont="0" applyFill="0" applyBorder="0" applyAlignment="0" applyProtection="0"/>
    <xf numFmtId="0" fontId="115" fillId="0" borderId="0"/>
    <xf numFmtId="0" fontId="55" fillId="3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0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6" fillId="0" borderId="0">
      <alignment vertical="center"/>
    </xf>
    <xf numFmtId="0" fontId="55" fillId="3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192" fontId="91" fillId="0" borderId="0" applyFont="0" applyFill="0" applyBorder="0" applyAlignment="0" applyProtection="0"/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0" fillId="0" borderId="0"/>
    <xf numFmtId="0" fontId="55" fillId="34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2" fillId="35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104" fillId="28" borderId="116" applyNumberFormat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55" fillId="36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38" fillId="0" borderId="0"/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0" fillId="0" borderId="0"/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38" fillId="0" borderId="0"/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0" fillId="0" borderId="0"/>
    <xf numFmtId="0" fontId="112" fillId="2" borderId="0" applyNumberFormat="0" applyBorder="0" applyAlignment="0" applyProtection="0">
      <alignment vertical="center"/>
    </xf>
    <xf numFmtId="0" fontId="163" fillId="0" borderId="0" applyNumberFormat="0" applyFill="0" applyBorder="0" applyAlignment="0" applyProtection="0">
      <alignment vertical="top"/>
      <protection locked="0"/>
    </xf>
    <xf numFmtId="0" fontId="55" fillId="36" borderId="0" applyNumberFormat="0" applyBorder="0" applyAlignment="0" applyProtection="0">
      <alignment vertical="center"/>
    </xf>
    <xf numFmtId="0" fontId="143" fillId="0" borderId="0"/>
    <xf numFmtId="0" fontId="55" fillId="36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63" fillId="0" borderId="0" applyNumberFormat="0" applyFill="0" applyBorder="0" applyAlignment="0" applyProtection="0">
      <alignment vertical="top"/>
      <protection locked="0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8" borderId="0" applyNumberFormat="0" applyBorder="0" applyAlignment="0" applyProtection="0">
      <alignment vertical="center"/>
    </xf>
    <xf numFmtId="0" fontId="0" fillId="0" borderId="0"/>
    <xf numFmtId="0" fontId="55" fillId="2" borderId="0" applyNumberFormat="0" applyBorder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106" fillId="11" borderId="117" applyNumberFormat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106" fillId="11" borderId="117" applyNumberFormat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5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5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22" fillId="0" borderId="0"/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45" fillId="29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55" fillId="2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0" fillId="0" borderId="0"/>
    <xf numFmtId="0" fontId="166" fillId="0" borderId="0"/>
    <xf numFmtId="0" fontId="55" fillId="3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43" fontId="91" fillId="0" borderId="0" applyFont="0" applyFill="0" applyBorder="0" applyAlignment="0" applyProtection="0"/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69" fillId="31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55" fillId="39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09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54" fillId="11" borderId="117" applyNumberFormat="0" applyAlignment="0" applyProtection="0"/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55" fillId="39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141" fillId="45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41" fillId="4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5" fillId="34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70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55" fillId="34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38" fillId="0" borderId="0"/>
    <xf numFmtId="0" fontId="141" fillId="4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47" fillId="0" borderId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71" fillId="0" borderId="0">
      <alignment vertical="center"/>
    </xf>
    <xf numFmtId="0" fontId="91" fillId="26" borderId="80" applyNumberFormat="0" applyFont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1" fillId="26" borderId="80" applyNumberFormat="0" applyFont="0" applyAlignment="0" applyProtection="0">
      <alignment vertical="center"/>
    </xf>
    <xf numFmtId="0" fontId="91" fillId="0" borderId="0" applyFont="0" applyFill="0" applyBorder="0" applyAlignment="0" applyProtection="0"/>
    <xf numFmtId="0" fontId="55" fillId="34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34" borderId="0" applyNumberFormat="0" applyBorder="0" applyAlignment="0" applyProtection="0">
      <alignment vertical="center"/>
    </xf>
    <xf numFmtId="0" fontId="115" fillId="0" borderId="0"/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34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0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5" fillId="34" borderId="0" applyNumberFormat="0" applyBorder="0" applyAlignment="0" applyProtection="0">
      <alignment vertical="center"/>
    </xf>
    <xf numFmtId="0" fontId="172" fillId="0" borderId="0"/>
    <xf numFmtId="0" fontId="112" fillId="4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5" fillId="0" borderId="0"/>
    <xf numFmtId="0" fontId="55" fillId="34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5" fillId="34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0" fillId="0" borderId="0"/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55" fillId="43" borderId="0" applyNumberFormat="0" applyBorder="0" applyAlignment="0" applyProtection="0">
      <alignment vertical="center"/>
    </xf>
    <xf numFmtId="0" fontId="121" fillId="41" borderId="0" applyNumberFormat="0" applyBorder="0" applyAlignment="0" applyProtection="0"/>
    <xf numFmtId="0" fontId="121" fillId="42" borderId="0" applyNumberFormat="0" applyBorder="0" applyAlignment="0" applyProtection="0"/>
    <xf numFmtId="0" fontId="121" fillId="43" borderId="0" applyNumberFormat="0" applyBorder="0" applyAlignment="0" applyProtection="0"/>
    <xf numFmtId="0" fontId="121" fillId="30" borderId="0" applyNumberFormat="0" applyBorder="0" applyAlignment="0" applyProtection="0"/>
    <xf numFmtId="0" fontId="121" fillId="36" borderId="0" applyNumberFormat="0" applyBorder="0" applyAlignment="0" applyProtection="0"/>
    <xf numFmtId="0" fontId="145" fillId="29" borderId="0" applyNumberFormat="0" applyBorder="0" applyAlignment="0" applyProtection="0">
      <alignment vertical="center"/>
    </xf>
    <xf numFmtId="0" fontId="121" fillId="35" borderId="0" applyNumberFormat="0" applyBorder="0" applyAlignment="0" applyProtection="0"/>
    <xf numFmtId="0" fontId="121" fillId="36" borderId="0" applyNumberFormat="0" applyBorder="0" applyAlignment="0" applyProtection="0"/>
    <xf numFmtId="0" fontId="121" fillId="40" borderId="0" applyNumberFormat="0" applyBorder="0" applyAlignment="0" applyProtection="0"/>
    <xf numFmtId="0" fontId="121" fillId="44" borderId="0" applyNumberFormat="0" applyBorder="0" applyAlignment="0" applyProtection="0"/>
    <xf numFmtId="0" fontId="137" fillId="38" borderId="0" applyNumberFormat="0" applyBorder="0" applyAlignment="0" applyProtection="0">
      <alignment vertical="center"/>
    </xf>
    <xf numFmtId="0" fontId="137" fillId="40" borderId="0" applyNumberFormat="0" applyBorder="0" applyAlignment="0" applyProtection="0">
      <alignment vertical="center"/>
    </xf>
    <xf numFmtId="0" fontId="137" fillId="44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10" fontId="91" fillId="0" borderId="0" applyFont="0" applyFill="0" applyBorder="0" applyAlignment="0" applyProtection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7" fillId="0" borderId="118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91" fillId="0" borderId="0" applyFont="0" applyFill="0" applyBorder="0" applyAlignment="0" applyProtection="0"/>
    <xf numFmtId="0" fontId="107" fillId="0" borderId="118" applyNumberFormat="0" applyFill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42" fillId="0" borderId="0"/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91" fillId="0" borderId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0" fillId="0" borderId="0"/>
    <xf numFmtId="0" fontId="112" fillId="35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5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2" fillId="36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2" fillId="36" borderId="0" applyNumberFormat="0" applyBorder="0" applyAlignment="0" applyProtection="0">
      <alignment vertical="center"/>
    </xf>
    <xf numFmtId="0" fontId="14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12" fillId="36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2" fillId="36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1" fillId="0" borderId="113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2" fillId="36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2" fillId="36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0" fillId="0" borderId="0"/>
    <xf numFmtId="0" fontId="112" fillId="36" borderId="0" applyNumberFormat="0" applyBorder="0" applyAlignment="0" applyProtection="0">
      <alignment vertical="center"/>
    </xf>
    <xf numFmtId="0" fontId="173" fillId="0" borderId="0"/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36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2" borderId="0" applyNumberFormat="0" applyBorder="0" applyAlignment="0" applyProtection="0">
      <alignment vertical="center"/>
    </xf>
    <xf numFmtId="0" fontId="0" fillId="0" borderId="0"/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112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0" fillId="0" borderId="0"/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2" fillId="2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3" fontId="91" fillId="0" borderId="0" applyFont="0" applyFill="0" applyBorder="0" applyAlignment="0" applyProtection="0"/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2" fillId="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106" fillId="11" borderId="117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106" fillId="11" borderId="117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112" fillId="38" borderId="0" applyNumberFormat="0" applyBorder="0" applyAlignment="0" applyProtection="0">
      <alignment vertical="center"/>
    </xf>
    <xf numFmtId="0" fontId="56" fillId="0" borderId="0">
      <alignment vertical="center"/>
    </xf>
    <xf numFmtId="0" fontId="112" fillId="38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/>
    <xf numFmtId="0" fontId="105" fillId="28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193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20" fillId="0" borderId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29" fillId="0" borderId="0"/>
    <xf numFmtId="43" fontId="91" fillId="0" borderId="0" applyFont="0" applyFill="0" applyBorder="0" applyAlignment="0" applyProtection="0"/>
    <xf numFmtId="0" fontId="112" fillId="40" borderId="0" applyNumberFormat="0" applyBorder="0" applyAlignment="0" applyProtection="0">
      <alignment vertical="center"/>
    </xf>
    <xf numFmtId="194" fontId="91" fillId="0" borderId="0" applyFont="0" applyFill="0" applyBorder="0" applyAlignment="0" applyProtection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112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2" fillId="44" borderId="0" applyNumberFormat="0" applyBorder="0" applyAlignment="0" applyProtection="0">
      <alignment vertical="center"/>
    </xf>
    <xf numFmtId="0" fontId="0" fillId="0" borderId="0"/>
    <xf numFmtId="0" fontId="112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21" fillId="40" borderId="0" applyNumberFormat="0" applyBorder="0" applyAlignment="0" applyProtection="0"/>
    <xf numFmtId="0" fontId="112" fillId="44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0" fillId="0" borderId="0"/>
    <xf numFmtId="0" fontId="112" fillId="44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44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>
      <alignment vertical="center"/>
    </xf>
    <xf numFmtId="0" fontId="112" fillId="44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>
      <alignment vertical="center"/>
    </xf>
    <xf numFmtId="0" fontId="112" fillId="44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43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112" fillId="37" borderId="0" applyNumberFormat="0" applyBorder="0" applyAlignment="0" applyProtection="0">
      <alignment vertical="center"/>
    </xf>
    <xf numFmtId="195" fontId="91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196" fontId="91" fillId="0" borderId="0" applyFont="0" applyFill="0" applyBorder="0" applyAlignment="0" applyProtection="0"/>
    <xf numFmtId="0" fontId="0" fillId="0" borderId="0"/>
    <xf numFmtId="0" fontId="121" fillId="46" borderId="0" applyNumberFormat="0" applyBorder="0" applyAlignment="0" applyProtection="0"/>
    <xf numFmtId="0" fontId="0" fillId="0" borderId="0"/>
    <xf numFmtId="0" fontId="121" fillId="42" borderId="0" applyNumberFormat="0" applyBorder="0" applyAlignment="0" applyProtection="0"/>
    <xf numFmtId="0" fontId="0" fillId="0" borderId="0"/>
    <xf numFmtId="0" fontId="121" fillId="43" borderId="0" applyNumberFormat="0" applyBorder="0" applyAlignment="0" applyProtection="0"/>
    <xf numFmtId="0" fontId="0" fillId="0" borderId="0"/>
    <xf numFmtId="0" fontId="121" fillId="47" borderId="0" applyNumberFormat="0" applyBorder="0" applyAlignment="0" applyProtection="0"/>
    <xf numFmtId="0" fontId="91" fillId="0" borderId="0" applyFont="0" applyFill="0" applyBorder="0" applyAlignment="0" applyProtection="0"/>
    <xf numFmtId="0" fontId="121" fillId="40" borderId="0" applyNumberFormat="0" applyBorder="0" applyAlignment="0" applyProtection="0"/>
    <xf numFmtId="0" fontId="121" fillId="16" borderId="0" applyNumberFormat="0" applyBorder="0" applyAlignment="0" applyProtection="0"/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179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0" fillId="0" borderId="0"/>
    <xf numFmtId="0" fontId="91" fillId="0" borderId="0" applyFont="0" applyFill="0" applyBorder="0" applyAlignment="0" applyProtection="0"/>
    <xf numFmtId="0" fontId="0" fillId="0" borderId="0"/>
    <xf numFmtId="0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178" fontId="91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3" fillId="27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74" fillId="48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91" fillId="0" borderId="0" applyFont="0" applyFill="0" applyBorder="0" applyAlignment="0" applyProtection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178" fontId="91" fillId="0" borderId="0" applyFont="0" applyFill="0" applyBorder="0" applyAlignment="0" applyProtection="0"/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6" fillId="0" borderId="0">
      <alignment vertical="center"/>
    </xf>
    <xf numFmtId="0" fontId="91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178" fontId="91" fillId="0" borderId="0" applyFont="0" applyFill="0" applyBorder="0" applyAlignment="0" applyProtection="0"/>
    <xf numFmtId="0" fontId="106" fillId="11" borderId="117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 applyFont="0" applyFill="0" applyBorder="0" applyAlignment="0" applyProtection="0"/>
    <xf numFmtId="0" fontId="111" fillId="31" borderId="0" applyNumberFormat="0" applyBorder="0" applyAlignment="0" applyProtection="0">
      <alignment vertical="center"/>
    </xf>
    <xf numFmtId="0" fontId="0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67" fillId="0" borderId="123" applyNumberFormat="0" applyFill="0" applyAlignment="0" applyProtection="0"/>
    <xf numFmtId="0" fontId="91" fillId="0" borderId="0" applyFont="0" applyFill="0" applyBorder="0" applyAlignment="0" applyProtection="0"/>
    <xf numFmtId="0" fontId="0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0" fillId="0" borderId="0"/>
    <xf numFmtId="0" fontId="91" fillId="0" borderId="0" applyFont="0" applyFill="0" applyBorder="0" applyAlignment="0" applyProtection="0"/>
    <xf numFmtId="0" fontId="0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75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179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3" fillId="27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55" fillId="0" borderId="0" applyProtection="0"/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177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0" fillId="0" borderId="0"/>
    <xf numFmtId="0" fontId="0" fillId="0" borderId="0"/>
    <xf numFmtId="0" fontId="91" fillId="0" borderId="0" applyFont="0" applyFill="0" applyBorder="0" applyAlignment="0" applyProtection="0"/>
    <xf numFmtId="192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145" fillId="29" borderId="0" applyNumberFormat="0" applyBorder="0" applyAlignment="0" applyProtection="0">
      <alignment vertical="center"/>
    </xf>
    <xf numFmtId="0" fontId="0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192" fontId="91" fillId="0" borderId="0" applyFont="0" applyFill="0" applyBorder="0" applyAlignment="0" applyProtection="0"/>
    <xf numFmtId="0" fontId="115" fillId="0" borderId="0"/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7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192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2" fillId="4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192" fontId="91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186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176" fillId="0" borderId="0"/>
    <xf numFmtId="0" fontId="91" fillId="0" borderId="0" applyFont="0" applyFill="0" applyBorder="0" applyAlignment="0" applyProtection="0"/>
    <xf numFmtId="0" fontId="145" fillId="29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43" fillId="0" borderId="0"/>
    <xf numFmtId="0" fontId="122" fillId="0" borderId="0"/>
    <xf numFmtId="0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2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28" fillId="0" borderId="0"/>
    <xf numFmtId="0" fontId="91" fillId="0" borderId="0" applyFont="0" applyFill="0" applyBorder="0" applyAlignment="0" applyProtection="0"/>
    <xf numFmtId="0" fontId="160" fillId="0" borderId="0"/>
    <xf numFmtId="0" fontId="91" fillId="0" borderId="0" applyFont="0" applyFill="0" applyBorder="0" applyAlignment="0" applyProtection="0"/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143" fillId="0" borderId="0"/>
    <xf numFmtId="0" fontId="91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56" fillId="0" borderId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0" fillId="0" borderId="0"/>
    <xf numFmtId="0" fontId="0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44" fillId="0" borderId="0" applyBorder="0" applyProtection="0">
      <alignment vertical="center"/>
      <protection locked="0"/>
    </xf>
    <xf numFmtId="0" fontId="91" fillId="0" borderId="0" applyFont="0" applyFill="0" applyBorder="0" applyAlignment="0" applyProtection="0"/>
    <xf numFmtId="0" fontId="91" fillId="0" borderId="0">
      <alignment vertical="center"/>
    </xf>
    <xf numFmtId="0" fontId="9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 applyFont="0" applyFill="0" applyBorder="0" applyAlignment="0" applyProtection="0"/>
    <xf numFmtId="0" fontId="0" fillId="0" borderId="0"/>
    <xf numFmtId="0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107" fillId="0" borderId="118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26" borderId="80" applyNumberFormat="0" applyFont="0" applyAlignment="0" applyProtection="0">
      <alignment vertical="center"/>
    </xf>
    <xf numFmtId="0" fontId="0" fillId="0" borderId="0">
      <alignment vertical="center"/>
    </xf>
    <xf numFmtId="0" fontId="102" fillId="0" borderId="114" applyNumberFormat="0" applyFill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0" fillId="0" borderId="0"/>
    <xf numFmtId="0" fontId="0" fillId="0" borderId="0"/>
    <xf numFmtId="0" fontId="91" fillId="0" borderId="0" applyFont="0" applyFill="0" applyBorder="0" applyAlignment="0" applyProtection="0"/>
    <xf numFmtId="0" fontId="0" fillId="0" borderId="0"/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41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0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182" fontId="91" fillId="0" borderId="0" applyFont="0" applyFill="0" applyBorder="0" applyAlignment="0" applyProtection="0"/>
    <xf numFmtId="0" fontId="104" fillId="28" borderId="116" applyNumberFormat="0" applyAlignment="0" applyProtection="0">
      <alignment vertical="center"/>
    </xf>
    <xf numFmtId="0" fontId="0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43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0" fillId="0" borderId="112" applyNumberFormat="0" applyFill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9" fillId="29" borderId="0" applyNumberFormat="0" applyBorder="0" applyAlignment="0" applyProtection="0">
      <alignment vertical="center"/>
    </xf>
    <xf numFmtId="0" fontId="0" fillId="0" borderId="0"/>
    <xf numFmtId="0" fontId="91" fillId="0" borderId="0" applyFont="0" applyFill="0" applyBorder="0" applyAlignment="0" applyProtection="0"/>
    <xf numFmtId="0" fontId="101" fillId="0" borderId="113" applyNumberFormat="0" applyFill="0" applyAlignment="0" applyProtection="0">
      <alignment vertical="center"/>
    </xf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9" fillId="29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00" fillId="0" borderId="112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2" fillId="0" borderId="114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91" fillId="0" borderId="0" applyFont="0" applyFill="0" applyBorder="0" applyAlignment="0" applyProtection="0"/>
    <xf numFmtId="0" fontId="112" fillId="1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4" fontId="91" fillId="0" borderId="0" applyFont="0" applyFill="0" applyBorder="0" applyAlignment="0" applyProtection="0"/>
    <xf numFmtId="0" fontId="0" fillId="0" borderId="0"/>
    <xf numFmtId="0" fontId="56" fillId="0" borderId="0">
      <alignment vertical="center"/>
    </xf>
    <xf numFmtId="0" fontId="56" fillId="0" borderId="0">
      <alignment vertical="center"/>
    </xf>
    <xf numFmtId="0" fontId="0" fillId="0" borderId="0"/>
    <xf numFmtId="0" fontId="0" fillId="0" borderId="0"/>
    <xf numFmtId="0" fontId="91" fillId="0" borderId="0"/>
    <xf numFmtId="0" fontId="0" fillId="0" borderId="0"/>
    <xf numFmtId="0" fontId="91" fillId="0" borderId="0"/>
    <xf numFmtId="0" fontId="56" fillId="0" borderId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2" fillId="37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177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43" fillId="0" borderId="0"/>
    <xf numFmtId="0" fontId="129" fillId="0" borderId="0"/>
    <xf numFmtId="0" fontId="122" fillId="0" borderId="0"/>
    <xf numFmtId="0" fontId="166" fillId="0" borderId="0"/>
    <xf numFmtId="0" fontId="129" fillId="0" borderId="0"/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78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29" fillId="0" borderId="0"/>
    <xf numFmtId="0" fontId="129" fillId="0" borderId="0"/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38" fillId="0" borderId="0"/>
    <xf numFmtId="0" fontId="129" fillId="0" borderId="0"/>
    <xf numFmtId="0" fontId="143" fillId="0" borderId="0"/>
    <xf numFmtId="0" fontId="138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79" fillId="0" borderId="0"/>
    <xf numFmtId="0" fontId="129" fillId="0" borderId="0"/>
    <xf numFmtId="0" fontId="99" fillId="0" borderId="0" applyNumberFormat="0" applyFill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29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29" fillId="0" borderId="0"/>
    <xf numFmtId="0" fontId="138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29" fillId="0" borderId="0"/>
    <xf numFmtId="0" fontId="122" fillId="0" borderId="0"/>
    <xf numFmtId="0" fontId="129" fillId="0" borderId="0"/>
    <xf numFmtId="0" fontId="98" fillId="0" borderId="0" applyNumberFormat="0" applyFill="0" applyBorder="0" applyAlignment="0" applyProtection="0">
      <alignment vertical="center"/>
    </xf>
    <xf numFmtId="0" fontId="129" fillId="0" borderId="0"/>
    <xf numFmtId="0" fontId="91" fillId="0" borderId="0"/>
    <xf numFmtId="0" fontId="153" fillId="0" borderId="0"/>
    <xf numFmtId="0" fontId="112" fillId="42" borderId="0" applyNumberFormat="0" applyBorder="0" applyAlignment="0" applyProtection="0">
      <alignment vertical="center"/>
    </xf>
    <xf numFmtId="0" fontId="179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22" fillId="0" borderId="0"/>
    <xf numFmtId="0" fontId="105" fillId="28" borderId="115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79" fillId="0" borderId="0"/>
    <xf numFmtId="0" fontId="173" fillId="0" borderId="0"/>
    <xf numFmtId="0" fontId="122" fillId="0" borderId="0"/>
    <xf numFmtId="0" fontId="91" fillId="0" borderId="0"/>
    <xf numFmtId="0" fontId="112" fillId="38" borderId="0" applyNumberFormat="0" applyBorder="0" applyAlignment="0" applyProtection="0">
      <alignment vertical="center"/>
    </xf>
    <xf numFmtId="0" fontId="140" fillId="29" borderId="0" applyNumberFormat="0" applyBorder="0" applyAlignment="0" applyProtection="0">
      <alignment vertical="center"/>
    </xf>
    <xf numFmtId="0" fontId="138" fillId="0" borderId="0"/>
    <xf numFmtId="0" fontId="98" fillId="0" borderId="0" applyNumberFormat="0" applyFill="0" applyBorder="0" applyAlignment="0" applyProtection="0">
      <alignment vertical="center"/>
    </xf>
    <xf numFmtId="0" fontId="138" fillId="0" borderId="0"/>
    <xf numFmtId="0" fontId="100" fillId="0" borderId="112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43" fillId="0" borderId="0"/>
    <xf numFmtId="0" fontId="143" fillId="0" borderId="0"/>
    <xf numFmtId="0" fontId="143" fillId="0" borderId="0"/>
    <xf numFmtId="0" fontId="122" fillId="0" borderId="0"/>
    <xf numFmtId="0" fontId="103" fillId="27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29" fillId="0" borderId="0"/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138" fillId="0" borderId="0"/>
    <xf numFmtId="0" fontId="91" fillId="0" borderId="0"/>
    <xf numFmtId="0" fontId="110" fillId="30" borderId="0" applyNumberFormat="0" applyBorder="0" applyAlignment="0" applyProtection="0">
      <alignment vertical="center"/>
    </xf>
    <xf numFmtId="0" fontId="115" fillId="0" borderId="0"/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122" fillId="0" borderId="0"/>
    <xf numFmtId="0" fontId="129" fillId="3" borderId="0"/>
    <xf numFmtId="0" fontId="103" fillId="27" borderId="115" applyNumberFormat="0" applyAlignment="0" applyProtection="0">
      <alignment vertical="center"/>
    </xf>
    <xf numFmtId="0" fontId="129" fillId="0" borderId="0"/>
    <xf numFmtId="0" fontId="105" fillId="28" borderId="115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15" fillId="0" borderId="0"/>
    <xf numFmtId="0" fontId="0" fillId="0" borderId="0"/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115" fillId="0" borderId="0"/>
    <xf numFmtId="0" fontId="100" fillId="0" borderId="112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43" fillId="0" borderId="0"/>
    <xf numFmtId="0" fontId="138" fillId="0" borderId="0"/>
    <xf numFmtId="0" fontId="138" fillId="0" borderId="0"/>
    <xf numFmtId="0" fontId="108" fillId="0" borderId="119" applyNumberFormat="0" applyFill="0" applyAlignment="0" applyProtection="0">
      <alignment vertical="center"/>
    </xf>
    <xf numFmtId="0" fontId="0" fillId="0" borderId="0"/>
    <xf numFmtId="0" fontId="143" fillId="0" borderId="0"/>
    <xf numFmtId="0" fontId="103" fillId="27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29" fillId="0" borderId="0" applyBorder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5" fillId="0" borderId="0"/>
    <xf numFmtId="0" fontId="115" fillId="0" borderId="0"/>
    <xf numFmtId="0" fontId="108" fillId="0" borderId="119" applyNumberFormat="0" applyFill="0" applyAlignment="0" applyProtection="0">
      <alignment vertical="center"/>
    </xf>
    <xf numFmtId="0" fontId="115" fillId="0" borderId="0"/>
    <xf numFmtId="0" fontId="104" fillId="28" borderId="116" applyNumberFormat="0" applyAlignment="0" applyProtection="0">
      <alignment vertical="center"/>
    </xf>
    <xf numFmtId="0" fontId="115" fillId="0" borderId="0"/>
    <xf numFmtId="0" fontId="129" fillId="0" borderId="0"/>
    <xf numFmtId="0" fontId="122" fillId="0" borderId="0"/>
    <xf numFmtId="0" fontId="106" fillId="11" borderId="117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67" fillId="0" borderId="0" applyNumberFormat="0" applyFill="0" applyBorder="0" applyAlignment="0" applyProtection="0"/>
    <xf numFmtId="0" fontId="129" fillId="0" borderId="0"/>
    <xf numFmtId="0" fontId="122" fillId="0" borderId="0"/>
    <xf numFmtId="0" fontId="105" fillId="28" borderId="115" applyNumberFormat="0" applyAlignment="0" applyProtection="0">
      <alignment vertical="center"/>
    </xf>
    <xf numFmtId="0" fontId="122" fillId="0" borderId="0"/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80" fillId="0" borderId="0"/>
    <xf numFmtId="0" fontId="122" fillId="0" borderId="0"/>
    <xf numFmtId="0" fontId="122" fillId="0" borderId="0"/>
    <xf numFmtId="0" fontId="143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29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122" fillId="0" borderId="0"/>
    <xf numFmtId="0" fontId="181" fillId="3" borderId="115" applyNumberFormat="0" applyAlignment="0" applyProtection="0"/>
    <xf numFmtId="0" fontId="98" fillId="0" borderId="0" applyNumberFormat="0" applyFill="0" applyBorder="0" applyAlignment="0" applyProtection="0">
      <alignment vertical="center"/>
    </xf>
    <xf numFmtId="0" fontId="182" fillId="0" borderId="118" applyNumberFormat="0" applyFill="0" applyAlignment="0" applyProtection="0"/>
    <xf numFmtId="0" fontId="91" fillId="0" borderId="124" applyNumberFormat="0" applyFont="0" applyFill="0" applyAlignment="0" applyProtection="0"/>
    <xf numFmtId="0" fontId="183" fillId="0" borderId="0" applyNumberFormat="0" applyFill="0" applyBorder="0" applyAlignment="0" applyProtection="0">
      <alignment vertical="top"/>
      <protection locked="0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112" fillId="40" borderId="0" applyNumberFormat="0" applyBorder="0" applyAlignment="0" applyProtection="0">
      <alignment vertical="center"/>
    </xf>
    <xf numFmtId="0" fontId="91" fillId="0" borderId="0"/>
    <xf numFmtId="0" fontId="184" fillId="0" borderId="0" applyNumberFormat="0" applyFill="0" applyBorder="0" applyProtection="0">
      <alignment horizontal="right"/>
    </xf>
    <xf numFmtId="0" fontId="147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177" fontId="91" fillId="0" borderId="0" applyFont="0" applyFill="0" applyBorder="0" applyAlignment="0" applyProtection="0"/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85" fillId="3" borderId="116" applyNumberFormat="0" applyAlignment="0" applyProtection="0"/>
    <xf numFmtId="0" fontId="91" fillId="26" borderId="80" applyNumberFormat="0" applyFont="0" applyAlignment="0" applyProtection="0">
      <alignment vertical="center"/>
    </xf>
    <xf numFmtId="0" fontId="91" fillId="0" borderId="0" applyFont="0" applyFill="0" applyBorder="0" applyAlignment="0" applyProtection="0"/>
    <xf numFmtId="0" fontId="121" fillId="16" borderId="0" applyNumberFormat="0" applyBorder="0" applyAlignment="0" applyProtection="0"/>
    <xf numFmtId="0" fontId="186" fillId="27" borderId="115" applyNumberFormat="0" applyAlignment="0" applyProtection="0"/>
    <xf numFmtId="0" fontId="187" fillId="0" borderId="0" applyNumberFormat="0" applyFill="0" applyBorder="0" applyProtection="0">
      <alignment horizontal="right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6" fillId="41" borderId="0" applyNumberFormat="0" applyBorder="0" applyAlignment="0" applyProtection="0"/>
    <xf numFmtId="0" fontId="112" fillId="38" borderId="0" applyNumberFormat="0" applyBorder="0" applyAlignment="0" applyProtection="0">
      <alignment vertical="center"/>
    </xf>
    <xf numFmtId="0" fontId="188" fillId="0" borderId="0" applyNumberFormat="0" applyFill="0" applyBorder="0" applyAlignment="0" applyProtection="0">
      <alignment vertical="top"/>
      <protection locked="0"/>
    </xf>
    <xf numFmtId="43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86" fillId="31" borderId="115" applyNumberFormat="0" applyAlignment="0" applyProtection="0"/>
    <xf numFmtId="0" fontId="105" fillId="28" borderId="115" applyNumberFormat="0" applyAlignment="0" applyProtection="0">
      <alignment vertical="center"/>
    </xf>
    <xf numFmtId="0" fontId="189" fillId="26" borderId="125" applyNumberFormat="0" applyProtection="0">
      <alignment horizontal="left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12" fillId="16" borderId="0" applyNumberFormat="0" applyBorder="0" applyAlignment="0" applyProtection="0">
      <alignment vertical="center"/>
    </xf>
    <xf numFmtId="197" fontId="91" fillId="0" borderId="0" applyFont="0" applyFill="0" applyBorder="0" applyAlignment="0" applyProtection="0"/>
    <xf numFmtId="0" fontId="190" fillId="31" borderId="0" applyNumberFormat="0" applyBorder="0" applyAlignment="0" applyProtection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/>
    <xf numFmtId="0" fontId="91" fillId="0" borderId="0" applyFont="0"/>
    <xf numFmtId="0" fontId="111" fillId="31" borderId="0" applyNumberFormat="0" applyBorder="0" applyAlignment="0" applyProtection="0">
      <alignment vertical="center"/>
    </xf>
    <xf numFmtId="43" fontId="91" fillId="0" borderId="0" applyFont="0" applyFill="0" applyBorder="0" applyAlignment="0" applyProtection="0"/>
    <xf numFmtId="0" fontId="185" fillId="28" borderId="116" applyNumberFormat="0" applyAlignment="0" applyProtection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56" fillId="0" borderId="0">
      <alignment vertical="center"/>
    </xf>
    <xf numFmtId="198" fontId="91" fillId="0" borderId="0" applyFont="0" applyFill="0" applyBorder="0" applyAlignment="0" applyProtection="0"/>
    <xf numFmtId="0" fontId="170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04" fillId="28" borderId="116" applyNumberFormat="0" applyAlignment="0" applyProtection="0">
      <alignment vertical="center"/>
    </xf>
    <xf numFmtId="0" fontId="193" fillId="0" borderId="113" applyNumberFormat="0" applyFill="0" applyAlignment="0" applyProtection="0"/>
    <xf numFmtId="0" fontId="104" fillId="28" borderId="116" applyNumberFormat="0" applyAlignment="0" applyProtection="0">
      <alignment vertical="center"/>
    </xf>
    <xf numFmtId="0" fontId="194" fillId="0" borderId="126" applyNumberFormat="0" applyFill="0" applyAlignment="0" applyProtection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199" fontId="91" fillId="0" borderId="0" applyFont="0" applyFill="0" applyBorder="0" applyAlignment="0" applyProtection="0"/>
    <xf numFmtId="200" fontId="91" fillId="0" borderId="0" applyFont="0" applyFill="0" applyBorder="0" applyAlignment="0" applyProtection="0"/>
    <xf numFmtId="0" fontId="195" fillId="28" borderId="127" applyNumberFormat="0" applyAlignment="0" applyProtection="0"/>
    <xf numFmtId="0" fontId="0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96" fillId="0" borderId="0" applyNumberFormat="0" applyFill="0" applyBorder="0" applyProtection="0">
      <alignment horizontal="right"/>
    </xf>
    <xf numFmtId="0" fontId="112" fillId="16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201" fontId="91" fillId="0" borderId="0" applyFont="0" applyFill="0" applyBorder="0" applyAlignment="0" applyProtection="0"/>
    <xf numFmtId="0" fontId="56" fillId="0" borderId="0">
      <alignment vertical="center"/>
    </xf>
    <xf numFmtId="0" fontId="91" fillId="0" borderId="0" applyFont="0" applyFill="0" applyBorder="0" applyAlignment="0" applyProtection="0"/>
    <xf numFmtId="202" fontId="91" fillId="0" borderId="0" applyFont="0" applyFill="0" applyBorder="0" applyAlignment="0" applyProtection="0"/>
    <xf numFmtId="0" fontId="0" fillId="0" borderId="0"/>
    <xf numFmtId="0" fontId="0" fillId="0" borderId="0"/>
    <xf numFmtId="203" fontId="91" fillId="0" borderId="0" applyFont="0" applyFill="0" applyBorder="0" applyAlignment="0" applyProtection="0"/>
    <xf numFmtId="0" fontId="120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3" fillId="27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3" fillId="27" borderId="115" applyNumberFormat="0" applyAlignment="0" applyProtection="0">
      <alignment vertical="center"/>
    </xf>
    <xf numFmtId="0" fontId="137" fillId="16" borderId="0" applyNumberFormat="0" applyBorder="0" applyAlignment="0" applyProtection="0">
      <alignment vertical="center"/>
    </xf>
    <xf numFmtId="0" fontId="137" fillId="37" borderId="0" applyNumberFormat="0" applyBorder="0" applyAlignment="0" applyProtection="0">
      <alignment vertical="center"/>
    </xf>
    <xf numFmtId="0" fontId="137" fillId="38" borderId="0" applyNumberFormat="0" applyBorder="0" applyAlignment="0" applyProtection="0">
      <alignment vertical="center"/>
    </xf>
    <xf numFmtId="0" fontId="137" fillId="42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9" fontId="113" fillId="0" borderId="0" applyFont="0" applyFill="0" applyBorder="0" applyAlignment="0" applyProtection="0"/>
    <xf numFmtId="0" fontId="106" fillId="11" borderId="117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35" fillId="0" borderId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56" fillId="0" borderId="0"/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112" fillId="42" borderId="0" applyNumberFormat="0" applyBorder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16" fillId="29" borderId="0" applyNumberFormat="0" applyBorder="0" applyAlignment="0" applyProtection="0"/>
    <xf numFmtId="0" fontId="100" fillId="0" borderId="112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100" fillId="0" borderId="112" applyNumberFormat="0" applyFill="0" applyAlignment="0" applyProtection="0">
      <alignment vertical="center"/>
    </xf>
    <xf numFmtId="0" fontId="0" fillId="0" borderId="0"/>
    <xf numFmtId="0" fontId="0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42" fillId="0" borderId="0"/>
    <xf numFmtId="0" fontId="98" fillId="0" borderId="0" applyNumberFormat="0" applyFill="0" applyBorder="0" applyAlignment="0" applyProtection="0">
      <alignment vertical="center"/>
    </xf>
    <xf numFmtId="0" fontId="42" fillId="0" borderId="0"/>
    <xf numFmtId="0" fontId="98" fillId="0" borderId="0" applyNumberFormat="0" applyFill="0" applyBorder="0" applyAlignment="0" applyProtection="0">
      <alignment vertical="center"/>
    </xf>
    <xf numFmtId="0" fontId="42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63" fillId="0" borderId="0" applyNumberFormat="0" applyFill="0" applyBorder="0" applyAlignment="0" applyProtection="0">
      <alignment vertical="top"/>
      <protection locked="0"/>
    </xf>
    <xf numFmtId="0" fontId="101" fillId="0" borderId="113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101" fillId="0" borderId="113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13" fillId="0" borderId="0">
      <alignment vertical="center"/>
    </xf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96" fillId="0" borderId="0"/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>
      <alignment vertical="center"/>
    </xf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>
      <alignment vertical="center"/>
    </xf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02" fillId="0" borderId="114" applyNumberFormat="0" applyFill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/>
    <xf numFmtId="0" fontId="56" fillId="0" borderId="0">
      <alignment vertical="center"/>
    </xf>
    <xf numFmtId="0" fontId="56" fillId="0" borderId="0">
      <alignment vertical="center"/>
    </xf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/>
    <xf numFmtId="0" fontId="56" fillId="0" borderId="0">
      <alignment vertical="center"/>
    </xf>
    <xf numFmtId="0" fontId="91" fillId="0" borderId="0"/>
    <xf numFmtId="0" fontId="109" fillId="29" borderId="0" applyNumberFormat="0" applyBorder="0" applyAlignment="0" applyProtection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/>
    <xf numFmtId="0" fontId="56" fillId="0" borderId="0">
      <alignment vertical="center"/>
    </xf>
    <xf numFmtId="0" fontId="56" fillId="0" borderId="0">
      <alignment vertical="center"/>
    </xf>
    <xf numFmtId="0" fontId="102" fillId="0" borderId="114" applyNumberFormat="0" applyFill="0" applyAlignment="0" applyProtection="0">
      <alignment vertical="center"/>
    </xf>
    <xf numFmtId="0" fontId="0" fillId="0" borderId="0"/>
    <xf numFmtId="0" fontId="56" fillId="0" borderId="0">
      <alignment vertical="center"/>
    </xf>
    <xf numFmtId="0" fontId="102" fillId="0" borderId="114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1" fillId="0" borderId="0" applyFont="0" applyFill="0" applyBorder="0" applyAlignment="0" applyProtection="0"/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108" fillId="0" borderId="119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0" fillId="0" borderId="0"/>
    <xf numFmtId="0" fontId="98" fillId="0" borderId="0" applyNumberFormat="0" applyFill="0" applyBorder="0" applyAlignment="0" applyProtection="0">
      <alignment vertical="center"/>
    </xf>
    <xf numFmtId="0" fontId="0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0" fillId="0" borderId="0"/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0" fillId="0" borderId="0"/>
    <xf numFmtId="0" fontId="98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197" fillId="0" borderId="0"/>
    <xf numFmtId="0" fontId="198" fillId="0" borderId="0" applyNumberFormat="0" applyFill="0" applyBorder="0" applyAlignment="0" applyProtection="0">
      <alignment vertical="center"/>
    </xf>
    <xf numFmtId="0" fontId="199" fillId="28" borderId="115" applyNumberFormat="0" applyAlignment="0" applyProtection="0">
      <alignment vertical="center"/>
    </xf>
    <xf numFmtId="2" fontId="91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63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63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0" fillId="0" borderId="0"/>
    <xf numFmtId="0" fontId="110" fillId="3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42" fillId="0" borderId="0"/>
    <xf numFmtId="0" fontId="110" fillId="3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0" fillId="0" borderId="0"/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74" fillId="48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17" fillId="30" borderId="0" applyNumberFormat="0" applyBorder="0" applyAlignment="0" applyProtection="0">
      <alignment vertical="center"/>
    </xf>
    <xf numFmtId="0" fontId="117" fillId="30" borderId="0" applyNumberFormat="0" applyBorder="0" applyAlignment="0" applyProtection="0">
      <alignment vertical="center"/>
    </xf>
    <xf numFmtId="0" fontId="117" fillId="30" borderId="0" applyNumberFormat="0" applyBorder="0" applyAlignment="0" applyProtection="0">
      <alignment vertical="center"/>
    </xf>
    <xf numFmtId="0" fontId="117" fillId="30" borderId="0" applyNumberFormat="0" applyBorder="0" applyAlignment="0" applyProtection="0">
      <alignment vertical="center"/>
    </xf>
    <xf numFmtId="0" fontId="117" fillId="30" borderId="0" applyNumberFormat="0" applyBorder="0" applyAlignment="0" applyProtection="0">
      <alignment vertical="center"/>
    </xf>
    <xf numFmtId="0" fontId="117" fillId="3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200" fillId="48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124" fillId="30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10" fillId="30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91" fillId="0" borderId="0"/>
    <xf numFmtId="0" fontId="56" fillId="0" borderId="0">
      <alignment vertical="center"/>
    </xf>
    <xf numFmtId="0" fontId="91" fillId="0" borderId="0"/>
    <xf numFmtId="0" fontId="56" fillId="0" borderId="0">
      <alignment vertical="center"/>
    </xf>
    <xf numFmtId="0" fontId="91" fillId="0" borderId="0"/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42" fillId="0" borderId="0"/>
    <xf numFmtId="0" fontId="91" fillId="26" borderId="80" applyNumberFormat="0" applyFont="0" applyAlignment="0" applyProtection="0">
      <alignment vertical="center"/>
    </xf>
    <xf numFmtId="0" fontId="42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>
      <alignment vertical="center"/>
    </xf>
    <xf numFmtId="0" fontId="42" fillId="0" borderId="0"/>
    <xf numFmtId="0" fontId="42" fillId="0" borderId="0"/>
    <xf numFmtId="0" fontId="42" fillId="0" borderId="0"/>
    <xf numFmtId="0" fontId="56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42" fillId="0" borderId="0"/>
    <xf numFmtId="0" fontId="56" fillId="0" borderId="0">
      <alignment vertical="center"/>
    </xf>
    <xf numFmtId="0" fontId="42" fillId="0" borderId="0"/>
    <xf numFmtId="0" fontId="0" fillId="0" borderId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56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0" fillId="0" borderId="0"/>
    <xf numFmtId="0" fontId="0" fillId="0" borderId="0"/>
    <xf numFmtId="0" fontId="4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/>
    <xf numFmtId="0" fontId="0" fillId="0" borderId="0"/>
    <xf numFmtId="0" fontId="0" fillId="0" borderId="0"/>
    <xf numFmtId="0" fontId="0" fillId="0" borderId="0"/>
    <xf numFmtId="0" fontId="42" fillId="0" borderId="0"/>
    <xf numFmtId="0" fontId="0" fillId="0" borderId="0"/>
    <xf numFmtId="0" fontId="0" fillId="0" borderId="0"/>
    <xf numFmtId="0" fontId="0" fillId="0" borderId="0"/>
    <xf numFmtId="0" fontId="42" fillId="0" borderId="0"/>
    <xf numFmtId="0" fontId="0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42" fillId="0" borderId="0"/>
    <xf numFmtId="0" fontId="0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9" fillId="29" borderId="0" applyNumberFormat="0" applyBorder="0" applyAlignment="0" applyProtection="0">
      <alignment vertical="center"/>
    </xf>
    <xf numFmtId="0" fontId="42" fillId="0" borderId="0"/>
    <xf numFmtId="0" fontId="42" fillId="0" borderId="0"/>
    <xf numFmtId="0" fontId="109" fillId="29" borderId="0" applyNumberFormat="0" applyBorder="0" applyAlignment="0" applyProtection="0">
      <alignment vertical="center"/>
    </xf>
    <xf numFmtId="0" fontId="55" fillId="0" borderId="0" applyProtection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7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31" borderId="0" applyNumberFormat="0" applyBorder="0" applyAlignment="0" applyProtection="0">
      <alignment vertical="center"/>
    </xf>
    <xf numFmtId="0" fontId="0" fillId="0" borderId="0"/>
    <xf numFmtId="0" fontId="111" fillId="31" borderId="0" applyNumberFormat="0" applyBorder="0" applyAlignment="0" applyProtection="0">
      <alignment vertical="center"/>
    </xf>
    <xf numFmtId="0" fontId="0" fillId="0" borderId="0"/>
    <xf numFmtId="0" fontId="111" fillId="31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119" applyNumberFormat="0" applyFill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119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56" fillId="0" borderId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0" fillId="0" borderId="0"/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0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12" fillId="38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6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2" fillId="38" borderId="0" applyNumberFormat="0" applyBorder="0" applyAlignment="0" applyProtection="0">
      <alignment vertical="center"/>
    </xf>
    <xf numFmtId="0" fontId="113" fillId="0" borderId="0">
      <alignment vertical="center"/>
    </xf>
    <xf numFmtId="0" fontId="91" fillId="0" borderId="0"/>
    <xf numFmtId="0" fontId="112" fillId="38" borderId="0" applyNumberFormat="0" applyBorder="0" applyAlignment="0" applyProtection="0">
      <alignment vertical="center"/>
    </xf>
    <xf numFmtId="0" fontId="113" fillId="0" borderId="0"/>
    <xf numFmtId="0" fontId="91" fillId="0" borderId="0"/>
    <xf numFmtId="0" fontId="112" fillId="38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12" fillId="38" borderId="0" applyNumberFormat="0" applyBorder="0" applyAlignment="0" applyProtection="0">
      <alignment vertical="center"/>
    </xf>
    <xf numFmtId="0" fontId="91" fillId="0" borderId="0"/>
    <xf numFmtId="0" fontId="112" fillId="38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6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0" fontId="55" fillId="0" borderId="0">
      <alignment vertical="center"/>
    </xf>
    <xf numFmtId="0" fontId="42" fillId="0" borderId="0"/>
    <xf numFmtId="0" fontId="42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42" fillId="0" borderId="0"/>
    <xf numFmtId="0" fontId="0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42" fillId="0" borderId="0"/>
    <xf numFmtId="0" fontId="42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42" fillId="0" borderId="0"/>
    <xf numFmtId="0" fontId="42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42" fillId="0" borderId="0"/>
    <xf numFmtId="0" fontId="42" fillId="0" borderId="0"/>
    <xf numFmtId="0" fontId="42" fillId="0" borderId="0"/>
    <xf numFmtId="0" fontId="4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42" fillId="0" borderId="0"/>
    <xf numFmtId="0" fontId="42" fillId="0" borderId="0"/>
    <xf numFmtId="0" fontId="0" fillId="0" borderId="0"/>
    <xf numFmtId="0" fontId="0" fillId="0" borderId="0"/>
    <xf numFmtId="0" fontId="4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4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/>
    <xf numFmtId="0" fontId="0" fillId="0" borderId="0"/>
    <xf numFmtId="0" fontId="42" fillId="0" borderId="0"/>
    <xf numFmtId="0" fontId="0" fillId="0" borderId="0"/>
    <xf numFmtId="0" fontId="42" fillId="0" borderId="0"/>
    <xf numFmtId="0" fontId="0" fillId="0" borderId="0"/>
    <xf numFmtId="0" fontId="42" fillId="0" borderId="0"/>
    <xf numFmtId="0" fontId="0" fillId="0" borderId="0"/>
    <xf numFmtId="0" fontId="4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6" fillId="0" borderId="0">
      <alignment vertical="center"/>
    </xf>
    <xf numFmtId="0" fontId="0" fillId="0" borderId="0"/>
    <xf numFmtId="0" fontId="56" fillId="0" borderId="0">
      <alignment vertical="center"/>
    </xf>
    <xf numFmtId="0" fontId="0" fillId="0" borderId="0"/>
    <xf numFmtId="0" fontId="56" fillId="0" borderId="0">
      <alignment vertical="center"/>
    </xf>
    <xf numFmtId="0" fontId="0" fillId="0" borderId="0"/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91" fillId="0" borderId="0" applyFont="0" applyFill="0" applyBorder="0" applyAlignment="0" applyProtection="0"/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0" fillId="0" borderId="0"/>
    <xf numFmtId="0" fontId="56" fillId="0" borderId="0">
      <alignment vertical="center"/>
    </xf>
    <xf numFmtId="0" fontId="56" fillId="0" borderId="0">
      <alignment vertical="center"/>
    </xf>
    <xf numFmtId="0" fontId="0" fillId="0" borderId="0"/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0" fillId="0" borderId="0"/>
    <xf numFmtId="0" fontId="106" fillId="11" borderId="117" applyNumberFormat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6" fillId="0" borderId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6" fillId="0" borderId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6" fillId="0" borderId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6" fillId="0" borderId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56" fillId="0" borderId="0">
      <alignment vertical="center"/>
    </xf>
    <xf numFmtId="0" fontId="91" fillId="0" borderId="0"/>
    <xf numFmtId="0" fontId="91" fillId="0" borderId="0"/>
    <xf numFmtId="0" fontId="56" fillId="0" borderId="0">
      <alignment vertical="center"/>
    </xf>
    <xf numFmtId="0" fontId="91" fillId="0" borderId="0"/>
    <xf numFmtId="0" fontId="91" fillId="0" borderId="0"/>
    <xf numFmtId="0" fontId="56" fillId="0" borderId="0">
      <alignment vertical="center"/>
    </xf>
    <xf numFmtId="0" fontId="91" fillId="0" borderId="0"/>
    <xf numFmtId="0" fontId="91" fillId="0" borderId="0"/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07" fillId="0" borderId="118" applyNumberFormat="0" applyFill="0" applyAlignment="0" applyProtection="0">
      <alignment vertical="center"/>
    </xf>
    <xf numFmtId="0" fontId="56" fillId="0" borderId="0">
      <alignment vertical="center"/>
    </xf>
    <xf numFmtId="0" fontId="107" fillId="0" borderId="118" applyNumberFormat="0" applyFill="0" applyAlignment="0" applyProtection="0">
      <alignment vertical="center"/>
    </xf>
    <xf numFmtId="0" fontId="56" fillId="0" borderId="0">
      <alignment vertical="center"/>
    </xf>
    <xf numFmtId="0" fontId="107" fillId="0" borderId="118" applyNumberFormat="0" applyFill="0" applyAlignment="0" applyProtection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0" fillId="0" borderId="0"/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6" fillId="0" borderId="0">
      <alignment vertical="center"/>
    </xf>
    <xf numFmtId="0" fontId="56" fillId="0" borderId="0">
      <alignment vertical="center"/>
    </xf>
    <xf numFmtId="0" fontId="56" fillId="0" borderId="0">
      <alignment vertical="center"/>
    </xf>
    <xf numFmtId="0" fontId="163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2" fillId="42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0" fillId="0" borderId="0"/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0" fillId="0" borderId="0"/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0" fillId="0" borderId="0"/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0" fillId="0" borderId="0"/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119" applyNumberFormat="0" applyFill="0" applyAlignment="0" applyProtection="0">
      <alignment vertical="center"/>
    </xf>
    <xf numFmtId="0" fontId="0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42" fillId="0" borderId="0"/>
    <xf numFmtId="0" fontId="42" fillId="0" borderId="0"/>
    <xf numFmtId="0" fontId="91" fillId="26" borderId="80" applyNumberFormat="0" applyFont="0" applyAlignment="0" applyProtection="0">
      <alignment vertical="center"/>
    </xf>
    <xf numFmtId="0" fontId="42" fillId="0" borderId="0"/>
    <xf numFmtId="0" fontId="42" fillId="0" borderId="0"/>
    <xf numFmtId="0" fontId="91" fillId="26" borderId="80" applyNumberFormat="0" applyFont="0" applyAlignment="0" applyProtection="0">
      <alignment vertical="center"/>
    </xf>
    <xf numFmtId="0" fontId="42" fillId="0" borderId="0"/>
    <xf numFmtId="0" fontId="4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/>
    <xf numFmtId="0" fontId="42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/>
    <xf numFmtId="0" fontId="42" fillId="0" borderId="0"/>
    <xf numFmtId="0" fontId="109" fillId="29" borderId="0" applyNumberFormat="0" applyBorder="0" applyAlignment="0" applyProtection="0">
      <alignment vertical="center"/>
    </xf>
    <xf numFmtId="0" fontId="55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0" fillId="0" borderId="0"/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9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99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11" borderId="117" applyNumberFormat="0" applyAlignment="0" applyProtection="0">
      <alignment vertical="center"/>
    </xf>
    <xf numFmtId="0" fontId="0" fillId="0" borderId="0"/>
    <xf numFmtId="0" fontId="0" fillId="0" borderId="0"/>
    <xf numFmtId="0" fontId="106" fillId="11" borderId="117" applyNumberFormat="0" applyAlignment="0" applyProtection="0">
      <alignment vertical="center"/>
    </xf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/>
    <xf numFmtId="0" fontId="0" fillId="0" borderId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42" fillId="0" borderId="0"/>
    <xf numFmtId="0" fontId="0" fillId="0" borderId="0"/>
    <xf numFmtId="0" fontId="42" fillId="0" borderId="0"/>
    <xf numFmtId="0" fontId="0" fillId="0" borderId="0"/>
    <xf numFmtId="0" fontId="42" fillId="0" borderId="0"/>
    <xf numFmtId="0" fontId="0" fillId="0" borderId="0"/>
    <xf numFmtId="0" fontId="42" fillId="0" borderId="0"/>
    <xf numFmtId="0" fontId="0" fillId="0" borderId="0"/>
    <xf numFmtId="0" fontId="42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91" fillId="26" borderId="80" applyNumberFormat="0" applyFon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103" fillId="27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91" fillId="26" borderId="80" applyNumberFormat="0" applyFon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112" fillId="40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0" fillId="0" borderId="0"/>
    <xf numFmtId="0" fontId="108" fillId="0" borderId="119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119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0" fillId="0" borderId="0"/>
    <xf numFmtId="0" fontId="104" fillId="28" borderId="116" applyNumberFormat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104" fillId="28" borderId="116" applyNumberFormat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0" fillId="0" borderId="0"/>
    <xf numFmtId="0" fontId="91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96" fillId="0" borderId="0"/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105" fillId="28" borderId="115" applyNumberFormat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/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204" fontId="91" fillId="0" borderId="0" applyFont="0" applyFill="0" applyBorder="0" applyAlignment="0" applyProtection="0"/>
    <xf numFmtId="0" fontId="91" fillId="0" borderId="0"/>
    <xf numFmtId="0" fontId="91" fillId="0" borderId="0"/>
    <xf numFmtId="0" fontId="91" fillId="0" borderId="0" applyFont="0" applyFill="0" applyBorder="0" applyAlignment="0" applyProtection="0"/>
    <xf numFmtId="0" fontId="91" fillId="0" borderId="0"/>
    <xf numFmtId="0" fontId="91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/>
    <xf numFmtId="0" fontId="91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107" fillId="0" borderId="118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112" fillId="42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0" fillId="0" borderId="0"/>
    <xf numFmtId="0" fontId="56" fillId="0" borderId="0">
      <alignment vertical="center"/>
    </xf>
    <xf numFmtId="0" fontId="112" fillId="16" borderId="0" applyNumberFormat="0" applyBorder="0" applyAlignment="0" applyProtection="0">
      <alignment vertical="center"/>
    </xf>
    <xf numFmtId="0" fontId="91" fillId="0" borderId="0"/>
    <xf numFmtId="0" fontId="91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112" fillId="16" borderId="0" applyNumberFormat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133" fillId="0" borderId="0"/>
    <xf numFmtId="0" fontId="163" fillId="0" borderId="0" applyNumberFormat="0" applyFill="0" applyBorder="0" applyAlignment="0" applyProtection="0">
      <alignment vertical="top"/>
      <protection locked="0"/>
    </xf>
    <xf numFmtId="0" fontId="163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>
      <alignment vertical="top"/>
      <protection locked="0"/>
    </xf>
    <xf numFmtId="0" fontId="103" fillId="27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45" fillId="29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03" fillId="27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7" fillId="0" borderId="118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12" fillId="38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19" fillId="0" borderId="0"/>
    <xf numFmtId="0" fontId="163" fillId="0" borderId="0" applyNumberFormat="0" applyFill="0" applyBorder="0" applyAlignment="0" applyProtection="0">
      <alignment vertical="top"/>
      <protection locked="0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4" fillId="28" borderId="11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4" fillId="28" borderId="11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4" fillId="28" borderId="11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4" fillId="28" borderId="11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4" fillId="28" borderId="11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4" fillId="28" borderId="11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3" fillId="27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04" fillId="28" borderId="11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63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5" fillId="28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05" fillId="28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05" fillId="28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105" fillId="28" borderId="115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12" fillId="32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4" fillId="28" borderId="11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4" fillId="28" borderId="11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4" fillId="28" borderId="11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4" fillId="28" borderId="11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04" fillId="28" borderId="11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163" fillId="0" borderId="0" applyNumberFormat="0" applyFill="0" applyBorder="0" applyAlignment="0" applyProtection="0">
      <alignment vertical="top"/>
      <protection locked="0"/>
    </xf>
    <xf numFmtId="0" fontId="202" fillId="0" borderId="0" applyNumberFormat="0" applyFill="0" applyBorder="0" applyAlignment="0" applyProtection="0">
      <alignment vertical="top"/>
      <protection locked="0"/>
    </xf>
    <xf numFmtId="0" fontId="108" fillId="0" borderId="119" applyNumberFormat="0" applyFill="0" applyAlignment="0" applyProtection="0">
      <alignment vertical="center"/>
    </xf>
    <xf numFmtId="0" fontId="117" fillId="30" borderId="0" applyNumberFormat="0" applyBorder="0" applyAlignment="0" applyProtection="0">
      <alignment vertical="center"/>
    </xf>
    <xf numFmtId="0" fontId="91" fillId="0" borderId="0" applyFont="0" applyFill="0" applyBorder="0" applyAlignment="0" applyProtection="0"/>
    <xf numFmtId="0" fontId="141" fillId="45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40" fillId="29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40" fillId="29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40" fillId="29" borderId="0" applyNumberFormat="0" applyBorder="0" applyAlignment="0" applyProtection="0">
      <alignment vertical="center"/>
    </xf>
    <xf numFmtId="0" fontId="140" fillId="29" borderId="0" applyNumberFormat="0" applyBorder="0" applyAlignment="0" applyProtection="0">
      <alignment vertical="center"/>
    </xf>
    <xf numFmtId="0" fontId="140" fillId="29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41" fillId="45" borderId="0" applyNumberFormat="0" applyBorder="0" applyAlignment="0" applyProtection="0">
      <alignment vertical="center"/>
    </xf>
    <xf numFmtId="0" fontId="203" fillId="45" borderId="0" applyNumberFormat="0" applyBorder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45" fillId="29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9" fillId="29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205" fontId="205" fillId="0" borderId="0" applyFont="0" applyFill="0" applyBorder="0" applyAlignment="0" applyProtection="0"/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0" fontId="108" fillId="0" borderId="119" applyNumberFormat="0" applyFill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NumberFormat="0" applyFill="0" applyBorder="0" applyAlignment="0" applyProtection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206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05" fillId="28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106" fillId="11" borderId="117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206" fontId="0" fillId="0" borderId="0"/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07" fillId="0" borderId="118" applyNumberFormat="0" applyFill="0" applyAlignment="0" applyProtection="0">
      <alignment vertical="center"/>
    </xf>
    <xf numFmtId="0" fontId="183" fillId="0" borderId="0" applyNumberFormat="0" applyFill="0" applyBorder="0" applyAlignment="0" applyProtection="0">
      <alignment vertical="top"/>
      <protection locked="0"/>
    </xf>
    <xf numFmtId="0" fontId="112" fillId="16" borderId="0" applyNumberFormat="0" applyBorder="0" applyAlignment="0" applyProtection="0">
      <alignment vertical="center"/>
    </xf>
    <xf numFmtId="38" fontId="91" fillId="0" borderId="0" applyFont="0" applyFill="0" applyBorder="0" applyAlignment="0" applyProtection="0"/>
    <xf numFmtId="38" fontId="91" fillId="0" borderId="0" applyFont="0" applyFill="0" applyBorder="0" applyAlignment="0" applyProtection="0"/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32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16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7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38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2" fillId="40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2" fillId="42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11" fillId="31" borderId="0" applyNumberFormat="0" applyBorder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208" fillId="0" borderId="119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209" fillId="0" borderId="112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210" fillId="0" borderId="113" applyNumberFormat="0" applyFill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211" fillId="11" borderId="117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104" fillId="28" borderId="116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177" fontId="91" fillId="0" borderId="0" applyFont="0" applyFill="0" applyBorder="0" applyAlignment="0" applyProtection="0"/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103" fillId="27" borderId="115" applyNumberForma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28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19" fillId="0" borderId="0"/>
    <xf numFmtId="0" fontId="212" fillId="0" borderId="0">
      <alignment vertical="center"/>
    </xf>
    <xf numFmtId="0" fontId="91" fillId="0" borderId="0" applyFont="0" applyFill="0" applyBorder="0" applyAlignment="0" applyProtection="0"/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91" fillId="26" borderId="80" applyNumberFormat="0" applyFont="0" applyAlignment="0" applyProtection="0">
      <alignment vertical="center"/>
    </xf>
    <xf numFmtId="0" fontId="120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204" fontId="91" fillId="0" borderId="0" applyFont="0" applyFill="0" applyBorder="0" applyAlignment="0" applyProtection="0"/>
    <xf numFmtId="184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4" fontId="91" fillId="0" borderId="0" applyFont="0" applyFill="0" applyBorder="0" applyAlignment="0" applyProtection="0"/>
    <xf numFmtId="0" fontId="213" fillId="0" borderId="114" applyNumberFormat="0" applyFill="0" applyAlignment="0" applyProtection="0">
      <alignment vertical="center"/>
    </xf>
    <xf numFmtId="0" fontId="213" fillId="0" borderId="0" applyNumberFormat="0" applyFill="0" applyBorder="0" applyAlignment="0" applyProtection="0">
      <alignment vertical="center"/>
    </xf>
    <xf numFmtId="0" fontId="214" fillId="28" borderId="116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10" fontId="91" fillId="0" borderId="0" applyFont="0" applyFill="0" applyBorder="0" applyAlignment="0" applyProtection="0"/>
    <xf numFmtId="0" fontId="91" fillId="0" borderId="124" applyNumberFormat="0" applyFont="0" applyFill="0" applyAlignment="0" applyProtection="0"/>
    <xf numFmtId="176" fontId="91" fillId="0" borderId="0" applyFont="0" applyFill="0" applyBorder="0" applyAlignment="0" applyProtection="0"/>
    <xf numFmtId="0" fontId="215" fillId="0" borderId="0" applyNumberFormat="0" applyBorder="0" applyProtection="0">
      <alignment vertical="center"/>
    </xf>
  </cellStyleXfs>
  <cellXfs count="1347">
    <xf numFmtId="0" fontId="0" fillId="0" borderId="0" xfId="0">
      <alignment vertical="center"/>
    </xf>
    <xf numFmtId="0" fontId="1" fillId="0" borderId="0" xfId="6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0" xfId="6" applyAlignment="1" applyProtection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5437" applyFont="1" applyBorder="1" applyAlignment="1">
      <alignment vertical="center"/>
    </xf>
    <xf numFmtId="0" fontId="3" fillId="0" borderId="5" xfId="5437" applyFont="1" applyFill="1" applyBorder="1" applyAlignment="1">
      <alignment vertical="center" wrapText="1"/>
    </xf>
    <xf numFmtId="0" fontId="3" fillId="0" borderId="0" xfId="5437" applyFont="1" applyFill="1" applyBorder="1" applyAlignment="1">
      <alignment vertical="center" wrapText="1"/>
    </xf>
    <xf numFmtId="0" fontId="3" fillId="0" borderId="6" xfId="5437" applyFont="1" applyFill="1" applyBorder="1" applyAlignment="1">
      <alignment vertical="center" wrapText="1"/>
    </xf>
    <xf numFmtId="0" fontId="3" fillId="0" borderId="7" xfId="5437" applyFont="1" applyFill="1" applyBorder="1" applyAlignment="1">
      <alignment vertical="center" wrapText="1"/>
    </xf>
    <xf numFmtId="0" fontId="3" fillId="0" borderId="8" xfId="5437" applyFont="1" applyFill="1" applyBorder="1" applyAlignment="1">
      <alignment vertical="center" wrapText="1"/>
    </xf>
    <xf numFmtId="0" fontId="3" fillId="0" borderId="9" xfId="5437" applyFont="1" applyFill="1" applyBorder="1" applyAlignment="1">
      <alignment vertical="center" wrapText="1"/>
    </xf>
    <xf numFmtId="0" fontId="0" fillId="0" borderId="0" xfId="5437" applyFill="1" applyBorder="1"/>
    <xf numFmtId="0" fontId="3" fillId="0" borderId="10" xfId="5437" applyFont="1" applyFill="1" applyBorder="1" applyAlignment="1">
      <alignment horizontal="center" vertical="center"/>
    </xf>
    <xf numFmtId="0" fontId="4" fillId="0" borderId="11" xfId="5437" applyFont="1" applyFill="1" applyBorder="1" applyAlignment="1">
      <alignment horizontal="center" wrapText="1"/>
    </xf>
    <xf numFmtId="0" fontId="3" fillId="0" borderId="12" xfId="5437" applyFont="1" applyFill="1" applyBorder="1" applyAlignment="1">
      <alignment horizontal="center" vertical="center"/>
    </xf>
    <xf numFmtId="0" fontId="4" fillId="0" borderId="1" xfId="5437" applyFont="1" applyFill="1" applyBorder="1" applyAlignment="1">
      <alignment horizontal="center" vertical="center" wrapText="1"/>
    </xf>
    <xf numFmtId="0" fontId="5" fillId="0" borderId="1" xfId="5437" applyFont="1" applyFill="1" applyBorder="1" applyAlignment="1">
      <alignment horizontal="center" vertical="center" wrapText="1"/>
    </xf>
    <xf numFmtId="0" fontId="5" fillId="2" borderId="1" xfId="5437" applyFont="1" applyFill="1" applyBorder="1" applyAlignment="1">
      <alignment horizontal="center" vertical="center" wrapText="1"/>
    </xf>
    <xf numFmtId="0" fontId="6" fillId="2" borderId="1" xfId="5437" applyFont="1" applyFill="1" applyBorder="1" applyAlignment="1">
      <alignment horizontal="center" vertical="center" wrapText="1"/>
    </xf>
    <xf numFmtId="0" fontId="4" fillId="0" borderId="2" xfId="5437" applyFont="1" applyFill="1" applyBorder="1" applyAlignment="1">
      <alignment horizontal="center" vertical="center" wrapText="1"/>
    </xf>
    <xf numFmtId="0" fontId="4" fillId="0" borderId="3" xfId="5437" applyFont="1" applyFill="1" applyBorder="1" applyAlignment="1">
      <alignment horizontal="center" vertical="center" wrapText="1"/>
    </xf>
    <xf numFmtId="0" fontId="4" fillId="0" borderId="4" xfId="5437" applyFont="1" applyFill="1" applyBorder="1" applyAlignment="1">
      <alignment horizontal="center" vertical="center" wrapText="1"/>
    </xf>
    <xf numFmtId="0" fontId="5" fillId="0" borderId="13" xfId="5437" applyFont="1" applyFill="1" applyBorder="1" applyAlignment="1">
      <alignment horizontal="center" vertical="center" wrapText="1"/>
    </xf>
    <xf numFmtId="0" fontId="5" fillId="0" borderId="14" xfId="5437" applyFont="1" applyFill="1" applyBorder="1" applyAlignment="1">
      <alignment horizontal="center" vertical="center" wrapText="1"/>
    </xf>
    <xf numFmtId="0" fontId="5" fillId="2" borderId="14" xfId="5437" applyFont="1" applyFill="1" applyBorder="1" applyAlignment="1">
      <alignment horizontal="center" vertical="center" wrapText="1"/>
    </xf>
    <xf numFmtId="0" fontId="3" fillId="0" borderId="15" xfId="5437" applyFont="1" applyFill="1" applyBorder="1" applyAlignment="1">
      <alignment horizontal="center" vertical="center"/>
    </xf>
    <xf numFmtId="0" fontId="4" fillId="0" borderId="16" xfId="5437" applyFont="1" applyFill="1" applyBorder="1" applyAlignment="1">
      <alignment horizontal="center" wrapText="1"/>
    </xf>
    <xf numFmtId="0" fontId="5" fillId="0" borderId="16" xfId="5437" applyFont="1" applyFill="1" applyBorder="1" applyAlignment="1">
      <alignment horizontal="center" wrapText="1"/>
    </xf>
    <xf numFmtId="0" fontId="3" fillId="0" borderId="10" xfId="5437" applyFont="1" applyFill="1" applyBorder="1" applyAlignment="1">
      <alignment horizontal="center" vertical="center" wrapText="1"/>
    </xf>
    <xf numFmtId="0" fontId="6" fillId="0" borderId="1" xfId="5437" applyFont="1" applyFill="1" applyBorder="1" applyAlignment="1">
      <alignment horizontal="center" vertical="center" wrapText="1"/>
    </xf>
    <xf numFmtId="0" fontId="4" fillId="0" borderId="17" xfId="5437" applyFont="1" applyFill="1" applyBorder="1" applyAlignment="1">
      <alignment horizontal="center" wrapText="1"/>
    </xf>
    <xf numFmtId="0" fontId="5" fillId="0" borderId="18" xfId="5437" applyFont="1" applyFill="1" applyBorder="1" applyAlignment="1">
      <alignment horizontal="center" vertical="center" wrapText="1"/>
    </xf>
    <xf numFmtId="0" fontId="7" fillId="0" borderId="1" xfId="5437" applyFont="1" applyFill="1" applyBorder="1" applyAlignment="1">
      <alignment horizontal="center" wrapText="1"/>
    </xf>
    <xf numFmtId="0" fontId="4" fillId="0" borderId="1" xfId="5437" applyFont="1" applyFill="1" applyBorder="1" applyAlignment="1">
      <alignment horizontal="center" wrapText="1"/>
    </xf>
    <xf numFmtId="0" fontId="5" fillId="2" borderId="18" xfId="5437" applyFont="1" applyFill="1" applyBorder="1" applyAlignment="1">
      <alignment horizontal="center" vertical="center" wrapText="1"/>
    </xf>
    <xf numFmtId="0" fontId="6" fillId="2" borderId="18" xfId="5437" applyFont="1" applyFill="1" applyBorder="1" applyAlignment="1">
      <alignment horizontal="center" vertical="center" wrapText="1"/>
    </xf>
    <xf numFmtId="0" fontId="5" fillId="0" borderId="19" xfId="5437" applyFont="1" applyFill="1" applyBorder="1" applyAlignment="1">
      <alignment horizontal="center" vertical="center" wrapText="1"/>
    </xf>
    <xf numFmtId="0" fontId="5" fillId="2" borderId="19" xfId="5437" applyFont="1" applyFill="1" applyBorder="1" applyAlignment="1">
      <alignment horizontal="center" vertical="center" wrapText="1"/>
    </xf>
    <xf numFmtId="0" fontId="5" fillId="0" borderId="20" xfId="5437" applyFont="1" applyFill="1" applyBorder="1" applyAlignment="1">
      <alignment horizontal="center" wrapText="1"/>
    </xf>
    <xf numFmtId="0" fontId="8" fillId="0" borderId="0" xfId="5437" applyFont="1" applyFill="1" applyBorder="1" applyAlignment="1"/>
    <xf numFmtId="0" fontId="0" fillId="0" borderId="0" xfId="5437" applyFill="1" applyBorder="1" applyAlignment="1"/>
    <xf numFmtId="0" fontId="5" fillId="0" borderId="1" xfId="5437" applyFont="1" applyFill="1" applyBorder="1" applyAlignment="1">
      <alignment horizontal="center" wrapText="1"/>
    </xf>
    <xf numFmtId="0" fontId="5" fillId="0" borderId="18" xfId="5437" applyFont="1" applyFill="1" applyBorder="1" applyAlignment="1">
      <alignment horizontal="center" wrapText="1"/>
    </xf>
    <xf numFmtId="0" fontId="5" fillId="2" borderId="1" xfId="5437" applyFont="1" applyFill="1" applyBorder="1" applyAlignment="1">
      <alignment horizontal="center" wrapText="1"/>
    </xf>
    <xf numFmtId="0" fontId="5" fillId="2" borderId="18" xfId="5437" applyFont="1" applyFill="1" applyBorder="1" applyAlignment="1">
      <alignment horizontal="center" wrapText="1"/>
    </xf>
    <xf numFmtId="0" fontId="6" fillId="2" borderId="1" xfId="5437" applyFont="1" applyFill="1" applyBorder="1" applyAlignment="1">
      <alignment horizontal="center" wrapText="1"/>
    </xf>
    <xf numFmtId="0" fontId="6" fillId="2" borderId="18" xfId="5437" applyFont="1" applyFill="1" applyBorder="1" applyAlignment="1">
      <alignment horizontal="center" wrapText="1"/>
    </xf>
    <xf numFmtId="0" fontId="5" fillId="0" borderId="1" xfId="5437" applyFont="1" applyFill="1" applyBorder="1" applyAlignment="1">
      <alignment wrapText="1"/>
    </xf>
    <xf numFmtId="0" fontId="5" fillId="0" borderId="13" xfId="5437" applyFont="1" applyFill="1" applyBorder="1" applyAlignment="1">
      <alignment horizontal="center" wrapText="1"/>
    </xf>
    <xf numFmtId="0" fontId="5" fillId="0" borderId="14" xfId="5437" applyFont="1" applyFill="1" applyBorder="1" applyAlignment="1">
      <alignment horizontal="center" wrapText="1"/>
    </xf>
    <xf numFmtId="0" fontId="5" fillId="0" borderId="19" xfId="5437" applyFont="1" applyFill="1" applyBorder="1" applyAlignment="1">
      <alignment horizontal="center" wrapText="1"/>
    </xf>
    <xf numFmtId="0" fontId="5" fillId="2" borderId="14" xfId="5437" applyFont="1" applyFill="1" applyBorder="1" applyAlignment="1">
      <alignment horizontal="center" wrapText="1"/>
    </xf>
    <xf numFmtId="0" fontId="5" fillId="2" borderId="19" xfId="5437" applyFont="1" applyFill="1" applyBorder="1" applyAlignment="1">
      <alignment horizontal="center" wrapText="1"/>
    </xf>
    <xf numFmtId="0" fontId="5" fillId="0" borderId="21" xfId="5437" applyFont="1" applyFill="1" applyBorder="1" applyAlignment="1">
      <alignment horizontal="center" vertical="center" wrapText="1"/>
    </xf>
    <xf numFmtId="0" fontId="0" fillId="0" borderId="0" xfId="5437"/>
    <xf numFmtId="0" fontId="0" fillId="0" borderId="22" xfId="5437" applyBorder="1" applyAlignment="1">
      <alignment horizontal="center" vertical="center"/>
    </xf>
    <xf numFmtId="0" fontId="5" fillId="0" borderId="23" xfId="5437" applyFont="1" applyBorder="1" applyAlignment="1">
      <alignment horizontal="center" wrapText="1"/>
    </xf>
    <xf numFmtId="0" fontId="5" fillId="0" borderId="24" xfId="5437" applyFont="1" applyBorder="1" applyAlignment="1">
      <alignment horizontal="center" wrapText="1"/>
    </xf>
    <xf numFmtId="0" fontId="5" fillId="0" borderId="25" xfId="5437" applyFont="1" applyBorder="1" applyAlignment="1">
      <alignment horizontal="center" wrapText="1"/>
    </xf>
    <xf numFmtId="0" fontId="5" fillId="0" borderId="26" xfId="5437" applyFont="1" applyBorder="1" applyAlignment="1">
      <alignment horizontal="center" wrapText="1"/>
    </xf>
    <xf numFmtId="0" fontId="9" fillId="0" borderId="27" xfId="5437" applyFont="1" applyBorder="1" applyAlignment="1">
      <alignment horizontal="center" wrapText="1"/>
    </xf>
    <xf numFmtId="0" fontId="5" fillId="0" borderId="28" xfId="5437" applyFont="1" applyBorder="1" applyAlignment="1">
      <alignment horizontal="center" wrapText="1"/>
    </xf>
    <xf numFmtId="0" fontId="5" fillId="0" borderId="27" xfId="5437" applyFont="1" applyBorder="1" applyAlignment="1">
      <alignment horizontal="center" wrapText="1"/>
    </xf>
    <xf numFmtId="0" fontId="5" fillId="2" borderId="28" xfId="5437" applyFont="1" applyFill="1" applyBorder="1" applyAlignment="1">
      <alignment horizontal="center" wrapText="1"/>
    </xf>
    <xf numFmtId="0" fontId="5" fillId="3" borderId="28" xfId="5437" applyFont="1" applyFill="1" applyBorder="1" applyAlignment="1">
      <alignment horizontal="center" wrapText="1"/>
    </xf>
    <xf numFmtId="0" fontId="5" fillId="0" borderId="29" xfId="5437" applyFont="1" applyBorder="1" applyAlignment="1">
      <alignment horizontal="center" wrapText="1"/>
    </xf>
    <xf numFmtId="0" fontId="5" fillId="0" borderId="30" xfId="5437" applyFont="1" applyBorder="1" applyAlignment="1">
      <alignment horizontal="center" wrapText="1"/>
    </xf>
    <xf numFmtId="0" fontId="5" fillId="0" borderId="31" xfId="5437" applyFont="1" applyBorder="1" applyAlignment="1">
      <alignment horizontal="center" wrapText="1"/>
    </xf>
    <xf numFmtId="0" fontId="5" fillId="0" borderId="32" xfId="5437" applyFont="1" applyBorder="1" applyAlignment="1">
      <alignment horizontal="center" wrapText="1"/>
    </xf>
    <xf numFmtId="0" fontId="6" fillId="2" borderId="28" xfId="5437" applyFont="1" applyFill="1" applyBorder="1" applyAlignment="1">
      <alignment horizontal="center" wrapText="1"/>
    </xf>
    <xf numFmtId="0" fontId="6" fillId="3" borderId="28" xfId="5437" applyFont="1" applyFill="1" applyBorder="1" applyAlignment="1">
      <alignment horizontal="center" wrapText="1"/>
    </xf>
    <xf numFmtId="0" fontId="5" fillId="3" borderId="24" xfId="5437" applyFont="1" applyFill="1" applyBorder="1" applyAlignment="1">
      <alignment horizontal="center" wrapText="1"/>
    </xf>
    <xf numFmtId="0" fontId="5" fillId="0" borderId="33" xfId="5437" applyFont="1" applyBorder="1" applyAlignment="1">
      <alignment horizontal="center" wrapText="1"/>
    </xf>
    <xf numFmtId="0" fontId="5" fillId="2" borderId="24" xfId="5437" applyFont="1" applyFill="1" applyBorder="1" applyAlignment="1">
      <alignment horizontal="center" wrapText="1"/>
    </xf>
    <xf numFmtId="0" fontId="5" fillId="2" borderId="25" xfId="5437" applyFont="1" applyFill="1" applyBorder="1" applyAlignment="1">
      <alignment horizontal="center" wrapText="1"/>
    </xf>
    <xf numFmtId="0" fontId="5" fillId="0" borderId="34" xfId="5437" applyFont="1" applyBorder="1" applyAlignment="1">
      <alignment horizontal="center" wrapText="1"/>
    </xf>
    <xf numFmtId="0" fontId="5" fillId="2" borderId="29" xfId="5437" applyFont="1" applyFill="1" applyBorder="1" applyAlignment="1">
      <alignment horizontal="center" wrapText="1"/>
    </xf>
    <xf numFmtId="0" fontId="5" fillId="2" borderId="29" xfId="5437" applyFont="1" applyFill="1" applyBorder="1" applyAlignment="1">
      <alignment horizontal="justify" wrapText="1"/>
    </xf>
    <xf numFmtId="0" fontId="5" fillId="0" borderId="35" xfId="5437" applyFont="1" applyBorder="1" applyAlignment="1">
      <alignment horizontal="center" wrapText="1"/>
    </xf>
    <xf numFmtId="0" fontId="5" fillId="2" borderId="27" xfId="5437" applyFont="1" applyFill="1" applyBorder="1" applyAlignment="1">
      <alignment horizontal="center" wrapText="1"/>
    </xf>
    <xf numFmtId="0" fontId="5" fillId="2" borderId="27" xfId="5437" applyFont="1" applyFill="1" applyBorder="1" applyAlignment="1">
      <alignment horizontal="justify" wrapText="1"/>
    </xf>
    <xf numFmtId="0" fontId="0" fillId="0" borderId="29" xfId="5437" applyBorder="1" applyAlignment="1">
      <alignment horizontal="center" vertical="center"/>
    </xf>
    <xf numFmtId="0" fontId="0" fillId="0" borderId="33" xfId="5437" applyBorder="1" applyAlignment="1">
      <alignment horizontal="center" vertical="center"/>
    </xf>
    <xf numFmtId="0" fontId="5" fillId="0" borderId="24" xfId="5437" applyFont="1" applyBorder="1" applyAlignment="1">
      <alignment horizontal="justify" wrapText="1"/>
    </xf>
    <xf numFmtId="0" fontId="5" fillId="0" borderId="25" xfId="5437" applyFont="1" applyBorder="1" applyAlignment="1">
      <alignment horizontal="justify" wrapText="1"/>
    </xf>
    <xf numFmtId="0" fontId="5" fillId="0" borderId="26" xfId="5437" applyFont="1" applyBorder="1" applyAlignment="1">
      <alignment horizontal="justify" wrapText="1"/>
    </xf>
    <xf numFmtId="0" fontId="5" fillId="3" borderId="25" xfId="5437" applyFont="1" applyFill="1" applyBorder="1" applyAlignment="1">
      <alignment horizontal="center" wrapText="1"/>
    </xf>
    <xf numFmtId="0" fontId="5" fillId="3" borderId="26" xfId="5437" applyFont="1" applyFill="1" applyBorder="1" applyAlignment="1">
      <alignment horizontal="center" wrapText="1"/>
    </xf>
    <xf numFmtId="0" fontId="5" fillId="0" borderId="29" xfId="5437" applyFont="1" applyBorder="1" applyAlignment="1">
      <alignment horizontal="center" vertical="center" wrapText="1"/>
    </xf>
    <xf numFmtId="0" fontId="5" fillId="0" borderId="33" xfId="5437" applyFont="1" applyBorder="1" applyAlignment="1">
      <alignment horizontal="center" vertical="center" wrapText="1"/>
    </xf>
    <xf numFmtId="0" fontId="5" fillId="0" borderId="27" xfId="5437" applyFont="1" applyBorder="1" applyAlignment="1">
      <alignment horizontal="center" vertical="center" wrapText="1"/>
    </xf>
    <xf numFmtId="0" fontId="5" fillId="2" borderId="26" xfId="5437" applyFont="1" applyFill="1" applyBorder="1" applyAlignment="1">
      <alignment horizontal="center" wrapText="1"/>
    </xf>
    <xf numFmtId="0" fontId="0" fillId="0" borderId="27" xfId="5437" applyBorder="1" applyAlignment="1">
      <alignment horizontal="center" vertical="center"/>
    </xf>
    <xf numFmtId="0" fontId="6" fillId="0" borderId="28" xfId="5437" applyFont="1" applyBorder="1" applyAlignment="1">
      <alignment horizontal="center" wrapText="1"/>
    </xf>
    <xf numFmtId="0" fontId="5" fillId="3" borderId="29" xfId="5437" applyFont="1" applyFill="1" applyBorder="1" applyAlignment="1">
      <alignment horizontal="justify" wrapText="1"/>
    </xf>
    <xf numFmtId="0" fontId="5" fillId="3" borderId="27" xfId="5437" applyFont="1" applyFill="1" applyBorder="1" applyAlignment="1">
      <alignment horizontal="justify" wrapText="1"/>
    </xf>
    <xf numFmtId="0" fontId="5" fillId="3" borderId="29" xfId="5437" applyFont="1" applyFill="1" applyBorder="1" applyAlignment="1">
      <alignment horizontal="center" wrapText="1"/>
    </xf>
    <xf numFmtId="0" fontId="5" fillId="3" borderId="27" xfId="5437" applyFont="1" applyFill="1" applyBorder="1" applyAlignment="1">
      <alignment horizontal="center" wrapText="1"/>
    </xf>
    <xf numFmtId="0" fontId="10" fillId="4" borderId="0" xfId="5437" applyFont="1" applyFill="1" applyBorder="1" applyAlignment="1">
      <alignment vertical="center" wrapText="1"/>
    </xf>
    <xf numFmtId="0" fontId="2" fillId="4" borderId="0" xfId="5437" applyFont="1" applyFill="1" applyBorder="1" applyAlignment="1">
      <alignment vertical="center" wrapText="1"/>
    </xf>
    <xf numFmtId="0" fontId="2" fillId="4" borderId="0" xfId="5437" applyFont="1" applyFill="1" applyAlignment="1">
      <alignment vertical="center" wrapText="1"/>
    </xf>
    <xf numFmtId="0" fontId="0" fillId="0" borderId="0" xfId="4900" applyAlignment="1">
      <alignment vertical="center" wrapText="1"/>
    </xf>
    <xf numFmtId="0" fontId="0" fillId="0" borderId="0" xfId="4900">
      <alignment vertical="center"/>
    </xf>
    <xf numFmtId="0" fontId="0" fillId="0" borderId="12" xfId="4900" applyBorder="1" applyAlignment="1">
      <alignment horizontal="center" vertical="center"/>
    </xf>
    <xf numFmtId="0" fontId="0" fillId="0" borderId="18" xfId="4900" applyBorder="1" applyAlignment="1">
      <alignment horizontal="center" vertical="center"/>
    </xf>
    <xf numFmtId="0" fontId="11" fillId="0" borderId="36" xfId="4900" applyFont="1" applyBorder="1" applyAlignment="1">
      <alignment horizontal="center" vertical="center"/>
    </xf>
    <xf numFmtId="0" fontId="11" fillId="0" borderId="19" xfId="4900" applyFont="1" applyBorder="1" applyAlignment="1">
      <alignment horizontal="center" vertical="center"/>
    </xf>
    <xf numFmtId="0" fontId="12" fillId="5" borderId="23" xfId="4900" applyFont="1" applyFill="1" applyBorder="1" applyAlignment="1">
      <alignment horizontal="center" vertical="center"/>
    </xf>
    <xf numFmtId="0" fontId="13" fillId="6" borderId="19" xfId="4900" applyFont="1" applyFill="1" applyBorder="1" applyAlignment="1">
      <alignment horizontal="left" vertical="center"/>
    </xf>
    <xf numFmtId="0" fontId="14" fillId="5" borderId="23" xfId="4900" applyFont="1" applyFill="1" applyBorder="1" applyAlignment="1">
      <alignment horizontal="center" vertical="center"/>
    </xf>
    <xf numFmtId="0" fontId="11" fillId="0" borderId="37" xfId="4900" applyFont="1" applyBorder="1" applyAlignment="1">
      <alignment horizontal="center" vertical="center"/>
    </xf>
    <xf numFmtId="0" fontId="0" fillId="6" borderId="18" xfId="4900" applyFont="1" applyFill="1" applyBorder="1" applyAlignment="1">
      <alignment horizontal="left" vertical="top"/>
    </xf>
    <xf numFmtId="0" fontId="15" fillId="3" borderId="38" xfId="4900" applyFont="1" applyFill="1" applyBorder="1" applyAlignment="1">
      <alignment horizontal="center" vertical="center" wrapText="1"/>
    </xf>
    <xf numFmtId="0" fontId="15" fillId="3" borderId="39" xfId="4900" applyFont="1" applyFill="1" applyBorder="1" applyAlignment="1">
      <alignment horizontal="center" vertical="center" wrapText="1"/>
    </xf>
    <xf numFmtId="0" fontId="15" fillId="7" borderId="1" xfId="4900" applyFont="1" applyFill="1" applyBorder="1" applyAlignment="1">
      <alignment vertical="center" wrapText="1"/>
    </xf>
    <xf numFmtId="0" fontId="0" fillId="7" borderId="18" xfId="4900" applyFont="1" applyFill="1" applyBorder="1" applyAlignment="1">
      <alignment horizontal="left" vertical="center"/>
    </xf>
    <xf numFmtId="0" fontId="15" fillId="0" borderId="38" xfId="4900" applyFont="1" applyBorder="1" applyAlignment="1">
      <alignment horizontal="center" vertical="center" wrapText="1"/>
    </xf>
    <xf numFmtId="0" fontId="0" fillId="6" borderId="18" xfId="4900" applyFont="1" applyFill="1" applyBorder="1" applyAlignment="1">
      <alignment horizontal="left" vertical="center"/>
    </xf>
    <xf numFmtId="0" fontId="15" fillId="0" borderId="39" xfId="4900" applyFont="1" applyBorder="1" applyAlignment="1">
      <alignment horizontal="center" vertical="center" wrapText="1"/>
    </xf>
    <xf numFmtId="0" fontId="0" fillId="7" borderId="40" xfId="4900" applyFill="1" applyBorder="1" applyAlignment="1">
      <alignment horizontal="center" vertical="center"/>
    </xf>
    <xf numFmtId="0" fontId="15" fillId="0" borderId="40" xfId="4900" applyFont="1" applyBorder="1" applyAlignment="1">
      <alignment horizontal="center" vertical="center" wrapText="1"/>
    </xf>
    <xf numFmtId="0" fontId="0" fillId="6" borderId="41" xfId="4900" applyFont="1" applyFill="1" applyBorder="1" applyAlignment="1">
      <alignment horizontal="center" vertical="top"/>
    </xf>
    <xf numFmtId="0" fontId="0" fillId="6" borderId="42" xfId="4900" applyFont="1" applyFill="1" applyBorder="1" applyAlignment="1">
      <alignment horizontal="center" vertical="top"/>
    </xf>
    <xf numFmtId="0" fontId="0" fillId="6" borderId="43" xfId="4900" applyFont="1" applyFill="1" applyBorder="1" applyAlignment="1">
      <alignment horizontal="center" vertical="top"/>
    </xf>
    <xf numFmtId="0" fontId="0" fillId="7" borderId="43" xfId="4900" applyFont="1" applyFill="1" applyBorder="1" applyAlignment="1">
      <alignment horizontal="center" vertical="top"/>
    </xf>
    <xf numFmtId="0" fontId="15" fillId="0" borderId="40" xfId="4900" applyFont="1" applyBorder="1" applyAlignment="1">
      <alignment horizontal="center" vertical="center"/>
    </xf>
    <xf numFmtId="0" fontId="0" fillId="0" borderId="0" xfId="4900" applyFont="1">
      <alignment vertical="center"/>
    </xf>
    <xf numFmtId="0" fontId="15" fillId="0" borderId="38" xfId="4900" applyFont="1" applyBorder="1" applyAlignment="1">
      <alignment horizontal="center" vertical="center"/>
    </xf>
    <xf numFmtId="0" fontId="0" fillId="6" borderId="18" xfId="4900" applyFont="1" applyFill="1" applyBorder="1" applyAlignment="1">
      <alignment horizontal="left" vertical="center" wrapText="1"/>
    </xf>
    <xf numFmtId="0" fontId="1" fillId="0" borderId="0" xfId="6" applyAlignment="1" applyProtection="1">
      <alignment vertical="center" wrapText="1"/>
    </xf>
    <xf numFmtId="0" fontId="0" fillId="0" borderId="0" xfId="4900" applyFont="1" applyAlignment="1">
      <alignment vertical="center" wrapText="1"/>
    </xf>
    <xf numFmtId="0" fontId="15" fillId="0" borderId="39" xfId="4900" applyFont="1" applyBorder="1" applyAlignment="1">
      <alignment horizontal="center" vertical="center"/>
    </xf>
    <xf numFmtId="0" fontId="15" fillId="0" borderId="12" xfId="4900" applyFont="1" applyFill="1" applyBorder="1" applyAlignment="1">
      <alignment horizontal="center" vertical="center" wrapText="1"/>
    </xf>
    <xf numFmtId="0" fontId="0" fillId="6" borderId="18" xfId="4900" applyFont="1" applyFill="1" applyBorder="1" applyAlignment="1">
      <alignment horizontal="center" vertical="center"/>
    </xf>
    <xf numFmtId="0" fontId="15" fillId="7" borderId="40" xfId="4900" applyFont="1" applyFill="1" applyBorder="1" applyAlignment="1">
      <alignment horizontal="center" vertical="center" wrapText="1"/>
    </xf>
    <xf numFmtId="0" fontId="0" fillId="7" borderId="18" xfId="4900" applyFont="1" applyFill="1" applyBorder="1" applyAlignment="1">
      <alignment horizontal="center" vertical="center"/>
    </xf>
    <xf numFmtId="0" fontId="0" fillId="6" borderId="18" xfId="4900" applyFont="1" applyFill="1" applyBorder="1" applyAlignment="1">
      <alignment horizontal="center"/>
    </xf>
    <xf numFmtId="0" fontId="0" fillId="7" borderId="18" xfId="4900" applyFont="1" applyFill="1" applyBorder="1" applyAlignment="1">
      <alignment horizontal="center"/>
    </xf>
    <xf numFmtId="0" fontId="15" fillId="0" borderId="12" xfId="4900" applyFont="1" applyFill="1" applyBorder="1" applyAlignment="1">
      <alignment horizontal="center" vertical="center"/>
    </xf>
    <xf numFmtId="0" fontId="15" fillId="8" borderId="12" xfId="4900" applyFont="1" applyFill="1" applyBorder="1" applyAlignment="1">
      <alignment vertical="center"/>
    </xf>
    <xf numFmtId="0" fontId="0" fillId="8" borderId="18" xfId="4900" applyFont="1" applyFill="1" applyBorder="1" applyAlignment="1">
      <alignment horizontal="center" vertical="center"/>
    </xf>
    <xf numFmtId="0" fontId="15" fillId="0" borderId="40" xfId="4900" applyFont="1" applyFill="1" applyBorder="1" applyAlignment="1">
      <alignment horizontal="center" vertical="center" wrapText="1"/>
    </xf>
    <xf numFmtId="0" fontId="15" fillId="0" borderId="38" xfId="4900" applyFont="1" applyFill="1" applyBorder="1" applyAlignment="1">
      <alignment horizontal="center" vertical="center" wrapText="1"/>
    </xf>
    <xf numFmtId="0" fontId="15" fillId="0" borderId="39" xfId="4900" applyFont="1" applyFill="1" applyBorder="1" applyAlignment="1">
      <alignment horizontal="center" vertical="center" wrapText="1"/>
    </xf>
    <xf numFmtId="0" fontId="0" fillId="6" borderId="18" xfId="4900" applyFill="1" applyBorder="1">
      <alignment vertical="center"/>
    </xf>
    <xf numFmtId="0" fontId="0" fillId="6" borderId="18" xfId="4900" applyFill="1" applyBorder="1" applyAlignment="1">
      <alignment horizontal="left" vertical="center"/>
    </xf>
    <xf numFmtId="0" fontId="0" fillId="6" borderId="18" xfId="4900" applyFont="1" applyFill="1" applyBorder="1">
      <alignment vertical="center"/>
    </xf>
    <xf numFmtId="0" fontId="15" fillId="7" borderId="40" xfId="4900" applyFont="1" applyFill="1" applyBorder="1" applyAlignment="1">
      <alignment horizontal="center" vertical="center"/>
    </xf>
    <xf numFmtId="0" fontId="0" fillId="7" borderId="18" xfId="4900" applyFont="1" applyFill="1" applyBorder="1">
      <alignment vertical="center"/>
    </xf>
    <xf numFmtId="0" fontId="0" fillId="6" borderId="18" xfId="4900" applyFill="1" applyBorder="1" applyAlignment="1">
      <alignment horizontal="left" vertical="center" wrapText="1"/>
    </xf>
    <xf numFmtId="0" fontId="0" fillId="6" borderId="6" xfId="4900" applyFont="1" applyFill="1" applyBorder="1" applyAlignment="1">
      <alignment horizontal="left" vertical="center"/>
    </xf>
    <xf numFmtId="0" fontId="0" fillId="2" borderId="0" xfId="4900" applyFill="1" applyBorder="1" applyAlignment="1">
      <alignment horizontal="left" vertical="center"/>
    </xf>
    <xf numFmtId="0" fontId="0" fillId="0" borderId="0" xfId="4900" applyBorder="1">
      <alignment vertical="center"/>
    </xf>
    <xf numFmtId="0" fontId="0" fillId="6" borderId="13" xfId="4900" applyFont="1" applyFill="1" applyBorder="1">
      <alignment vertical="center"/>
    </xf>
    <xf numFmtId="0" fontId="0" fillId="2" borderId="0" xfId="4900" applyFont="1" applyFill="1" applyBorder="1">
      <alignment vertical="center"/>
    </xf>
    <xf numFmtId="0" fontId="0" fillId="7" borderId="13" xfId="4900" applyFill="1" applyBorder="1">
      <alignment vertical="center"/>
    </xf>
    <xf numFmtId="0" fontId="0" fillId="7" borderId="0" xfId="4900" applyFont="1" applyFill="1" applyBorder="1">
      <alignment vertical="center"/>
    </xf>
    <xf numFmtId="0" fontId="15" fillId="0" borderId="40" xfId="4900" applyFont="1" applyFill="1" applyBorder="1" applyAlignment="1">
      <alignment horizontal="center" vertical="center"/>
    </xf>
    <xf numFmtId="0" fontId="0" fillId="6" borderId="13" xfId="4900" applyFont="1" applyFill="1" applyBorder="1" applyAlignment="1">
      <alignment horizontal="left" vertical="center"/>
    </xf>
    <xf numFmtId="0" fontId="1" fillId="0" borderId="0" xfId="6" applyBorder="1" applyAlignment="1" applyProtection="1">
      <alignment vertical="center"/>
    </xf>
    <xf numFmtId="0" fontId="15" fillId="0" borderId="38" xfId="4900" applyFont="1" applyFill="1" applyBorder="1" applyAlignment="1">
      <alignment horizontal="center" vertical="center"/>
    </xf>
    <xf numFmtId="0" fontId="0" fillId="6" borderId="18" xfId="4900" applyFont="1" applyFill="1" applyBorder="1" applyAlignment="1">
      <alignment horizontal="left"/>
    </xf>
    <xf numFmtId="0" fontId="0" fillId="6" borderId="18" xfId="4900" applyFill="1" applyBorder="1" applyAlignment="1">
      <alignment horizontal="left" vertical="top"/>
    </xf>
    <xf numFmtId="0" fontId="15" fillId="0" borderId="39" xfId="4900" applyFont="1" applyFill="1" applyBorder="1" applyAlignment="1">
      <alignment horizontal="center" vertical="center"/>
    </xf>
    <xf numFmtId="0" fontId="16" fillId="6" borderId="18" xfId="4900" applyFont="1" applyFill="1" applyBorder="1" applyAlignment="1">
      <alignment horizontal="left" vertical="top"/>
    </xf>
    <xf numFmtId="0" fontId="0" fillId="7" borderId="18" xfId="4900" applyFont="1" applyFill="1" applyBorder="1" applyAlignment="1">
      <alignment horizontal="left" vertical="top"/>
    </xf>
    <xf numFmtId="0" fontId="15" fillId="0" borderId="2" xfId="4900" applyFont="1" applyFill="1" applyBorder="1" applyAlignment="1">
      <alignment horizontal="center" vertical="center" wrapText="1"/>
    </xf>
    <xf numFmtId="0" fontId="15" fillId="0" borderId="3" xfId="4900" applyFont="1" applyFill="1" applyBorder="1" applyAlignment="1">
      <alignment horizontal="center" vertical="center" wrapText="1"/>
    </xf>
    <xf numFmtId="0" fontId="15" fillId="0" borderId="4" xfId="4900" applyFont="1" applyFill="1" applyBorder="1" applyAlignment="1">
      <alignment horizontal="center" vertical="center" wrapText="1"/>
    </xf>
    <xf numFmtId="0" fontId="15" fillId="9" borderId="1" xfId="4900" applyFont="1" applyFill="1" applyBorder="1" applyAlignment="1">
      <alignment horizontal="center" vertical="center" wrapText="1"/>
    </xf>
    <xf numFmtId="0" fontId="0" fillId="6" borderId="41" xfId="4900" applyFont="1" applyFill="1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15" fillId="7" borderId="1" xfId="4900" applyFont="1" applyFill="1" applyBorder="1" applyAlignment="1">
      <alignment vertical="center"/>
    </xf>
    <xf numFmtId="0" fontId="0" fillId="8" borderId="1" xfId="4900" applyFont="1" applyFill="1" applyBorder="1">
      <alignment vertical="center"/>
    </xf>
    <xf numFmtId="0" fontId="0" fillId="8" borderId="18" xfId="4900" applyFont="1" applyFill="1" applyBorder="1" applyAlignment="1">
      <alignment horizontal="left" vertical="center"/>
    </xf>
    <xf numFmtId="0" fontId="17" fillId="0" borderId="12" xfId="4900" applyFont="1" applyBorder="1">
      <alignment vertical="center"/>
    </xf>
    <xf numFmtId="0" fontId="17" fillId="6" borderId="18" xfId="4900" applyFont="1" applyFill="1" applyBorder="1" applyAlignment="1"/>
    <xf numFmtId="0" fontId="0" fillId="0" borderId="15" xfId="4900" applyBorder="1">
      <alignment vertical="center"/>
    </xf>
    <xf numFmtId="0" fontId="17" fillId="6" borderId="20" xfId="4900" applyFont="1" applyFill="1" applyBorder="1" applyAlignment="1"/>
    <xf numFmtId="0" fontId="0" fillId="0" borderId="0" xfId="11696">
      <alignment vertical="center"/>
    </xf>
    <xf numFmtId="0" fontId="0" fillId="8" borderId="0" xfId="3792" applyFill="1" applyAlignment="1">
      <alignment horizontal="center" vertical="center"/>
    </xf>
    <xf numFmtId="0" fontId="0" fillId="0" borderId="0" xfId="11696" applyAlignment="1">
      <alignment horizontal="center" vertical="center"/>
    </xf>
    <xf numFmtId="0" fontId="0" fillId="0" borderId="0" xfId="3792" applyAlignment="1">
      <alignment horizontal="center" vertical="center"/>
    </xf>
    <xf numFmtId="0" fontId="0" fillId="0" borderId="0" xfId="3792">
      <alignment vertical="center"/>
    </xf>
    <xf numFmtId="0" fontId="0" fillId="2" borderId="0" xfId="3792" applyFill="1">
      <alignment vertical="center"/>
    </xf>
    <xf numFmtId="0" fontId="0" fillId="0" borderId="1" xfId="3792" applyBorder="1" applyAlignment="1">
      <alignment horizontal="center" vertical="center"/>
    </xf>
    <xf numFmtId="0" fontId="0" fillId="10" borderId="2" xfId="3792" applyFill="1" applyBorder="1" applyAlignment="1">
      <alignment horizontal="center" vertical="center"/>
    </xf>
    <xf numFmtId="0" fontId="0" fillId="10" borderId="1" xfId="3792" applyFill="1" applyBorder="1" applyAlignment="1">
      <alignment horizontal="center" vertical="center"/>
    </xf>
    <xf numFmtId="0" fontId="15" fillId="0" borderId="2" xfId="3792" applyFont="1" applyBorder="1" applyAlignment="1">
      <alignment horizontal="center" vertical="center" wrapText="1"/>
    </xf>
    <xf numFmtId="0" fontId="0" fillId="5" borderId="1" xfId="3792" applyFont="1" applyFill="1" applyBorder="1">
      <alignment vertical="center"/>
    </xf>
    <xf numFmtId="0" fontId="0" fillId="5" borderId="1" xfId="3792" applyFill="1" applyBorder="1">
      <alignment vertical="center"/>
    </xf>
    <xf numFmtId="0" fontId="15" fillId="0" borderId="3" xfId="3792" applyFont="1" applyFill="1" applyBorder="1" applyAlignment="1">
      <alignment horizontal="center" vertical="center" wrapText="1"/>
    </xf>
    <xf numFmtId="0" fontId="15" fillId="0" borderId="4" xfId="3792" applyFont="1" applyBorder="1" applyAlignment="1">
      <alignment horizontal="center" vertical="center"/>
    </xf>
    <xf numFmtId="0" fontId="0" fillId="11" borderId="1" xfId="3792" applyFill="1" applyBorder="1" applyAlignment="1">
      <alignment horizontal="center" vertical="center"/>
    </xf>
    <xf numFmtId="0" fontId="0" fillId="12" borderId="1" xfId="3792" applyFill="1" applyBorder="1">
      <alignment vertical="center"/>
    </xf>
    <xf numFmtId="0" fontId="15" fillId="5" borderId="2" xfId="3792" applyFont="1" applyFill="1" applyBorder="1" applyAlignment="1">
      <alignment horizontal="center" vertical="center" wrapText="1"/>
    </xf>
    <xf numFmtId="0" fontId="15" fillId="5" borderId="3" xfId="3792" applyFont="1" applyFill="1" applyBorder="1" applyAlignment="1">
      <alignment horizontal="center" vertical="center" wrapText="1"/>
    </xf>
    <xf numFmtId="0" fontId="0" fillId="5" borderId="2" xfId="3792" applyFont="1" applyFill="1" applyBorder="1" applyAlignment="1">
      <alignment vertical="top"/>
    </xf>
    <xf numFmtId="0" fontId="0" fillId="5" borderId="1" xfId="3792" applyFill="1" applyBorder="1" applyAlignment="1">
      <alignment horizontal="center" vertical="top"/>
    </xf>
    <xf numFmtId="0" fontId="18" fillId="5" borderId="1" xfId="3792" applyFont="1" applyFill="1" applyBorder="1" applyAlignment="1">
      <alignment vertical="top" wrapText="1"/>
    </xf>
    <xf numFmtId="0" fontId="0" fillId="5" borderId="1" xfId="3792" applyFont="1" applyFill="1" applyBorder="1" applyAlignment="1">
      <alignment vertical="top"/>
    </xf>
    <xf numFmtId="0" fontId="15" fillId="5" borderId="4" xfId="3792" applyFont="1" applyFill="1" applyBorder="1" applyAlignment="1">
      <alignment horizontal="center" vertical="center" wrapText="1"/>
    </xf>
    <xf numFmtId="0" fontId="0" fillId="5" borderId="4" xfId="3792" applyFill="1" applyBorder="1" applyAlignment="1">
      <alignment horizontal="center" vertical="top"/>
    </xf>
    <xf numFmtId="0" fontId="15" fillId="0" borderId="3" xfId="3792" applyFont="1" applyBorder="1" applyAlignment="1">
      <alignment horizontal="center" vertical="center" wrapText="1"/>
    </xf>
    <xf numFmtId="0" fontId="0" fillId="5" borderId="2" xfId="3792" applyFill="1" applyBorder="1" applyAlignment="1">
      <alignment horizontal="center" vertical="center"/>
    </xf>
    <xf numFmtId="0" fontId="0" fillId="5" borderId="3" xfId="3792" applyFill="1" applyBorder="1" applyAlignment="1">
      <alignment horizontal="center" vertical="center"/>
    </xf>
    <xf numFmtId="0" fontId="15" fillId="0" borderId="4" xfId="3792" applyFont="1" applyBorder="1" applyAlignment="1">
      <alignment horizontal="center" vertical="center" wrapText="1"/>
    </xf>
    <xf numFmtId="0" fontId="0" fillId="5" borderId="4" xfId="3792" applyFill="1" applyBorder="1" applyAlignment="1">
      <alignment horizontal="center" vertical="center"/>
    </xf>
    <xf numFmtId="0" fontId="0" fillId="11" borderId="4" xfId="3792" applyFill="1" applyBorder="1" applyAlignment="1">
      <alignment horizontal="center" vertical="center"/>
    </xf>
    <xf numFmtId="0" fontId="0" fillId="12" borderId="4" xfId="3792" applyFill="1" applyBorder="1" applyAlignment="1">
      <alignment horizontal="center" vertical="center"/>
    </xf>
    <xf numFmtId="0" fontId="16" fillId="5" borderId="1" xfId="3792" applyFont="1" applyFill="1" applyBorder="1">
      <alignment vertical="center"/>
    </xf>
    <xf numFmtId="0" fontId="0" fillId="5" borderId="2" xfId="3792" applyFill="1" applyBorder="1" applyAlignment="1">
      <alignment vertical="center"/>
    </xf>
    <xf numFmtId="0" fontId="0" fillId="5" borderId="3" xfId="3792" applyFill="1" applyBorder="1" applyAlignment="1">
      <alignment vertical="center"/>
    </xf>
    <xf numFmtId="0" fontId="0" fillId="5" borderId="4" xfId="3792" applyFill="1" applyBorder="1" applyAlignment="1">
      <alignment vertical="center"/>
    </xf>
    <xf numFmtId="0" fontId="0" fillId="11" borderId="3" xfId="3792" applyFill="1" applyBorder="1" applyAlignment="1">
      <alignment horizontal="center" vertical="center"/>
    </xf>
    <xf numFmtId="0" fontId="15" fillId="0" borderId="2" xfId="3792" applyFont="1" applyBorder="1" applyAlignment="1">
      <alignment horizontal="center" vertical="center"/>
    </xf>
    <xf numFmtId="0" fontId="15" fillId="0" borderId="3" xfId="3792" applyFont="1" applyBorder="1" applyAlignment="1">
      <alignment horizontal="center" vertical="center"/>
    </xf>
    <xf numFmtId="0" fontId="0" fillId="5" borderId="44" xfId="3792" applyFill="1" applyBorder="1" applyAlignment="1">
      <alignment horizontal="center" vertical="center"/>
    </xf>
    <xf numFmtId="0" fontId="0" fillId="5" borderId="5" xfId="3792" applyFill="1" applyBorder="1" applyAlignment="1">
      <alignment horizontal="center" vertical="center"/>
    </xf>
    <xf numFmtId="0" fontId="0" fillId="5" borderId="6" xfId="3792" applyFill="1" applyBorder="1" applyAlignment="1">
      <alignment horizontal="center" vertical="center"/>
    </xf>
    <xf numFmtId="0" fontId="15" fillId="5" borderId="2" xfId="3792" applyFont="1" applyFill="1" applyBorder="1" applyAlignment="1">
      <alignment horizontal="center" vertical="center"/>
    </xf>
    <xf numFmtId="0" fontId="15" fillId="5" borderId="3" xfId="3792" applyFont="1" applyFill="1" applyBorder="1" applyAlignment="1">
      <alignment horizontal="center" vertical="center"/>
    </xf>
    <xf numFmtId="0" fontId="16" fillId="5" borderId="4" xfId="3792" applyFont="1" applyFill="1" applyBorder="1" applyAlignment="1">
      <alignment horizontal="left" vertical="center" wrapText="1"/>
    </xf>
    <xf numFmtId="0" fontId="15" fillId="5" borderId="3" xfId="11696" applyFont="1" applyFill="1" applyBorder="1" applyAlignment="1">
      <alignment horizontal="center" vertical="center"/>
    </xf>
    <xf numFmtId="0" fontId="19" fillId="5" borderId="4" xfId="11696" applyFont="1" applyFill="1" applyBorder="1" applyAlignment="1">
      <alignment horizontal="left" vertical="center"/>
    </xf>
    <xf numFmtId="0" fontId="0" fillId="12" borderId="4" xfId="3792" applyFill="1" applyBorder="1" applyAlignment="1">
      <alignment vertical="center"/>
    </xf>
    <xf numFmtId="0" fontId="0" fillId="5" borderId="2" xfId="3792" applyFont="1" applyFill="1" applyBorder="1" applyAlignment="1">
      <alignment horizontal="left"/>
    </xf>
    <xf numFmtId="0" fontId="0" fillId="5" borderId="3" xfId="3792" applyFill="1" applyBorder="1" applyAlignment="1">
      <alignment horizontal="left"/>
    </xf>
    <xf numFmtId="0" fontId="0" fillId="5" borderId="4" xfId="3792" applyFill="1" applyBorder="1" applyAlignment="1">
      <alignment horizontal="left"/>
    </xf>
    <xf numFmtId="0" fontId="16" fillId="5" borderId="2" xfId="11696" applyFont="1" applyFill="1" applyBorder="1" applyAlignment="1"/>
    <xf numFmtId="0" fontId="20" fillId="5" borderId="1" xfId="11696" applyFont="1" applyFill="1" applyBorder="1" applyAlignment="1"/>
    <xf numFmtId="0" fontId="16" fillId="5" borderId="4" xfId="11696" applyFont="1" applyFill="1" applyBorder="1" applyAlignment="1"/>
    <xf numFmtId="0" fontId="16" fillId="5" borderId="3" xfId="11696" applyFont="1" applyFill="1" applyBorder="1" applyAlignment="1"/>
    <xf numFmtId="0" fontId="0" fillId="0" borderId="3" xfId="0" applyBorder="1" applyAlignment="1">
      <alignment horizontal="center" vertical="center" wrapText="1"/>
    </xf>
    <xf numFmtId="0" fontId="0" fillId="5" borderId="3" xfId="3792" applyFont="1" applyFill="1" applyBorder="1" applyAlignment="1">
      <alignment horizontal="left"/>
    </xf>
    <xf numFmtId="0" fontId="0" fillId="5" borderId="4" xfId="3792" applyFont="1" applyFill="1" applyBorder="1" applyAlignment="1">
      <alignment horizontal="left"/>
    </xf>
    <xf numFmtId="0" fontId="16" fillId="5" borderId="4" xfId="11696" applyFont="1" applyFill="1" applyBorder="1" applyAlignment="1">
      <alignment horizontal="left"/>
    </xf>
    <xf numFmtId="0" fontId="21" fillId="5" borderId="4" xfId="11696" applyFont="1" applyFill="1" applyBorder="1" applyAlignment="1">
      <alignment horizontal="left"/>
    </xf>
    <xf numFmtId="0" fontId="0" fillId="5" borderId="4" xfId="11696" applyFont="1" applyFill="1" applyBorder="1" applyAlignment="1">
      <alignment horizontal="left"/>
    </xf>
    <xf numFmtId="0" fontId="0" fillId="5" borderId="2" xfId="11696" applyFont="1" applyFill="1" applyBorder="1" applyAlignment="1">
      <alignment horizontal="center"/>
    </xf>
    <xf numFmtId="0" fontId="0" fillId="5" borderId="3" xfId="11696" applyFont="1" applyFill="1" applyBorder="1" applyAlignment="1">
      <alignment horizontal="center"/>
    </xf>
    <xf numFmtId="0" fontId="0" fillId="5" borderId="4" xfId="11696" applyFont="1" applyFill="1" applyBorder="1" applyAlignment="1">
      <alignment horizontal="center"/>
    </xf>
    <xf numFmtId="0" fontId="15" fillId="0" borderId="12" xfId="3792" applyFont="1" applyFill="1" applyBorder="1" applyAlignment="1">
      <alignment horizontal="center" vertical="center"/>
    </xf>
    <xf numFmtId="0" fontId="0" fillId="5" borderId="1" xfId="3792" applyFont="1" applyFill="1" applyBorder="1" applyAlignment="1">
      <alignment horizontal="left"/>
    </xf>
    <xf numFmtId="0" fontId="0" fillId="5" borderId="2" xfId="3792" applyFont="1" applyFill="1" applyBorder="1" applyAlignment="1">
      <alignment horizontal="center" wrapText="1"/>
    </xf>
    <xf numFmtId="0" fontId="0" fillId="5" borderId="3" xfId="0" applyFill="1" applyBorder="1" applyAlignment="1">
      <alignment horizontal="center" wrapText="1"/>
    </xf>
    <xf numFmtId="0" fontId="0" fillId="5" borderId="4" xfId="0" applyFill="1" applyBorder="1" applyAlignment="1">
      <alignment horizontal="center" wrapText="1"/>
    </xf>
    <xf numFmtId="0" fontId="16" fillId="5" borderId="18" xfId="3792" applyFont="1" applyFill="1" applyBorder="1">
      <alignment vertical="center"/>
    </xf>
    <xf numFmtId="0" fontId="16" fillId="5" borderId="18" xfId="11696" applyFont="1" applyFill="1" applyBorder="1" applyAlignment="1">
      <alignment vertical="center" wrapText="1"/>
    </xf>
    <xf numFmtId="0" fontId="0" fillId="5" borderId="41" xfId="3792" applyFont="1" applyFill="1" applyBorder="1" applyAlignment="1">
      <alignment vertical="center" wrapText="1"/>
    </xf>
    <xf numFmtId="0" fontId="0" fillId="5" borderId="42" xfId="3792" applyFont="1" applyFill="1" applyBorder="1" applyAlignment="1">
      <alignment vertical="center" wrapText="1"/>
    </xf>
    <xf numFmtId="0" fontId="0" fillId="5" borderId="42" xfId="3792" applyFill="1" applyBorder="1" applyAlignment="1">
      <alignment vertical="center" wrapText="1"/>
    </xf>
    <xf numFmtId="0" fontId="0" fillId="5" borderId="43" xfId="3792" applyFill="1" applyBorder="1" applyAlignment="1">
      <alignment vertical="center" wrapText="1"/>
    </xf>
    <xf numFmtId="0" fontId="0" fillId="8" borderId="12" xfId="3792" applyFill="1" applyBorder="1" applyAlignment="1">
      <alignment horizontal="center" vertical="center"/>
    </xf>
    <xf numFmtId="0" fontId="0" fillId="12" borderId="18" xfId="3792" applyFill="1" applyBorder="1">
      <alignment vertical="center"/>
    </xf>
    <xf numFmtId="0" fontId="0" fillId="8" borderId="0" xfId="3792" applyFill="1">
      <alignment vertical="center"/>
    </xf>
    <xf numFmtId="0" fontId="15" fillId="5" borderId="40" xfId="11696" applyFont="1" applyFill="1" applyBorder="1" applyAlignment="1">
      <alignment horizontal="center" vertical="center" wrapText="1"/>
    </xf>
    <xf numFmtId="0" fontId="0" fillId="5" borderId="18" xfId="3792" applyFont="1" applyFill="1" applyBorder="1" applyAlignment="1">
      <alignment vertical="center" wrapText="1"/>
    </xf>
    <xf numFmtId="0" fontId="15" fillId="5" borderId="38" xfId="11696" applyFont="1" applyFill="1" applyBorder="1" applyAlignment="1">
      <alignment horizontal="center" vertical="center" wrapText="1"/>
    </xf>
    <xf numFmtId="0" fontId="0" fillId="5" borderId="18" xfId="11696" applyFill="1" applyBorder="1" applyAlignment="1">
      <alignment vertical="center" wrapText="1"/>
    </xf>
    <xf numFmtId="0" fontId="0" fillId="5" borderId="41" xfId="11696" applyFill="1" applyBorder="1" applyAlignment="1">
      <alignment vertical="center" wrapText="1"/>
    </xf>
    <xf numFmtId="0" fontId="0" fillId="5" borderId="41" xfId="11696" applyFill="1" applyBorder="1" applyAlignment="1">
      <alignment horizontal="center" vertical="center"/>
    </xf>
    <xf numFmtId="0" fontId="0" fillId="5" borderId="42" xfId="11696" applyFill="1" applyBorder="1" applyAlignment="1">
      <alignment horizontal="center" vertical="center"/>
    </xf>
    <xf numFmtId="0" fontId="0" fillId="5" borderId="43" xfId="11696" applyFill="1" applyBorder="1" applyAlignment="1">
      <alignment horizontal="center" vertical="center"/>
    </xf>
    <xf numFmtId="0" fontId="15" fillId="5" borderId="39" xfId="11696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vertical="center"/>
    </xf>
    <xf numFmtId="0" fontId="15" fillId="0" borderId="40" xfId="3792" applyFont="1" applyFill="1" applyBorder="1" applyAlignment="1">
      <alignment horizontal="center" vertical="center" wrapText="1"/>
    </xf>
    <xf numFmtId="0" fontId="15" fillId="0" borderId="38" xfId="3792" applyFont="1" applyFill="1" applyBorder="1" applyAlignment="1">
      <alignment horizontal="center" vertical="center" wrapText="1"/>
    </xf>
    <xf numFmtId="0" fontId="0" fillId="5" borderId="18" xfId="3792" applyFill="1" applyBorder="1" applyAlignment="1">
      <alignment vertical="center" wrapText="1"/>
    </xf>
    <xf numFmtId="0" fontId="0" fillId="5" borderId="41" xfId="3792" applyFill="1" applyBorder="1" applyAlignment="1">
      <alignment horizontal="center" vertical="center" wrapText="1"/>
    </xf>
    <xf numFmtId="0" fontId="0" fillId="5" borderId="42" xfId="3792" applyFill="1" applyBorder="1" applyAlignment="1">
      <alignment horizontal="center" vertical="center" wrapText="1"/>
    </xf>
    <xf numFmtId="0" fontId="0" fillId="5" borderId="43" xfId="3792" applyFill="1" applyBorder="1" applyAlignment="1">
      <alignment horizontal="center" vertical="center" wrapText="1"/>
    </xf>
    <xf numFmtId="0" fontId="0" fillId="5" borderId="18" xfId="3792" applyFill="1" applyBorder="1" applyAlignment="1">
      <alignment horizontal="left" vertical="center"/>
    </xf>
    <xf numFmtId="0" fontId="0" fillId="5" borderId="18" xfId="3792" applyFill="1" applyBorder="1" applyAlignment="1">
      <alignment horizontal="center" vertical="center" wrapText="1"/>
    </xf>
    <xf numFmtId="0" fontId="15" fillId="8" borderId="12" xfId="3792" applyFont="1" applyFill="1" applyBorder="1" applyAlignment="1">
      <alignment horizontal="center" vertical="center" wrapText="1"/>
    </xf>
    <xf numFmtId="0" fontId="0" fillId="12" borderId="18" xfId="3792" applyFill="1" applyBorder="1" applyAlignment="1">
      <alignment horizontal="center" vertical="center"/>
    </xf>
    <xf numFmtId="0" fontId="22" fillId="13" borderId="40" xfId="11696" applyFont="1" applyFill="1" applyBorder="1" applyAlignment="1">
      <alignment horizontal="center" vertical="center" wrapText="1"/>
    </xf>
    <xf numFmtId="0" fontId="23" fillId="5" borderId="18" xfId="11696" applyFont="1" applyFill="1" applyBorder="1" applyAlignment="1">
      <alignment horizontal="left" vertical="center"/>
    </xf>
    <xf numFmtId="0" fontId="22" fillId="13" borderId="38" xfId="11696" applyFont="1" applyFill="1" applyBorder="1" applyAlignment="1">
      <alignment horizontal="center" vertical="center" wrapText="1"/>
    </xf>
    <xf numFmtId="0" fontId="23" fillId="5" borderId="1" xfId="11696" applyFont="1" applyFill="1" applyBorder="1" applyAlignment="1">
      <alignment vertical="center" wrapText="1"/>
    </xf>
    <xf numFmtId="0" fontId="23" fillId="5" borderId="13" xfId="11696" applyFont="1" applyFill="1" applyBorder="1" applyAlignment="1">
      <alignment horizontal="left" vertical="center" wrapText="1"/>
    </xf>
    <xf numFmtId="0" fontId="23" fillId="5" borderId="18" xfId="11696" applyFont="1" applyFill="1" applyBorder="1" applyAlignment="1">
      <alignment horizontal="left" vertical="center" wrapText="1"/>
    </xf>
    <xf numFmtId="0" fontId="0" fillId="5" borderId="44" xfId="11696" applyFont="1" applyFill="1" applyBorder="1" applyAlignment="1">
      <alignment vertical="center"/>
    </xf>
    <xf numFmtId="0" fontId="0" fillId="5" borderId="1" xfId="11696" applyFont="1" applyFill="1" applyBorder="1" applyAlignment="1">
      <alignment vertical="center"/>
    </xf>
    <xf numFmtId="0" fontId="16" fillId="5" borderId="44" xfId="11696" applyFont="1" applyFill="1" applyBorder="1" applyAlignment="1">
      <alignment horizontal="left" vertical="center"/>
    </xf>
    <xf numFmtId="0" fontId="16" fillId="5" borderId="13" xfId="11696" applyFont="1" applyFill="1" applyBorder="1" applyAlignment="1">
      <alignment horizontal="left" vertical="center"/>
    </xf>
    <xf numFmtId="0" fontId="0" fillId="5" borderId="13" xfId="11696" applyFont="1" applyFill="1" applyBorder="1" applyAlignment="1">
      <alignment horizontal="left" vertical="center" wrapText="1"/>
    </xf>
    <xf numFmtId="0" fontId="0" fillId="5" borderId="2" xfId="11696" applyFill="1" applyBorder="1" applyAlignment="1">
      <alignment horizontal="center" vertical="center"/>
    </xf>
    <xf numFmtId="0" fontId="0" fillId="5" borderId="3" xfId="11696" applyFill="1" applyBorder="1" applyAlignment="1">
      <alignment horizontal="center" vertical="center"/>
    </xf>
    <xf numFmtId="0" fontId="22" fillId="13" borderId="39" xfId="11696" applyFont="1" applyFill="1" applyBorder="1" applyAlignment="1">
      <alignment horizontal="center" vertical="center" wrapText="1"/>
    </xf>
    <xf numFmtId="0" fontId="0" fillId="7" borderId="1" xfId="11696" applyFill="1" applyBorder="1" applyAlignment="1">
      <alignment horizontal="center" vertical="center"/>
    </xf>
    <xf numFmtId="0" fontId="0" fillId="12" borderId="1" xfId="11696" applyFill="1" applyBorder="1">
      <alignment vertical="center"/>
    </xf>
    <xf numFmtId="0" fontId="15" fillId="0" borderId="2" xfId="11696" applyFont="1" applyBorder="1" applyAlignment="1">
      <alignment horizontal="center" vertical="center" wrapText="1"/>
    </xf>
    <xf numFmtId="0" fontId="0" fillId="5" borderId="1" xfId="11696" applyFill="1" applyBorder="1" applyAlignment="1">
      <alignment horizontal="left" vertical="center"/>
    </xf>
    <xf numFmtId="0" fontId="15" fillId="0" borderId="3" xfId="11696" applyFont="1" applyBorder="1" applyAlignment="1">
      <alignment horizontal="center" vertical="center" wrapText="1"/>
    </xf>
    <xf numFmtId="0" fontId="0" fillId="5" borderId="4" xfId="11696" applyFill="1" applyBorder="1" applyAlignment="1">
      <alignment horizontal="center" vertical="center"/>
    </xf>
    <xf numFmtId="0" fontId="0" fillId="5" borderId="1" xfId="11696" applyFont="1" applyFill="1" applyBorder="1" applyAlignment="1">
      <alignment horizontal="left" vertical="center" wrapText="1"/>
    </xf>
    <xf numFmtId="0" fontId="0" fillId="5" borderId="1" xfId="11696" applyFill="1" applyBorder="1" applyAlignment="1">
      <alignment horizontal="left" vertical="center" wrapText="1"/>
    </xf>
    <xf numFmtId="0" fontId="0" fillId="5" borderId="4" xfId="11696" applyFill="1" applyBorder="1" applyAlignment="1">
      <alignment horizontal="left" vertical="center"/>
    </xf>
    <xf numFmtId="0" fontId="15" fillId="0" borderId="4" xfId="11696" applyFont="1" applyBorder="1" applyAlignment="1">
      <alignment horizontal="center" vertical="center" wrapText="1"/>
    </xf>
    <xf numFmtId="0" fontId="15" fillId="12" borderId="3" xfId="11696" applyFont="1" applyFill="1" applyBorder="1" applyAlignment="1">
      <alignment horizontal="center" vertical="center" wrapText="1"/>
    </xf>
    <xf numFmtId="0" fontId="0" fillId="12" borderId="4" xfId="11696" applyFill="1" applyBorder="1" applyAlignment="1">
      <alignment horizontal="center" vertical="center"/>
    </xf>
    <xf numFmtId="0" fontId="15" fillId="0" borderId="3" xfId="11696" applyFont="1" applyFill="1" applyBorder="1" applyAlignment="1">
      <alignment horizontal="center" vertical="center" wrapText="1"/>
    </xf>
    <xf numFmtId="0" fontId="16" fillId="5" borderId="1" xfId="11696" applyFont="1" applyFill="1" applyBorder="1" applyAlignment="1">
      <alignment horizontal="left" vertical="center" wrapText="1"/>
    </xf>
    <xf numFmtId="0" fontId="0" fillId="5" borderId="7" xfId="3792" applyFill="1" applyBorder="1">
      <alignment vertical="center"/>
    </xf>
    <xf numFmtId="0" fontId="0" fillId="5" borderId="45" xfId="3792" applyFill="1" applyBorder="1" applyAlignment="1">
      <alignment horizontal="center" vertical="center"/>
    </xf>
    <xf numFmtId="0" fontId="0" fillId="5" borderId="0" xfId="3792" applyFill="1" applyAlignment="1">
      <alignment horizontal="center" vertical="center"/>
    </xf>
    <xf numFmtId="0" fontId="0" fillId="5" borderId="7" xfId="3792" applyFill="1" applyBorder="1" applyAlignment="1">
      <alignment horizontal="center" vertical="center"/>
    </xf>
    <xf numFmtId="0" fontId="0" fillId="5" borderId="14" xfId="3792" applyFill="1" applyBorder="1">
      <alignment vertical="center"/>
    </xf>
    <xf numFmtId="0" fontId="22" fillId="0" borderId="2" xfId="3792" applyFont="1" applyBorder="1" applyAlignment="1">
      <alignment horizontal="center" vertical="center" wrapText="1"/>
    </xf>
    <xf numFmtId="0" fontId="18" fillId="0" borderId="1" xfId="3792" applyFont="1" applyBorder="1" applyAlignment="1">
      <alignment horizontal="left" vertical="center"/>
    </xf>
    <xf numFmtId="0" fontId="22" fillId="0" borderId="3" xfId="3792" applyFont="1" applyBorder="1" applyAlignment="1">
      <alignment horizontal="center" vertical="center" wrapText="1"/>
    </xf>
    <xf numFmtId="0" fontId="0" fillId="0" borderId="2" xfId="3792" applyBorder="1" applyAlignment="1">
      <alignment horizontal="center" vertical="center" wrapText="1"/>
    </xf>
    <xf numFmtId="0" fontId="0" fillId="0" borderId="3" xfId="3792" applyBorder="1" applyAlignment="1">
      <alignment horizontal="center" vertical="center" wrapText="1"/>
    </xf>
    <xf numFmtId="0" fontId="0" fillId="0" borderId="4" xfId="3792" applyBorder="1" applyAlignment="1">
      <alignment horizontal="center" vertical="center" wrapText="1"/>
    </xf>
    <xf numFmtId="0" fontId="24" fillId="0" borderId="1" xfId="3792" applyFont="1" applyBorder="1" applyAlignment="1">
      <alignment horizontal="left" vertical="center"/>
    </xf>
    <xf numFmtId="0" fontId="0" fillId="0" borderId="1" xfId="3792" applyBorder="1" applyAlignment="1">
      <alignment horizontal="left" vertical="center"/>
    </xf>
    <xf numFmtId="0" fontId="15" fillId="3" borderId="2" xfId="3792" applyFont="1" applyFill="1" applyBorder="1" applyAlignment="1">
      <alignment horizontal="center" vertical="center" wrapText="1"/>
    </xf>
    <xf numFmtId="0" fontId="15" fillId="3" borderId="3" xfId="3792" applyFont="1" applyFill="1" applyBorder="1" applyAlignment="1">
      <alignment horizontal="center" vertical="center" wrapText="1"/>
    </xf>
    <xf numFmtId="0" fontId="0" fillId="5" borderId="1" xfId="3792" applyFont="1" applyFill="1" applyBorder="1" applyAlignment="1">
      <alignment horizontal="left" vertical="center" wrapText="1"/>
    </xf>
    <xf numFmtId="0" fontId="16" fillId="5" borderId="1" xfId="3792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top"/>
    </xf>
    <xf numFmtId="0" fontId="0" fillId="5" borderId="2" xfId="3792" applyFont="1" applyFill="1" applyBorder="1" applyAlignment="1">
      <alignment vertical="center"/>
    </xf>
    <xf numFmtId="0" fontId="0" fillId="5" borderId="3" xfId="3792" applyFont="1" applyFill="1" applyBorder="1" applyAlignment="1">
      <alignment vertical="center"/>
    </xf>
    <xf numFmtId="0" fontId="0" fillId="5" borderId="4" xfId="3792" applyFont="1" applyFill="1" applyBorder="1" applyAlignment="1">
      <alignment vertical="center"/>
    </xf>
    <xf numFmtId="0" fontId="16" fillId="5" borderId="4" xfId="3792" applyFont="1" applyFill="1" applyBorder="1" applyAlignment="1">
      <alignment horizontal="left" vertical="center"/>
    </xf>
    <xf numFmtId="0" fontId="15" fillId="3" borderId="4" xfId="3792" applyFont="1" applyFill="1" applyBorder="1" applyAlignment="1">
      <alignment horizontal="center" vertical="center" wrapText="1"/>
    </xf>
    <xf numFmtId="0" fontId="0" fillId="11" borderId="3" xfId="3792" applyFont="1" applyFill="1" applyBorder="1" applyAlignment="1">
      <alignment horizontal="left" vertical="center"/>
    </xf>
    <xf numFmtId="0" fontId="0" fillId="5" borderId="1" xfId="3792" applyFont="1" applyFill="1" applyBorder="1" applyAlignment="1">
      <alignment vertical="center"/>
    </xf>
    <xf numFmtId="0" fontId="0" fillId="5" borderId="2" xfId="3792" applyFont="1" applyFill="1" applyBorder="1" applyAlignment="1">
      <alignment horizontal="center" vertical="center"/>
    </xf>
    <xf numFmtId="0" fontId="0" fillId="5" borderId="3" xfId="3792" applyFont="1" applyFill="1" applyBorder="1" applyAlignment="1">
      <alignment horizontal="center" vertical="center"/>
    </xf>
    <xf numFmtId="0" fontId="0" fillId="5" borderId="4" xfId="3792" applyFont="1" applyFill="1" applyBorder="1" applyAlignment="1">
      <alignment horizontal="center" vertical="center"/>
    </xf>
    <xf numFmtId="0" fontId="15" fillId="11" borderId="3" xfId="3792" applyFont="1" applyFill="1" applyBorder="1" applyAlignment="1">
      <alignment horizontal="center" vertical="center" wrapText="1"/>
    </xf>
    <xf numFmtId="0" fontId="15" fillId="3" borderId="2" xfId="3792" applyFont="1" applyFill="1" applyBorder="1" applyAlignment="1">
      <alignment horizontal="center" vertical="center"/>
    </xf>
    <xf numFmtId="0" fontId="25" fillId="5" borderId="1" xfId="3792" applyFont="1" applyFill="1" applyBorder="1" applyAlignment="1">
      <alignment vertical="center"/>
    </xf>
    <xf numFmtId="0" fontId="15" fillId="3" borderId="3" xfId="3792" applyFont="1" applyFill="1" applyBorder="1" applyAlignment="1">
      <alignment horizontal="center" vertical="center"/>
    </xf>
    <xf numFmtId="0" fontId="0" fillId="5" borderId="1" xfId="3792" applyFont="1" applyFill="1" applyBorder="1" applyAlignment="1">
      <alignment vertical="center" wrapText="1"/>
    </xf>
    <xf numFmtId="0" fontId="25" fillId="5" borderId="1" xfId="3792" applyFont="1" applyFill="1" applyBorder="1">
      <alignment vertical="center"/>
    </xf>
    <xf numFmtId="0" fontId="25" fillId="5" borderId="2" xfId="3792" applyFont="1" applyFill="1" applyBorder="1" applyAlignment="1">
      <alignment vertical="center"/>
    </xf>
    <xf numFmtId="0" fontId="25" fillId="5" borderId="3" xfId="3792" applyFont="1" applyFill="1" applyBorder="1" applyAlignment="1">
      <alignment vertical="center"/>
    </xf>
    <xf numFmtId="0" fontId="25" fillId="5" borderId="4" xfId="3792" applyFont="1" applyFill="1" applyBorder="1" applyAlignment="1">
      <alignment vertical="center"/>
    </xf>
    <xf numFmtId="0" fontId="16" fillId="5" borderId="2" xfId="3792" applyFont="1" applyFill="1" applyBorder="1">
      <alignment vertical="center"/>
    </xf>
    <xf numFmtId="0" fontId="23" fillId="5" borderId="2" xfId="3792" applyFont="1" applyFill="1" applyBorder="1" applyAlignment="1">
      <alignment vertical="center" wrapText="1"/>
    </xf>
    <xf numFmtId="0" fontId="23" fillId="5" borderId="3" xfId="3792" applyFont="1" applyFill="1" applyBorder="1" applyAlignment="1">
      <alignment vertical="center" wrapText="1"/>
    </xf>
    <xf numFmtId="0" fontId="0" fillId="5" borderId="2" xfId="3792" applyFont="1" applyFill="1" applyBorder="1">
      <alignment vertical="center"/>
    </xf>
    <xf numFmtId="0" fontId="25" fillId="5" borderId="1" xfId="11696" applyFont="1" applyFill="1" applyBorder="1">
      <alignment vertical="center"/>
    </xf>
    <xf numFmtId="0" fontId="0" fillId="5" borderId="1" xfId="11696" applyFont="1" applyFill="1" applyBorder="1">
      <alignment vertical="center"/>
    </xf>
    <xf numFmtId="0" fontId="17" fillId="5" borderId="44" xfId="0" applyFont="1" applyFill="1" applyBorder="1" applyAlignment="1">
      <alignment horizontal="center" vertical="center"/>
    </xf>
    <xf numFmtId="0" fontId="17" fillId="5" borderId="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15" fillId="11" borderId="3" xfId="3792" applyFont="1" applyFill="1" applyBorder="1" applyAlignment="1">
      <alignment horizontal="center" vertical="center"/>
    </xf>
    <xf numFmtId="0" fontId="15" fillId="3" borderId="4" xfId="3792" applyFont="1" applyFill="1" applyBorder="1" applyAlignment="1">
      <alignment horizontal="center" vertical="center"/>
    </xf>
    <xf numFmtId="0" fontId="15" fillId="11" borderId="4" xfId="3792" applyFont="1" applyFill="1" applyBorder="1" applyAlignment="1">
      <alignment horizontal="center" vertical="center"/>
    </xf>
    <xf numFmtId="0" fontId="0" fillId="12" borderId="1" xfId="3792" applyFont="1" applyFill="1" applyBorder="1">
      <alignment vertical="center"/>
    </xf>
    <xf numFmtId="0" fontId="16" fillId="5" borderId="13" xfId="3792" applyFont="1" applyFill="1" applyBorder="1">
      <alignment vertical="center"/>
    </xf>
    <xf numFmtId="0" fontId="25" fillId="5" borderId="18" xfId="0" applyFont="1" applyFill="1" applyBorder="1" applyAlignment="1">
      <alignment vertical="center" wrapText="1"/>
    </xf>
    <xf numFmtId="0" fontId="17" fillId="5" borderId="13" xfId="0" applyFont="1" applyFill="1" applyBorder="1" applyAlignment="1">
      <alignment vertical="center"/>
    </xf>
    <xf numFmtId="0" fontId="0" fillId="11" borderId="1" xfId="3792" applyFill="1" applyBorder="1">
      <alignment vertical="center"/>
    </xf>
    <xf numFmtId="0" fontId="15" fillId="0" borderId="46" xfId="0" applyFont="1" applyFill="1" applyBorder="1" applyAlignment="1">
      <alignment horizontal="center" vertical="center"/>
    </xf>
    <xf numFmtId="0" fontId="0" fillId="5" borderId="1" xfId="0" applyFont="1" applyFill="1" applyBorder="1">
      <alignment vertical="center"/>
    </xf>
    <xf numFmtId="0" fontId="15" fillId="0" borderId="8" xfId="0" applyFont="1" applyFill="1" applyBorder="1" applyAlignment="1">
      <alignment horizontal="center" vertical="center"/>
    </xf>
    <xf numFmtId="0" fontId="15" fillId="0" borderId="47" xfId="0" applyFont="1" applyFill="1" applyBorder="1" applyAlignment="1">
      <alignment horizontal="center" vertical="center"/>
    </xf>
    <xf numFmtId="0" fontId="0" fillId="5" borderId="48" xfId="3792" applyFill="1" applyBorder="1" applyAlignment="1">
      <alignment horizontal="center" vertical="center"/>
    </xf>
    <xf numFmtId="0" fontId="0" fillId="11" borderId="0" xfId="0" applyFill="1">
      <alignment vertical="center"/>
    </xf>
    <xf numFmtId="0" fontId="0" fillId="8" borderId="0" xfId="0" applyFill="1">
      <alignment vertical="center"/>
    </xf>
    <xf numFmtId="0" fontId="0" fillId="2" borderId="0" xfId="0" applyFill="1">
      <alignment vertical="center"/>
    </xf>
    <xf numFmtId="0" fontId="15" fillId="0" borderId="2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/>
    </xf>
    <xf numFmtId="0" fontId="15" fillId="0" borderId="3" xfId="0" applyFont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left" vertical="center"/>
    </xf>
    <xf numFmtId="0" fontId="25" fillId="5" borderId="1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left" vertical="center"/>
    </xf>
    <xf numFmtId="0" fontId="25" fillId="5" borderId="2" xfId="0" applyFont="1" applyFill="1" applyBorder="1" applyAlignment="1">
      <alignment horizontal="left" vertical="center"/>
    </xf>
    <xf numFmtId="0" fontId="25" fillId="5" borderId="3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0" fontId="26" fillId="5" borderId="1" xfId="0" applyFont="1" applyFill="1" applyBorder="1" applyAlignment="1">
      <alignment horizontal="left" vertical="center"/>
    </xf>
    <xf numFmtId="0" fontId="0" fillId="5" borderId="1" xfId="0" applyFont="1" applyFill="1" applyBorder="1" applyAlignment="1">
      <alignment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27" fillId="5" borderId="1" xfId="0" applyFont="1" applyFill="1" applyBorder="1" applyAlignment="1">
      <alignment horizontal="left" vertical="center"/>
    </xf>
    <xf numFmtId="0" fontId="28" fillId="5" borderId="1" xfId="0" applyFont="1" applyFill="1" applyBorder="1" applyAlignment="1">
      <alignment horizontal="left" vertical="center"/>
    </xf>
    <xf numFmtId="0" fontId="16" fillId="5" borderId="1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 vertical="center" wrapText="1"/>
    </xf>
    <xf numFmtId="0" fontId="0" fillId="5" borderId="3" xfId="0" applyFont="1" applyFill="1" applyBorder="1" applyAlignment="1">
      <alignment horizontal="left" vertical="center" wrapText="1"/>
    </xf>
    <xf numFmtId="0" fontId="0" fillId="5" borderId="4" xfId="0" applyFont="1" applyFill="1" applyBorder="1" applyAlignment="1">
      <alignment horizontal="left" vertical="center" wrapText="1"/>
    </xf>
    <xf numFmtId="0" fontId="0" fillId="5" borderId="2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/>
    </xf>
    <xf numFmtId="0" fontId="0" fillId="5" borderId="1" xfId="0" applyFill="1" applyBorder="1">
      <alignment vertical="center"/>
    </xf>
    <xf numFmtId="0" fontId="0" fillId="5" borderId="2" xfId="0" applyFont="1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center" vertical="center" wrapText="1"/>
    </xf>
    <xf numFmtId="0" fontId="24" fillId="5" borderId="4" xfId="0" applyFont="1" applyFill="1" applyBorder="1" applyAlignment="1">
      <alignment horizontal="left" vertical="center"/>
    </xf>
    <xf numFmtId="0" fontId="16" fillId="5" borderId="4" xfId="0" applyFont="1" applyFill="1" applyBorder="1" applyAlignment="1">
      <alignment horizontal="left" vertical="center"/>
    </xf>
    <xf numFmtId="0" fontId="0" fillId="12" borderId="3" xfId="0" applyFill="1" applyBorder="1" applyAlignment="1">
      <alignment horizontal="center" vertical="center" wrapText="1"/>
    </xf>
    <xf numFmtId="0" fontId="16" fillId="12" borderId="4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8" fillId="5" borderId="3" xfId="0" applyFont="1" applyFill="1" applyBorder="1" applyAlignment="1">
      <alignment horizontal="left" vertical="top" wrapText="1"/>
    </xf>
    <xf numFmtId="0" fontId="22" fillId="0" borderId="4" xfId="0" applyFont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left" vertical="top" wrapText="1"/>
    </xf>
    <xf numFmtId="0" fontId="23" fillId="5" borderId="4" xfId="0" applyFont="1" applyFill="1" applyBorder="1" applyAlignment="1">
      <alignment horizontal="left" vertical="center" wrapText="1"/>
    </xf>
    <xf numFmtId="0" fontId="0" fillId="8" borderId="1" xfId="0" applyFill="1" applyBorder="1">
      <alignment vertical="center"/>
    </xf>
    <xf numFmtId="0" fontId="0" fillId="12" borderId="1" xfId="0" applyFill="1" applyBorder="1">
      <alignment vertical="center"/>
    </xf>
    <xf numFmtId="0" fontId="15" fillId="3" borderId="2" xfId="0" applyFont="1" applyFill="1" applyBorder="1" applyAlignment="1">
      <alignment horizontal="center" vertical="center" wrapText="1"/>
    </xf>
    <xf numFmtId="0" fontId="0" fillId="0" borderId="0" xfId="0" applyFont="1">
      <alignment vertical="center"/>
    </xf>
    <xf numFmtId="0" fontId="15" fillId="3" borderId="3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vertical="center" wrapText="1"/>
    </xf>
    <xf numFmtId="0" fontId="23" fillId="5" borderId="1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horizontal="center" vertical="center" wrapText="1"/>
    </xf>
    <xf numFmtId="0" fontId="0" fillId="12" borderId="4" xfId="0" applyFont="1" applyFill="1" applyBorder="1" applyAlignment="1">
      <alignment horizontal="left" vertical="center"/>
    </xf>
    <xf numFmtId="0" fontId="15" fillId="3" borderId="4" xfId="0" applyFont="1" applyFill="1" applyBorder="1" applyAlignment="1">
      <alignment horizontal="center" vertical="center" wrapText="1"/>
    </xf>
    <xf numFmtId="0" fontId="15" fillId="8" borderId="12" xfId="0" applyFont="1" applyFill="1" applyBorder="1" applyAlignment="1">
      <alignment vertical="center" wrapText="1"/>
    </xf>
    <xf numFmtId="0" fontId="0" fillId="12" borderId="1" xfId="0" applyFont="1" applyFill="1" applyBorder="1" applyAlignment="1">
      <alignment horizontal="left" vertical="center"/>
    </xf>
    <xf numFmtId="0" fontId="15" fillId="0" borderId="8" xfId="0" applyFont="1" applyFill="1" applyBorder="1" applyAlignment="1">
      <alignment horizontal="center" vertical="center" wrapText="1"/>
    </xf>
    <xf numFmtId="0" fontId="15" fillId="0" borderId="9" xfId="0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>
      <alignment horizontal="center" vertical="center" wrapText="1"/>
    </xf>
    <xf numFmtId="0" fontId="0" fillId="11" borderId="2" xfId="0" applyFill="1" applyBorder="1">
      <alignment vertical="center"/>
    </xf>
    <xf numFmtId="0" fontId="0" fillId="12" borderId="1" xfId="0" applyFont="1" applyFill="1" applyBorder="1">
      <alignment vertical="center"/>
    </xf>
    <xf numFmtId="0" fontId="0" fillId="0" borderId="1" xfId="0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center" vertical="center"/>
    </xf>
    <xf numFmtId="0" fontId="15" fillId="12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left" vertical="center" wrapText="1"/>
    </xf>
    <xf numFmtId="0" fontId="15" fillId="3" borderId="3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left" vertical="center"/>
    </xf>
    <xf numFmtId="0" fontId="20" fillId="5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wrapText="1"/>
    </xf>
    <xf numFmtId="0" fontId="16" fillId="5" borderId="2" xfId="0" applyFont="1" applyFill="1" applyBorder="1" applyAlignment="1">
      <alignment horizontal="left" vertical="center"/>
    </xf>
    <xf numFmtId="0" fontId="0" fillId="11" borderId="1" xfId="0" applyFill="1" applyBorder="1">
      <alignment vertical="center"/>
    </xf>
    <xf numFmtId="0" fontId="23" fillId="5" borderId="1" xfId="0" applyFont="1" applyFill="1" applyBorder="1" applyAlignment="1">
      <alignment horizontal="left" vertical="center"/>
    </xf>
    <xf numFmtId="0" fontId="0" fillId="5" borderId="1" xfId="0" applyFont="1" applyFill="1" applyBorder="1" applyAlignment="1">
      <alignment horizontal="left" vertical="center" wrapText="1"/>
    </xf>
    <xf numFmtId="0" fontId="16" fillId="5" borderId="1" xfId="0" applyFont="1" applyFill="1" applyBorder="1" applyAlignment="1">
      <alignment horizontal="left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15" fillId="5" borderId="3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28" fillId="12" borderId="1" xfId="0" applyFont="1" applyFill="1" applyBorder="1">
      <alignment vertical="center"/>
    </xf>
    <xf numFmtId="0" fontId="8" fillId="12" borderId="1" xfId="0" applyFont="1" applyFill="1" applyBorder="1">
      <alignment vertical="center"/>
    </xf>
    <xf numFmtId="0" fontId="27" fillId="5" borderId="6" xfId="0" applyFont="1" applyFill="1" applyBorder="1" applyAlignment="1">
      <alignment vertical="center"/>
    </xf>
    <xf numFmtId="0" fontId="3" fillId="5" borderId="1" xfId="0" applyFont="1" applyFill="1" applyBorder="1" applyAlignment="1">
      <alignment horizontal="left" vertical="center"/>
    </xf>
    <xf numFmtId="0" fontId="29" fillId="5" borderId="1" xfId="0" applyFont="1" applyFill="1" applyBorder="1" applyAlignment="1">
      <alignment horizontal="left" vertical="center"/>
    </xf>
    <xf numFmtId="0" fontId="15" fillId="12" borderId="3" xfId="0" applyFont="1" applyFill="1" applyBorder="1" applyAlignment="1">
      <alignment horizontal="center" vertical="center" wrapText="1"/>
    </xf>
    <xf numFmtId="0" fontId="15" fillId="0" borderId="40" xfId="0" applyFont="1" applyFill="1" applyBorder="1" applyAlignment="1">
      <alignment horizontal="center" vertical="center" wrapText="1"/>
    </xf>
    <xf numFmtId="0" fontId="16" fillId="5" borderId="18" xfId="0" applyFont="1" applyFill="1" applyBorder="1">
      <alignment vertical="center"/>
    </xf>
    <xf numFmtId="0" fontId="15" fillId="0" borderId="38" xfId="0" applyFont="1" applyFill="1" applyBorder="1" applyAlignment="1">
      <alignment horizontal="center" vertical="center" wrapText="1"/>
    </xf>
    <xf numFmtId="0" fontId="16" fillId="5" borderId="44" xfId="0" applyFont="1" applyFill="1" applyBorder="1" applyAlignment="1">
      <alignment vertical="center" wrapText="1"/>
    </xf>
    <xf numFmtId="0" fontId="16" fillId="5" borderId="5" xfId="0" applyFont="1" applyFill="1" applyBorder="1" applyAlignment="1">
      <alignment vertical="center" wrapText="1"/>
    </xf>
    <xf numFmtId="0" fontId="16" fillId="5" borderId="6" xfId="0" applyFont="1" applyFill="1" applyBorder="1" applyAlignment="1">
      <alignment vertical="center" wrapText="1"/>
    </xf>
    <xf numFmtId="0" fontId="0" fillId="5" borderId="13" xfId="0" applyFont="1" applyFill="1" applyBorder="1">
      <alignment vertical="center"/>
    </xf>
    <xf numFmtId="0" fontId="0" fillId="5" borderId="44" xfId="0" applyFont="1" applyFill="1" applyBorder="1" applyAlignment="1">
      <alignment vertical="center"/>
    </xf>
    <xf numFmtId="0" fontId="0" fillId="5" borderId="5" xfId="0" applyFont="1" applyFill="1" applyBorder="1" applyAlignment="1">
      <alignment vertical="center"/>
    </xf>
    <xf numFmtId="0" fontId="0" fillId="0" borderId="39" xfId="0" applyBorder="1" applyAlignment="1">
      <alignment horizontal="center" vertical="center" wrapText="1"/>
    </xf>
    <xf numFmtId="0" fontId="0" fillId="5" borderId="6" xfId="0" applyFont="1" applyFill="1" applyBorder="1" applyAlignment="1">
      <alignment vertical="center"/>
    </xf>
    <xf numFmtId="0" fontId="15" fillId="0" borderId="8" xfId="0" applyFont="1" applyBorder="1" applyAlignment="1">
      <alignment horizontal="center" vertical="center" wrapText="1"/>
    </xf>
    <xf numFmtId="0" fontId="0" fillId="5" borderId="6" xfId="0" applyFont="1" applyFill="1" applyBorder="1" applyAlignment="1">
      <alignment vertical="center" wrapText="1"/>
    </xf>
    <xf numFmtId="0" fontId="0" fillId="12" borderId="0" xfId="0" applyFont="1" applyFill="1">
      <alignment vertical="center"/>
    </xf>
    <xf numFmtId="0" fontId="0" fillId="5" borderId="2" xfId="0" applyFill="1" applyBorder="1">
      <alignment vertical="center"/>
    </xf>
    <xf numFmtId="0" fontId="23" fillId="0" borderId="0" xfId="0" applyFont="1">
      <alignment vertical="center"/>
    </xf>
    <xf numFmtId="0" fontId="0" fillId="5" borderId="4" xfId="0" applyFont="1" applyFill="1" applyBorder="1">
      <alignment vertical="center"/>
    </xf>
    <xf numFmtId="0" fontId="25" fillId="5" borderId="3" xfId="0" applyFont="1" applyFill="1" applyBorder="1" applyAlignment="1">
      <alignment horizontal="left" vertical="center" wrapText="1"/>
    </xf>
    <xf numFmtId="0" fontId="25" fillId="5" borderId="4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15" fillId="8" borderId="15" xfId="0" applyFont="1" applyFill="1" applyBorder="1" applyAlignment="1">
      <alignment vertical="center"/>
    </xf>
    <xf numFmtId="0" fontId="0" fillId="12" borderId="0" xfId="0" applyFill="1">
      <alignment vertical="center"/>
    </xf>
    <xf numFmtId="0" fontId="23" fillId="5" borderId="2" xfId="0" applyFont="1" applyFill="1" applyBorder="1" applyAlignment="1">
      <alignment horizontal="left" vertical="center"/>
    </xf>
    <xf numFmtId="0" fontId="0" fillId="5" borderId="3" xfId="0" applyFill="1" applyBorder="1" applyAlignment="1">
      <alignment horizontal="center" vertical="center" wrapText="1"/>
    </xf>
    <xf numFmtId="0" fontId="0" fillId="11" borderId="1" xfId="0" applyFont="1" applyFill="1" applyBorder="1">
      <alignment vertical="center"/>
    </xf>
    <xf numFmtId="0" fontId="0" fillId="8" borderId="12" xfId="0" applyFill="1" applyBorder="1">
      <alignment vertical="center"/>
    </xf>
    <xf numFmtId="0" fontId="0" fillId="12" borderId="18" xfId="0" applyFill="1" applyBorder="1">
      <alignment vertical="center"/>
    </xf>
    <xf numFmtId="0" fontId="15" fillId="5" borderId="40" xfId="0" applyFont="1" applyFill="1" applyBorder="1" applyAlignment="1">
      <alignment horizontal="center" vertical="center"/>
    </xf>
    <xf numFmtId="0" fontId="0" fillId="5" borderId="18" xfId="0" applyFont="1" applyFill="1" applyBorder="1">
      <alignment vertical="center"/>
    </xf>
    <xf numFmtId="0" fontId="15" fillId="5" borderId="38" xfId="0" applyFont="1" applyFill="1" applyBorder="1" applyAlignment="1">
      <alignment horizontal="center" vertical="center"/>
    </xf>
    <xf numFmtId="0" fontId="0" fillId="5" borderId="13" xfId="0" applyFont="1" applyFill="1" applyBorder="1" applyAlignment="1">
      <alignment vertical="center"/>
    </xf>
    <xf numFmtId="0" fontId="0" fillId="5" borderId="44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vertical="center" wrapText="1"/>
    </xf>
    <xf numFmtId="0" fontId="0" fillId="5" borderId="18" xfId="0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15" fillId="5" borderId="3" xfId="0" applyFont="1" applyFill="1" applyBorder="1" applyAlignment="1">
      <alignment horizontal="center" vertical="center"/>
    </xf>
    <xf numFmtId="0" fontId="20" fillId="5" borderId="2" xfId="0" applyFont="1" applyFill="1" applyBorder="1" applyAlignment="1">
      <alignment horizontal="center" vertical="center" wrapText="1"/>
    </xf>
    <xf numFmtId="0" fontId="20" fillId="5" borderId="3" xfId="0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horizontal="center" vertical="center"/>
    </xf>
    <xf numFmtId="0" fontId="20" fillId="5" borderId="4" xfId="0" applyFont="1" applyFill="1" applyBorder="1" applyAlignment="1">
      <alignment horizontal="center" vertical="center" wrapText="1"/>
    </xf>
    <xf numFmtId="0" fontId="15" fillId="5" borderId="46" xfId="0" applyFont="1" applyFill="1" applyBorder="1" applyAlignment="1">
      <alignment horizontal="center" vertical="center"/>
    </xf>
    <xf numFmtId="0" fontId="19" fillId="5" borderId="18" xfId="0" applyFont="1" applyFill="1" applyBorder="1" applyAlignment="1">
      <alignment vertical="center" wrapText="1"/>
    </xf>
    <xf numFmtId="0" fontId="15" fillId="5" borderId="8" xfId="0" applyFont="1" applyFill="1" applyBorder="1" applyAlignment="1">
      <alignment horizontal="center" vertical="center"/>
    </xf>
    <xf numFmtId="0" fontId="20" fillId="5" borderId="41" xfId="0" applyFont="1" applyFill="1" applyBorder="1" applyAlignment="1">
      <alignment horizontal="center" vertical="center" wrapText="1"/>
    </xf>
    <xf numFmtId="0" fontId="20" fillId="5" borderId="42" xfId="0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/>
    </xf>
    <xf numFmtId="0" fontId="20" fillId="5" borderId="43" xfId="0" applyFont="1" applyFill="1" applyBorder="1" applyAlignment="1">
      <alignment horizontal="center" vertical="center" wrapText="1"/>
    </xf>
    <xf numFmtId="0" fontId="0" fillId="5" borderId="19" xfId="0" applyFill="1" applyBorder="1">
      <alignment vertical="center"/>
    </xf>
    <xf numFmtId="0" fontId="19" fillId="5" borderId="19" xfId="0" applyFont="1" applyFill="1" applyBorder="1" applyAlignment="1">
      <alignment vertical="center" wrapText="1"/>
    </xf>
    <xf numFmtId="0" fontId="20" fillId="5" borderId="45" xfId="0" applyFont="1" applyFill="1" applyBorder="1" applyAlignment="1">
      <alignment horizontal="center" vertical="center" wrapText="1"/>
    </xf>
    <xf numFmtId="0" fontId="20" fillId="5" borderId="0" xfId="0" applyFont="1" applyFill="1" applyAlignment="1">
      <alignment horizontal="center" vertical="center" wrapText="1"/>
    </xf>
    <xf numFmtId="0" fontId="0" fillId="5" borderId="0" xfId="0" applyFill="1">
      <alignment vertical="center"/>
    </xf>
    <xf numFmtId="0" fontId="15" fillId="5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" fillId="0" borderId="1" xfId="0" applyFont="1" applyFill="1" applyBorder="1" applyAlignment="1">
      <alignment horizontal="center" vertical="center" shrinkToFit="1"/>
    </xf>
    <xf numFmtId="49" fontId="3" fillId="0" borderId="1" xfId="0" applyNumberFormat="1" applyFont="1" applyFill="1" applyBorder="1" applyAlignment="1">
      <alignment horizontal="center" vertical="center" wrapText="1"/>
    </xf>
    <xf numFmtId="1" fontId="31" fillId="0" borderId="1" xfId="0" applyNumberFormat="1" applyFont="1" applyFill="1" applyBorder="1" applyAlignment="1">
      <alignment horizontal="center" vertical="center"/>
    </xf>
    <xf numFmtId="1" fontId="31" fillId="5" borderId="1" xfId="0" applyNumberFormat="1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/>
    </xf>
    <xf numFmtId="49" fontId="31" fillId="5" borderId="1" xfId="7962" applyNumberFormat="1" applyFont="1" applyFill="1" applyBorder="1" applyAlignment="1">
      <alignment horizontal="center" vertical="center"/>
    </xf>
    <xf numFmtId="0" fontId="31" fillId="5" borderId="1" xfId="0" applyFont="1" applyFill="1" applyBorder="1" applyAlignment="1">
      <alignment horizontal="center" vertical="center"/>
    </xf>
    <xf numFmtId="0" fontId="32" fillId="5" borderId="1" xfId="16344" applyFont="1" applyFill="1" applyBorder="1" applyAlignment="1">
      <alignment horizontal="center" vertical="center" shrinkToFit="1"/>
    </xf>
    <xf numFmtId="0" fontId="31" fillId="0" borderId="1" xfId="0" applyFont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31" fillId="0" borderId="1" xfId="16344" applyFont="1" applyFill="1" applyBorder="1" applyAlignment="1">
      <alignment horizontal="center" vertical="center"/>
    </xf>
    <xf numFmtId="0" fontId="32" fillId="0" borderId="1" xfId="16344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49" fontId="31" fillId="5" borderId="0" xfId="7962" applyNumberFormat="1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horizontal="center" vertical="center"/>
    </xf>
    <xf numFmtId="0" fontId="32" fillId="5" borderId="0" xfId="16344" applyFont="1" applyFill="1" applyBorder="1" applyAlignment="1">
      <alignment horizontal="center" vertical="center" shrinkToFit="1"/>
    </xf>
    <xf numFmtId="1" fontId="31" fillId="0" borderId="0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 wrapText="1"/>
    </xf>
    <xf numFmtId="0" fontId="0" fillId="0" borderId="0" xfId="0" applyBorder="1">
      <alignment vertical="center"/>
    </xf>
    <xf numFmtId="0" fontId="3" fillId="5" borderId="4" xfId="0" applyFont="1" applyFill="1" applyBorder="1" applyAlignment="1">
      <alignment horizontal="left" vertical="center" wrapText="1"/>
    </xf>
    <xf numFmtId="0" fontId="0" fillId="8" borderId="4" xfId="0" applyFon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34" fillId="5" borderId="1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35" fillId="5" borderId="1" xfId="0" applyFont="1" applyFill="1" applyBorder="1">
      <alignment vertical="center"/>
    </xf>
    <xf numFmtId="49" fontId="3" fillId="0" borderId="1" xfId="0" applyNumberFormat="1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 wrapText="1"/>
    </xf>
    <xf numFmtId="49" fontId="31" fillId="5" borderId="1" xfId="0" applyNumberFormat="1" applyFont="1" applyFill="1" applyBorder="1" applyAlignment="1">
      <alignment horizontal="center" vertical="center" shrinkToFit="1"/>
    </xf>
    <xf numFmtId="49" fontId="32" fillId="5" borderId="1" xfId="0" applyNumberFormat="1" applyFont="1" applyFill="1" applyBorder="1" applyAlignment="1">
      <alignment horizontal="center" vertical="center" wrapText="1"/>
    </xf>
    <xf numFmtId="0" fontId="31" fillId="5" borderId="1" xfId="0" applyFont="1" applyFill="1" applyBorder="1" applyAlignment="1">
      <alignment horizontal="center" vertical="center" wrapText="1"/>
    </xf>
    <xf numFmtId="0" fontId="36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1" fillId="0" borderId="1" xfId="0" applyFont="1" applyBorder="1" applyAlignment="1">
      <alignment horizontal="center" vertical="center" wrapText="1"/>
    </xf>
    <xf numFmtId="49" fontId="32" fillId="5" borderId="1" xfId="16344" applyNumberFormat="1" applyFont="1" applyFill="1" applyBorder="1" applyAlignment="1">
      <alignment horizontal="center" vertical="center" shrinkToFit="1"/>
    </xf>
    <xf numFmtId="0" fontId="33" fillId="0" borderId="1" xfId="0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0" fontId="32" fillId="0" borderId="1" xfId="16344" applyFont="1" applyFill="1" applyBorder="1" applyAlignment="1">
      <alignment horizontal="center" vertical="center" shrinkToFit="1"/>
    </xf>
    <xf numFmtId="49" fontId="31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 vertical="center" shrinkToFit="1"/>
    </xf>
    <xf numFmtId="0" fontId="38" fillId="0" borderId="1" xfId="16344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9" fontId="31" fillId="5" borderId="0" xfId="0" applyNumberFormat="1" applyFont="1" applyFill="1" applyBorder="1" applyAlignment="1">
      <alignment horizontal="center" vertical="center" shrinkToFit="1"/>
    </xf>
    <xf numFmtId="0" fontId="36" fillId="5" borderId="0" xfId="0" applyFont="1" applyFill="1" applyBorder="1" applyAlignment="1">
      <alignment horizontal="center" vertical="center"/>
    </xf>
    <xf numFmtId="0" fontId="16" fillId="5" borderId="2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shrinkToFit="1"/>
    </xf>
    <xf numFmtId="49" fontId="3" fillId="0" borderId="0" xfId="0" applyNumberFormat="1" applyFont="1" applyFill="1" applyBorder="1" applyAlignment="1">
      <alignment horizontal="center" vertical="center" wrapText="1"/>
    </xf>
    <xf numFmtId="0" fontId="39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 applyProtection="1">
      <alignment horizontal="center" vertical="center"/>
    </xf>
    <xf numFmtId="0" fontId="39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 applyProtection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40" fillId="0" borderId="1" xfId="0" applyNumberFormat="1" applyFont="1" applyFill="1" applyBorder="1" applyAlignment="1" applyProtection="1">
      <alignment horizontal="center" vertical="center" shrinkToFit="1"/>
    </xf>
    <xf numFmtId="0" fontId="0" fillId="0" borderId="1" xfId="0" applyNumberFormat="1" applyFont="1" applyFill="1" applyBorder="1" applyAlignment="1" applyProtection="1">
      <alignment horizontal="center" vertical="center"/>
    </xf>
    <xf numFmtId="49" fontId="0" fillId="0" borderId="1" xfId="0" applyNumberFormat="1" applyFont="1" applyFill="1" applyBorder="1" applyAlignment="1" applyProtection="1">
      <alignment horizontal="center" vertical="center"/>
    </xf>
    <xf numFmtId="0" fontId="20" fillId="5" borderId="1" xfId="0" applyFont="1" applyFill="1" applyBorder="1">
      <alignment vertical="center"/>
    </xf>
    <xf numFmtId="0" fontId="16" fillId="5" borderId="1" xfId="0" applyFont="1" applyFill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1" fontId="41" fillId="0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Fill="1" applyBorder="1" applyAlignment="1" applyProtection="1">
      <alignment horizontal="center" vertical="center" shrinkToFit="1"/>
    </xf>
    <xf numFmtId="1" fontId="42" fillId="0" borderId="1" xfId="0" applyNumberFormat="1" applyFont="1" applyFill="1" applyBorder="1" applyAlignment="1">
      <alignment horizontal="center" vertical="center"/>
    </xf>
    <xf numFmtId="1" fontId="42" fillId="0" borderId="1" xfId="0" applyNumberFormat="1" applyFont="1" applyFill="1" applyBorder="1" applyAlignment="1">
      <alignment horizontal="center" vertical="center" wrapText="1"/>
    </xf>
    <xf numFmtId="1" fontId="43" fillId="0" borderId="1" xfId="0" applyNumberFormat="1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15" fillId="0" borderId="4" xfId="0" applyFont="1" applyBorder="1" applyAlignment="1">
      <alignment horizontal="center" vertical="center" wrapText="1"/>
    </xf>
    <xf numFmtId="0" fontId="0" fillId="11" borderId="1" xfId="0" applyFont="1" applyFill="1" applyBorder="1" applyAlignment="1">
      <alignment vertical="center"/>
    </xf>
    <xf numFmtId="0" fontId="3" fillId="5" borderId="1" xfId="0" applyFont="1" applyFill="1" applyBorder="1">
      <alignment vertical="center"/>
    </xf>
    <xf numFmtId="0" fontId="0" fillId="5" borderId="44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5" borderId="2" xfId="0" applyFont="1" applyFill="1" applyBorder="1" applyAlignment="1">
      <alignment vertical="center" wrapText="1"/>
    </xf>
    <xf numFmtId="0" fontId="0" fillId="5" borderId="3" xfId="0" applyFont="1" applyFill="1" applyBorder="1" applyAlignment="1">
      <alignment vertical="center" wrapText="1"/>
    </xf>
    <xf numFmtId="0" fontId="0" fillId="5" borderId="4" xfId="0" applyFont="1" applyFill="1" applyBorder="1" applyAlignment="1">
      <alignment vertical="center" wrapText="1"/>
    </xf>
    <xf numFmtId="0" fontId="0" fillId="5" borderId="2" xfId="0" applyFont="1" applyFill="1" applyBorder="1">
      <alignment vertical="center"/>
    </xf>
    <xf numFmtId="0" fontId="16" fillId="5" borderId="2" xfId="0" applyFont="1" applyFill="1" applyBorder="1">
      <alignment vertical="center"/>
    </xf>
    <xf numFmtId="0" fontId="26" fillId="5" borderId="1" xfId="0" applyFont="1" applyFill="1" applyBorder="1">
      <alignment vertical="center"/>
    </xf>
    <xf numFmtId="0" fontId="0" fillId="15" borderId="1" xfId="0" applyFont="1" applyFill="1" applyBorder="1">
      <alignment vertical="center"/>
    </xf>
    <xf numFmtId="0" fontId="16" fillId="5" borderId="2" xfId="0" applyFont="1" applyFill="1" applyBorder="1" applyAlignment="1">
      <alignment vertical="center" wrapText="1"/>
    </xf>
    <xf numFmtId="0" fontId="20" fillId="5" borderId="2" xfId="0" applyFont="1" applyFill="1" applyBorder="1">
      <alignment vertical="center"/>
    </xf>
    <xf numFmtId="0" fontId="0" fillId="5" borderId="3" xfId="0" applyFill="1" applyBorder="1">
      <alignment vertical="center"/>
    </xf>
    <xf numFmtId="0" fontId="0" fillId="5" borderId="21" xfId="0" applyFont="1" applyFill="1" applyBorder="1">
      <alignment vertical="center"/>
    </xf>
    <xf numFmtId="0" fontId="0" fillId="5" borderId="0" xfId="0" applyFont="1" applyFill="1" applyAlignment="1">
      <alignment horizontal="center" vertical="center"/>
    </xf>
    <xf numFmtId="0" fontId="0" fillId="0" borderId="1" xfId="4900" applyBorder="1" applyAlignment="1">
      <alignment horizontal="center" vertical="center"/>
    </xf>
    <xf numFmtId="0" fontId="44" fillId="0" borderId="45" xfId="4900" applyFont="1" applyBorder="1" applyAlignment="1">
      <alignment vertical="top" wrapText="1"/>
    </xf>
    <xf numFmtId="0" fontId="45" fillId="4" borderId="45" xfId="4900" applyFont="1" applyFill="1" applyBorder="1" applyAlignment="1">
      <alignment vertical="center" wrapText="1"/>
    </xf>
    <xf numFmtId="0" fontId="44" fillId="0" borderId="0" xfId="4900" applyFont="1" applyAlignment="1">
      <alignment vertical="top" wrapText="1"/>
    </xf>
    <xf numFmtId="0" fontId="45" fillId="4" borderId="0" xfId="4900" applyFont="1" applyFill="1" applyAlignment="1">
      <alignment vertical="center" wrapText="1"/>
    </xf>
    <xf numFmtId="0" fontId="0" fillId="0" borderId="49" xfId="0" applyFill="1" applyBorder="1" applyAlignment="1">
      <alignment horizontal="center" vertical="center" wrapText="1"/>
    </xf>
    <xf numFmtId="0" fontId="0" fillId="0" borderId="50" xfId="0" applyFill="1" applyBorder="1" applyAlignment="1">
      <alignment horizontal="center" vertical="center" wrapText="1"/>
    </xf>
    <xf numFmtId="0" fontId="0" fillId="0" borderId="26" xfId="0" applyFill="1" applyBorder="1" applyAlignment="1">
      <alignment horizontal="center" vertical="center" wrapText="1"/>
    </xf>
    <xf numFmtId="0" fontId="0" fillId="0" borderId="51" xfId="0" applyFill="1" applyBorder="1" applyAlignment="1">
      <alignment horizontal="center" vertical="center" wrapText="1"/>
    </xf>
    <xf numFmtId="0" fontId="0" fillId="0" borderId="52" xfId="0" applyFill="1" applyBorder="1" applyAlignment="1">
      <alignment horizontal="center" vertical="center" wrapText="1"/>
    </xf>
    <xf numFmtId="0" fontId="0" fillId="0" borderId="53" xfId="0" applyFill="1" applyBorder="1" applyAlignment="1">
      <alignment horizontal="center" vertical="center" wrapText="1"/>
    </xf>
    <xf numFmtId="0" fontId="0" fillId="0" borderId="54" xfId="0" applyFill="1" applyBorder="1" applyAlignment="1">
      <alignment horizontal="center" vertical="center" wrapText="1"/>
    </xf>
    <xf numFmtId="0" fontId="23" fillId="0" borderId="52" xfId="0" applyFont="1" applyFill="1" applyBorder="1" applyAlignment="1">
      <alignment horizontal="center" vertical="center" wrapText="1"/>
    </xf>
    <xf numFmtId="0" fontId="0" fillId="0" borderId="27" xfId="0" applyFill="1" applyBorder="1" applyAlignment="1">
      <alignment horizontal="center" vertical="center" wrapText="1"/>
    </xf>
    <xf numFmtId="0" fontId="0" fillId="0" borderId="55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28" xfId="0" applyFill="1" applyBorder="1" applyAlignment="1">
      <alignment horizontal="center" vertical="center" wrapText="1"/>
    </xf>
    <xf numFmtId="0" fontId="20" fillId="0" borderId="52" xfId="0" applyFont="1" applyFill="1" applyBorder="1" applyAlignment="1">
      <alignment horizontal="center" vertical="center" wrapText="1"/>
    </xf>
    <xf numFmtId="0" fontId="0" fillId="0" borderId="54" xfId="0" applyFill="1" applyBorder="1" applyAlignment="1">
      <alignment horizontal="left" vertical="center"/>
    </xf>
    <xf numFmtId="0" fontId="0" fillId="0" borderId="54" xfId="0" applyFill="1" applyBorder="1" applyAlignment="1">
      <alignment horizontal="center" vertical="center"/>
    </xf>
    <xf numFmtId="0" fontId="46" fillId="0" borderId="56" xfId="0" applyFont="1" applyFill="1" applyBorder="1" applyAlignment="1">
      <alignment horizontal="left" vertical="center" wrapText="1"/>
    </xf>
    <xf numFmtId="0" fontId="47" fillId="0" borderId="0" xfId="0" applyFont="1" applyFill="1" applyBorder="1" applyAlignment="1">
      <alignment wrapText="1"/>
    </xf>
    <xf numFmtId="0" fontId="0" fillId="0" borderId="57" xfId="0" applyFill="1" applyBorder="1" applyAlignment="1">
      <alignment horizontal="center" vertical="center" wrapText="1"/>
    </xf>
    <xf numFmtId="0" fontId="0" fillId="0" borderId="58" xfId="0" applyFill="1" applyBorder="1" applyAlignment="1">
      <alignment horizontal="center" vertical="center" wrapText="1"/>
    </xf>
    <xf numFmtId="0" fontId="0" fillId="0" borderId="59" xfId="0" applyFill="1" applyBorder="1" applyAlignment="1">
      <alignment horizontal="center" vertical="center" wrapText="1"/>
    </xf>
    <xf numFmtId="0" fontId="46" fillId="0" borderId="52" xfId="0" applyFont="1" applyFill="1" applyBorder="1" applyAlignment="1">
      <alignment horizontal="center" vertical="center" wrapText="1"/>
    </xf>
    <xf numFmtId="0" fontId="23" fillId="0" borderId="60" xfId="0" applyFont="1" applyFill="1" applyBorder="1" applyAlignment="1">
      <alignment horizontal="center" vertical="center" wrapText="1"/>
    </xf>
    <xf numFmtId="0" fontId="0" fillId="0" borderId="52" xfId="0" applyFill="1" applyBorder="1" applyAlignment="1">
      <alignment horizontal="left" vertical="center" wrapText="1"/>
    </xf>
    <xf numFmtId="0" fontId="23" fillId="0" borderId="52" xfId="0" applyFont="1" applyFill="1" applyBorder="1" applyAlignment="1">
      <alignment horizontal="justify" vertical="center" wrapText="1"/>
    </xf>
    <xf numFmtId="0" fontId="48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56" xfId="0" applyFill="1" applyBorder="1" applyAlignment="1">
      <alignment horizontal="center" vertical="center" wrapText="1"/>
    </xf>
    <xf numFmtId="0" fontId="23" fillId="0" borderId="52" xfId="0" applyFont="1" applyFill="1" applyBorder="1" applyAlignment="1">
      <alignment horizontal="left" vertical="center" wrapText="1"/>
    </xf>
    <xf numFmtId="0" fontId="1" fillId="5" borderId="2" xfId="6" applyFill="1" applyBorder="1" applyAlignment="1" applyProtection="1">
      <alignment horizontal="center" vertical="center"/>
    </xf>
    <xf numFmtId="0" fontId="1" fillId="5" borderId="3" xfId="6" applyFill="1" applyBorder="1" applyAlignment="1" applyProtection="1">
      <alignment horizontal="center" vertical="center"/>
    </xf>
    <xf numFmtId="0" fontId="23" fillId="5" borderId="1" xfId="0" applyFont="1" applyFill="1" applyBorder="1">
      <alignment vertical="center"/>
    </xf>
    <xf numFmtId="0" fontId="49" fillId="3" borderId="4" xfId="6" applyFont="1" applyFill="1" applyBorder="1" applyAlignment="1" applyProtection="1">
      <alignment horizontal="left" vertical="top"/>
    </xf>
    <xf numFmtId="0" fontId="20" fillId="5" borderId="2" xfId="0" applyFont="1" applyFill="1" applyBorder="1" applyAlignment="1">
      <alignment horizontal="center" vertical="center"/>
    </xf>
    <xf numFmtId="0" fontId="20" fillId="5" borderId="3" xfId="0" applyFont="1" applyFill="1" applyBorder="1" applyAlignment="1">
      <alignment horizontal="center" vertical="center"/>
    </xf>
    <xf numFmtId="0" fontId="20" fillId="5" borderId="4" xfId="0" applyFont="1" applyFill="1" applyBorder="1" applyAlignment="1">
      <alignment horizontal="center" vertical="center"/>
    </xf>
    <xf numFmtId="0" fontId="15" fillId="8" borderId="2" xfId="0" applyFont="1" applyFill="1" applyBorder="1" applyAlignment="1">
      <alignment vertical="center"/>
    </xf>
    <xf numFmtId="0" fontId="15" fillId="12" borderId="2" xfId="0" applyFont="1" applyFill="1" applyBorder="1" applyAlignment="1">
      <alignment vertical="center"/>
    </xf>
    <xf numFmtId="0" fontId="15" fillId="0" borderId="3" xfId="0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5" borderId="0" xfId="0" applyFill="1" applyBorder="1">
      <alignment vertical="center"/>
    </xf>
    <xf numFmtId="0" fontId="23" fillId="0" borderId="1" xfId="0" applyFont="1" applyBorder="1" applyAlignment="1">
      <alignment horizontal="center" vertical="center"/>
    </xf>
    <xf numFmtId="0" fontId="22" fillId="15" borderId="1" xfId="0" applyFont="1" applyFill="1" applyBorder="1">
      <alignment vertical="center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50" fillId="0" borderId="1" xfId="0" applyFont="1" applyBorder="1" applyAlignment="1">
      <alignment horizontal="left" vertical="center"/>
    </xf>
    <xf numFmtId="0" fontId="51" fillId="0" borderId="2" xfId="0" applyFont="1" applyBorder="1" applyAlignment="1">
      <alignment horizontal="center" vertical="center" wrapText="1"/>
    </xf>
    <xf numFmtId="0" fontId="51" fillId="0" borderId="3" xfId="0" applyFont="1" applyBorder="1" applyAlignment="1">
      <alignment horizontal="center" vertical="center" wrapText="1"/>
    </xf>
    <xf numFmtId="0" fontId="51" fillId="0" borderId="4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51" fillId="0" borderId="1" xfId="0" applyFont="1" applyBorder="1" applyAlignment="1">
      <alignment horizontal="center" vertical="center" wrapText="1"/>
    </xf>
    <xf numFmtId="0" fontId="3" fillId="15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22" fillId="15" borderId="1" xfId="0" applyFont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/>
    </xf>
    <xf numFmtId="0" fontId="52" fillId="5" borderId="1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vertical="center"/>
    </xf>
    <xf numFmtId="0" fontId="15" fillId="5" borderId="13" xfId="0" applyFont="1" applyFill="1" applyBorder="1">
      <alignment vertical="center"/>
    </xf>
    <xf numFmtId="0" fontId="3" fillId="3" borderId="13" xfId="0" applyFont="1" applyFill="1" applyBorder="1" applyAlignment="1">
      <alignment vertical="center" wrapText="1"/>
    </xf>
    <xf numFmtId="0" fontId="3" fillId="3" borderId="13" xfId="0" applyFont="1" applyFill="1" applyBorder="1" applyAlignment="1">
      <alignment vertical="center"/>
    </xf>
    <xf numFmtId="0" fontId="0" fillId="3" borderId="1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53" fillId="0" borderId="0" xfId="0" applyNumberFormat="1" applyFont="1" applyFill="1" applyAlignment="1" applyProtection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5" borderId="13" xfId="0" applyFont="1" applyFill="1" applyBorder="1" applyAlignment="1">
      <alignment horizontal="left" vertical="center"/>
    </xf>
    <xf numFmtId="0" fontId="0" fillId="5" borderId="3" xfId="0" applyFont="1" applyFill="1" applyBorder="1" applyAlignment="1">
      <alignment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54" fillId="5" borderId="5" xfId="0" applyNumberFormat="1" applyFont="1" applyFill="1" applyBorder="1" applyAlignment="1" applyProtection="1">
      <alignment horizontal="center" vertical="center"/>
    </xf>
    <xf numFmtId="0" fontId="54" fillId="5" borderId="0" xfId="0" applyNumberFormat="1" applyFont="1" applyFill="1" applyAlignment="1" applyProtection="1">
      <alignment horizontal="center" vertical="center"/>
    </xf>
    <xf numFmtId="0" fontId="55" fillId="0" borderId="4" xfId="0" applyNumberFormat="1" applyFont="1" applyFill="1" applyBorder="1" applyAlignment="1" applyProtection="1">
      <alignment horizontal="center" vertical="center"/>
    </xf>
    <xf numFmtId="0" fontId="55" fillId="5" borderId="1" xfId="0" applyNumberFormat="1" applyFont="1" applyFill="1" applyBorder="1" applyAlignment="1" applyProtection="1">
      <alignment horizontal="center" vertical="center"/>
    </xf>
    <xf numFmtId="0" fontId="55" fillId="5" borderId="2" xfId="0" applyNumberFormat="1" applyFont="1" applyFill="1" applyBorder="1" applyAlignment="1" applyProtection="1">
      <alignment horizontal="center" vertical="center"/>
    </xf>
    <xf numFmtId="49" fontId="56" fillId="5" borderId="1" xfId="0" applyNumberFormat="1" applyFont="1" applyFill="1" applyBorder="1" applyAlignment="1">
      <alignment horizontal="center" vertical="center"/>
    </xf>
    <xf numFmtId="0" fontId="56" fillId="5" borderId="1" xfId="0" applyFont="1" applyFill="1" applyBorder="1" applyAlignment="1">
      <alignment horizontal="center" vertical="center"/>
    </xf>
    <xf numFmtId="0" fontId="56" fillId="5" borderId="1" xfId="0" applyFont="1" applyFill="1" applyBorder="1" applyAlignment="1">
      <alignment horizontal="center" vertical="center" wrapText="1"/>
    </xf>
    <xf numFmtId="0" fontId="55" fillId="5" borderId="3" xfId="0" applyNumberFormat="1" applyFont="1" applyFill="1" applyBorder="1" applyAlignment="1" applyProtection="1">
      <alignment horizontal="center" vertical="center"/>
    </xf>
    <xf numFmtId="0" fontId="55" fillId="5" borderId="4" xfId="0" applyNumberFormat="1" applyFont="1" applyFill="1" applyBorder="1" applyAlignment="1" applyProtection="1">
      <alignment horizontal="center"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0" fillId="5" borderId="2" xfId="0" applyFont="1" applyFill="1" applyBorder="1" applyAlignment="1">
      <alignment vertical="center"/>
    </xf>
    <xf numFmtId="0" fontId="23" fillId="5" borderId="1" xfId="0" applyFont="1" applyFill="1" applyBorder="1" applyAlignment="1">
      <alignment vertical="center"/>
    </xf>
    <xf numFmtId="0" fontId="17" fillId="5" borderId="1" xfId="0" applyFont="1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5" borderId="2" xfId="0" applyFont="1" applyFill="1" applyBorder="1" applyAlignment="1">
      <alignment horizontal="left" wrapText="1"/>
    </xf>
    <xf numFmtId="0" fontId="57" fillId="16" borderId="5" xfId="0" applyFont="1" applyFill="1" applyBorder="1" applyAlignment="1">
      <alignment horizontal="center" vertical="center" textRotation="255"/>
    </xf>
    <xf numFmtId="0" fontId="0" fillId="5" borderId="3" xfId="0" applyFont="1" applyFill="1" applyBorder="1" applyAlignment="1">
      <alignment horizontal="left" wrapText="1"/>
    </xf>
    <xf numFmtId="0" fontId="0" fillId="5" borderId="4" xfId="0" applyFont="1" applyFill="1" applyBorder="1" applyAlignment="1">
      <alignment horizontal="left" wrapText="1"/>
    </xf>
    <xf numFmtId="0" fontId="16" fillId="5" borderId="1" xfId="0" applyFont="1" applyFill="1" applyBorder="1" applyAlignment="1">
      <alignment vertical="center" wrapText="1"/>
    </xf>
    <xf numFmtId="0" fontId="16" fillId="5" borderId="1" xfId="0" applyFont="1" applyFill="1" applyBorder="1" applyAlignment="1">
      <alignment vertical="center"/>
    </xf>
    <xf numFmtId="0" fontId="27" fillId="5" borderId="1" xfId="0" applyFont="1" applyFill="1" applyBorder="1">
      <alignment vertical="center"/>
    </xf>
    <xf numFmtId="0" fontId="15" fillId="0" borderId="46" xfId="0" applyFont="1" applyFill="1" applyBorder="1" applyAlignment="1">
      <alignment horizontal="center" vertical="center" wrapText="1"/>
    </xf>
    <xf numFmtId="0" fontId="0" fillId="17" borderId="0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top"/>
    </xf>
    <xf numFmtId="0" fontId="0" fillId="0" borderId="8" xfId="0" applyBorder="1" applyAlignment="1">
      <alignment horizontal="center" vertical="center" wrapText="1"/>
    </xf>
    <xf numFmtId="0" fontId="16" fillId="5" borderId="4" xfId="0" applyFont="1" applyFill="1" applyBorder="1" applyAlignment="1">
      <alignment horizontal="left" vertical="center" wrapText="1"/>
    </xf>
    <xf numFmtId="0" fontId="50" fillId="5" borderId="1" xfId="0" applyFont="1" applyFill="1" applyBorder="1">
      <alignment vertical="center"/>
    </xf>
    <xf numFmtId="0" fontId="58" fillId="5" borderId="1" xfId="0" applyFont="1" applyFill="1" applyBorder="1">
      <alignment vertical="center"/>
    </xf>
    <xf numFmtId="0" fontId="0" fillId="5" borderId="0" xfId="0" applyFont="1" applyFill="1">
      <alignment vertical="center"/>
    </xf>
    <xf numFmtId="58" fontId="0" fillId="0" borderId="0" xfId="0" applyNumberFormat="1" applyAlignment="1">
      <alignment horizontal="center" vertical="center"/>
    </xf>
    <xf numFmtId="0" fontId="59" fillId="5" borderId="2" xfId="0" applyFont="1" applyFill="1" applyBorder="1" applyAlignment="1">
      <alignment vertical="top" wrapText="1"/>
    </xf>
    <xf numFmtId="0" fontId="0" fillId="5" borderId="3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3" xfId="0" applyFill="1" applyBorder="1" applyAlignment="1">
      <alignment horizontal="center" vertical="top"/>
    </xf>
    <xf numFmtId="0" fontId="0" fillId="5" borderId="4" xfId="0" applyFill="1" applyBorder="1" applyAlignment="1">
      <alignment horizontal="center" vertical="top"/>
    </xf>
    <xf numFmtId="0" fontId="0" fillId="5" borderId="2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18" fillId="5" borderId="4" xfId="0" applyFont="1" applyFill="1" applyBorder="1" applyAlignment="1">
      <alignment horizontal="left"/>
    </xf>
    <xf numFmtId="0" fontId="60" fillId="5" borderId="4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/>
    </xf>
    <xf numFmtId="0" fontId="8" fillId="0" borderId="0" xfId="0" applyFont="1">
      <alignment vertical="center"/>
    </xf>
    <xf numFmtId="0" fontId="18" fillId="5" borderId="1" xfId="0" applyFont="1" applyFill="1" applyBorder="1">
      <alignment vertical="center"/>
    </xf>
    <xf numFmtId="0" fontId="0" fillId="5" borderId="4" xfId="0" applyFont="1" applyFill="1" applyBorder="1" applyAlignment="1">
      <alignment vertical="center"/>
    </xf>
    <xf numFmtId="0" fontId="17" fillId="5" borderId="1" xfId="0" applyFont="1" applyFill="1" applyBorder="1">
      <alignment vertical="center"/>
    </xf>
    <xf numFmtId="0" fontId="61" fillId="5" borderId="1" xfId="0" applyFont="1" applyFill="1" applyBorder="1">
      <alignment vertical="center"/>
    </xf>
    <xf numFmtId="0" fontId="61" fillId="5" borderId="2" xfId="0" applyFont="1" applyFill="1" applyBorder="1">
      <alignment vertical="center"/>
    </xf>
    <xf numFmtId="0" fontId="61" fillId="5" borderId="1" xfId="0" applyFont="1" applyFill="1" applyBorder="1" applyAlignment="1">
      <alignment vertical="center" wrapText="1"/>
    </xf>
    <xf numFmtId="0" fontId="15" fillId="5" borderId="1" xfId="0" applyFont="1" applyFill="1" applyBorder="1" applyAlignment="1">
      <alignment horizontal="center" vertical="center"/>
    </xf>
    <xf numFmtId="0" fontId="0" fillId="5" borderId="21" xfId="0" applyFill="1" applyBorder="1" applyAlignment="1">
      <alignment horizontal="left" vertical="top"/>
    </xf>
    <xf numFmtId="0" fontId="0" fillId="5" borderId="14" xfId="0" applyFont="1" applyFill="1" applyBorder="1" applyAlignment="1">
      <alignment vertical="center" wrapText="1"/>
    </xf>
    <xf numFmtId="0" fontId="0" fillId="5" borderId="14" xfId="0" applyFont="1" applyFill="1" applyBorder="1">
      <alignment vertical="center"/>
    </xf>
    <xf numFmtId="0" fontId="0" fillId="5" borderId="45" xfId="0" applyFont="1" applyFill="1" applyBorder="1">
      <alignment vertical="center"/>
    </xf>
    <xf numFmtId="0" fontId="18" fillId="5" borderId="2" xfId="0" applyFont="1" applyFill="1" applyBorder="1" applyAlignment="1">
      <alignment horizontal="left" vertical="center"/>
    </xf>
    <xf numFmtId="0" fontId="19" fillId="5" borderId="2" xfId="0" applyFont="1" applyFill="1" applyBorder="1" applyAlignment="1">
      <alignment horizontal="left" vertical="center"/>
    </xf>
    <xf numFmtId="0" fontId="8" fillId="0" borderId="5" xfId="0" applyFont="1" applyBorder="1" applyAlignment="1">
      <alignment horizontal="center" vertical="center" textRotation="255"/>
    </xf>
    <xf numFmtId="0" fontId="0" fillId="5" borderId="3" xfId="0" applyFill="1" applyBorder="1" applyAlignment="1">
      <alignment horizontal="left" wrapText="1"/>
    </xf>
    <xf numFmtId="0" fontId="0" fillId="5" borderId="4" xfId="0" applyFill="1" applyBorder="1" applyAlignment="1">
      <alignment horizontal="left" wrapText="1"/>
    </xf>
    <xf numFmtId="0" fontId="39" fillId="5" borderId="4" xfId="0" applyFont="1" applyFill="1" applyBorder="1" applyAlignment="1">
      <alignment horizontal="left" wrapText="1"/>
    </xf>
    <xf numFmtId="0" fontId="18" fillId="5" borderId="1" xfId="0" applyFont="1" applyFill="1" applyBorder="1" applyAlignment="1">
      <alignment vertical="center" wrapText="1"/>
    </xf>
    <xf numFmtId="0" fontId="24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20" fillId="5" borderId="1" xfId="0" applyFont="1" applyFill="1" applyBorder="1" applyAlignment="1">
      <alignment vertical="center" wrapText="1"/>
    </xf>
    <xf numFmtId="0" fontId="24" fillId="5" borderId="1" xfId="0" applyFont="1" applyFill="1" applyBorder="1">
      <alignment vertical="center"/>
    </xf>
    <xf numFmtId="0" fontId="62" fillId="0" borderId="46" xfId="0" applyFont="1" applyFill="1" applyBorder="1" applyAlignment="1">
      <alignment horizontal="center" vertical="center"/>
    </xf>
    <xf numFmtId="0" fontId="62" fillId="0" borderId="8" xfId="0" applyFont="1" applyFill="1" applyBorder="1" applyAlignment="1">
      <alignment horizontal="center" vertical="center"/>
    </xf>
    <xf numFmtId="0" fontId="63" fillId="5" borderId="18" xfId="0" applyFont="1" applyFill="1" applyBorder="1">
      <alignment vertical="center"/>
    </xf>
    <xf numFmtId="0" fontId="63" fillId="5" borderId="41" xfId="0" applyFont="1" applyFill="1" applyBorder="1" applyAlignment="1">
      <alignment horizontal="center" vertical="center" wrapText="1"/>
    </xf>
    <xf numFmtId="0" fontId="63" fillId="5" borderId="1" xfId="0" applyFont="1" applyFill="1" applyBorder="1" applyAlignment="1">
      <alignment vertical="center" wrapText="1"/>
    </xf>
    <xf numFmtId="0" fontId="63" fillId="5" borderId="1" xfId="0" applyFont="1" applyFill="1" applyBorder="1">
      <alignment vertical="center"/>
    </xf>
    <xf numFmtId="0" fontId="64" fillId="5" borderId="2" xfId="0" applyFont="1" applyFill="1" applyBorder="1" applyAlignment="1">
      <alignment horizontal="center" vertical="center"/>
    </xf>
    <xf numFmtId="0" fontId="64" fillId="5" borderId="3" xfId="0" applyFont="1" applyFill="1" applyBorder="1" applyAlignment="1">
      <alignment horizontal="center" vertical="center"/>
    </xf>
    <xf numFmtId="0" fontId="64" fillId="5" borderId="4" xfId="0" applyFont="1" applyFill="1" applyBorder="1" applyAlignment="1">
      <alignment horizontal="center" vertical="center"/>
    </xf>
    <xf numFmtId="0" fontId="24" fillId="5" borderId="4" xfId="0" applyFont="1" applyFill="1" applyBorder="1">
      <alignment vertical="center"/>
    </xf>
    <xf numFmtId="0" fontId="15" fillId="5" borderId="4" xfId="0" applyFont="1" applyFill="1" applyBorder="1" applyAlignment="1">
      <alignment vertical="center" wrapText="1"/>
    </xf>
    <xf numFmtId="0" fontId="15" fillId="5" borderId="4" xfId="0" applyFont="1" applyFill="1" applyBorder="1">
      <alignment vertical="center"/>
    </xf>
    <xf numFmtId="0" fontId="26" fillId="5" borderId="4" xfId="0" applyFont="1" applyFill="1" applyBorder="1" applyAlignment="1">
      <alignment vertical="center" wrapText="1"/>
    </xf>
    <xf numFmtId="0" fontId="26" fillId="5" borderId="4" xfId="0" applyFont="1" applyFill="1" applyBorder="1" applyAlignment="1">
      <alignment horizontal="left" vertical="top"/>
    </xf>
    <xf numFmtId="0" fontId="65" fillId="5" borderId="4" xfId="0" applyFont="1" applyFill="1" applyBorder="1" applyAlignment="1">
      <alignment vertical="center" wrapText="1"/>
    </xf>
    <xf numFmtId="0" fontId="64" fillId="5" borderId="3" xfId="0" applyFont="1" applyFill="1" applyBorder="1" applyAlignment="1">
      <alignment horizontal="center" vertical="center" wrapText="1"/>
    </xf>
    <xf numFmtId="0" fontId="64" fillId="5" borderId="4" xfId="0" applyFont="1" applyFill="1" applyBorder="1" applyAlignment="1">
      <alignment horizontal="center" vertical="center" wrapText="1"/>
    </xf>
    <xf numFmtId="0" fontId="64" fillId="5" borderId="4" xfId="0" applyFont="1" applyFill="1" applyBorder="1" applyAlignment="1">
      <alignment horizontal="left" vertical="top"/>
    </xf>
    <xf numFmtId="0" fontId="66" fillId="5" borderId="1" xfId="0" applyFont="1" applyFill="1" applyBorder="1" applyAlignment="1">
      <alignment vertical="center" wrapText="1"/>
    </xf>
    <xf numFmtId="0" fontId="52" fillId="5" borderId="1" xfId="0" applyFont="1" applyFill="1" applyBorder="1" applyAlignment="1">
      <alignment vertical="center"/>
    </xf>
    <xf numFmtId="0" fontId="52" fillId="5" borderId="1" xfId="0" applyFont="1" applyFill="1" applyBorder="1" applyAlignment="1">
      <alignment vertical="center" wrapText="1"/>
    </xf>
    <xf numFmtId="0" fontId="67" fillId="5" borderId="2" xfId="0" applyFont="1" applyFill="1" applyBorder="1" applyAlignment="1">
      <alignment horizontal="center" vertical="center"/>
    </xf>
    <xf numFmtId="0" fontId="67" fillId="5" borderId="3" xfId="0" applyFont="1" applyFill="1" applyBorder="1" applyAlignment="1">
      <alignment horizontal="center" vertical="center"/>
    </xf>
    <xf numFmtId="0" fontId="67" fillId="5" borderId="4" xfId="0" applyFont="1" applyFill="1" applyBorder="1" applyAlignment="1">
      <alignment horizontal="center" vertical="center"/>
    </xf>
    <xf numFmtId="0" fontId="67" fillId="5" borderId="2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vertical="center"/>
    </xf>
    <xf numFmtId="0" fontId="68" fillId="0" borderId="12" xfId="0" applyFont="1" applyFill="1" applyBorder="1" applyAlignment="1">
      <alignment horizontal="center" vertical="center"/>
    </xf>
    <xf numFmtId="0" fontId="17" fillId="5" borderId="41" xfId="0" applyFont="1" applyFill="1" applyBorder="1" applyAlignment="1">
      <alignment horizontal="center" vertical="center"/>
    </xf>
    <xf numFmtId="0" fontId="17" fillId="5" borderId="42" xfId="0" applyFont="1" applyFill="1" applyBorder="1" applyAlignment="1">
      <alignment horizontal="center" vertical="center"/>
    </xf>
    <xf numFmtId="0" fontId="17" fillId="5" borderId="43" xfId="0" applyFont="1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68" fillId="0" borderId="40" xfId="0" applyFont="1" applyFill="1" applyBorder="1" applyAlignment="1">
      <alignment horizontal="center" vertical="center"/>
    </xf>
    <xf numFmtId="0" fontId="17" fillId="5" borderId="41" xfId="0" applyFont="1" applyFill="1" applyBorder="1" applyAlignment="1">
      <alignment vertical="center"/>
    </xf>
    <xf numFmtId="0" fontId="0" fillId="14" borderId="2" xfId="0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vertical="center" wrapText="1"/>
    </xf>
    <xf numFmtId="0" fontId="28" fillId="5" borderId="1" xfId="0" applyFont="1" applyFill="1" applyBorder="1">
      <alignment vertical="center"/>
    </xf>
    <xf numFmtId="0" fontId="15" fillId="8" borderId="4" xfId="0" applyFon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0" fillId="5" borderId="41" xfId="0" applyFont="1" applyFill="1" applyBorder="1" applyAlignment="1">
      <alignment vertical="center" wrapText="1"/>
    </xf>
    <xf numFmtId="0" fontId="0" fillId="5" borderId="41" xfId="0" applyFont="1" applyFill="1" applyBorder="1">
      <alignment vertical="center"/>
    </xf>
    <xf numFmtId="0" fontId="0" fillId="5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42" fillId="0" borderId="0" xfId="0" applyFont="1">
      <alignment vertical="center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8" fillId="0" borderId="0" xfId="0" applyFont="1" applyAlignment="1">
      <alignment horizontal="center" vertical="center" textRotation="255"/>
    </xf>
    <xf numFmtId="0" fontId="0" fillId="5" borderId="4" xfId="0" applyFill="1" applyBorder="1" applyAlignment="1">
      <alignment horizontal="left" vertical="center" wrapText="1"/>
    </xf>
    <xf numFmtId="0" fontId="18" fillId="5" borderId="1" xfId="0" applyFont="1" applyFill="1" applyBorder="1" applyAlignment="1">
      <alignment vertical="center"/>
    </xf>
    <xf numFmtId="0" fontId="16" fillId="18" borderId="1" xfId="0" applyFont="1" applyFill="1" applyBorder="1">
      <alignment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19" borderId="1" xfId="0" applyFill="1" applyBorder="1">
      <alignment vertical="center"/>
    </xf>
    <xf numFmtId="0" fontId="16" fillId="5" borderId="1" xfId="0" applyFont="1" applyFill="1" applyBorder="1" applyAlignment="1">
      <alignment horizontal="left" vertical="top"/>
    </xf>
    <xf numFmtId="0" fontId="60" fillId="5" borderId="1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15" fillId="0" borderId="2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15" fillId="0" borderId="12" xfId="0" applyFont="1" applyFill="1" applyBorder="1" applyAlignment="1">
      <alignment horizontal="center" vertical="center"/>
    </xf>
    <xf numFmtId="0" fontId="20" fillId="5" borderId="18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center" vertical="center"/>
    </xf>
    <xf numFmtId="0" fontId="16" fillId="5" borderId="18" xfId="0" applyFont="1" applyFill="1" applyBorder="1" applyAlignment="1">
      <alignment horizontal="left" vertical="center"/>
    </xf>
    <xf numFmtId="0" fontId="15" fillId="8" borderId="12" xfId="0" applyFont="1" applyFill="1" applyBorder="1" applyAlignment="1">
      <alignment horizontal="center" vertical="center"/>
    </xf>
    <xf numFmtId="0" fontId="0" fillId="12" borderId="18" xfId="0" applyFont="1" applyFill="1" applyBorder="1" applyAlignment="1">
      <alignment horizontal="left" vertical="center"/>
    </xf>
    <xf numFmtId="0" fontId="15" fillId="3" borderId="8" xfId="0" applyFont="1" applyFill="1" applyBorder="1" applyAlignment="1">
      <alignment horizontal="center" vertical="center"/>
    </xf>
    <xf numFmtId="0" fontId="16" fillId="5" borderId="41" xfId="0" applyFont="1" applyFill="1" applyBorder="1" applyAlignment="1">
      <alignment horizontal="left" vertical="center"/>
    </xf>
    <xf numFmtId="0" fontId="16" fillId="5" borderId="42" xfId="0" applyFont="1" applyFill="1" applyBorder="1" applyAlignment="1">
      <alignment horizontal="left" vertical="center"/>
    </xf>
    <xf numFmtId="0" fontId="16" fillId="5" borderId="43" xfId="0" applyFont="1" applyFill="1" applyBorder="1" applyAlignment="1">
      <alignment horizontal="left" vertical="center"/>
    </xf>
    <xf numFmtId="0" fontId="15" fillId="3" borderId="9" xfId="0" applyFont="1" applyFill="1" applyBorder="1" applyAlignment="1">
      <alignment horizontal="center" vertical="center"/>
    </xf>
    <xf numFmtId="0" fontId="1" fillId="8" borderId="0" xfId="6" applyFill="1" applyAlignment="1" applyProtection="1">
      <alignment vertical="center"/>
    </xf>
    <xf numFmtId="0" fontId="3" fillId="5" borderId="18" xfId="0" applyFont="1" applyFill="1" applyBorder="1">
      <alignment vertical="center"/>
    </xf>
    <xf numFmtId="0" fontId="0" fillId="5" borderId="18" xfId="0" applyFont="1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16" fillId="5" borderId="18" xfId="0" applyFont="1" applyFill="1" applyBorder="1" applyAlignment="1">
      <alignment vertical="center"/>
    </xf>
    <xf numFmtId="0" fontId="16" fillId="5" borderId="18" xfId="0" applyFont="1" applyFill="1" applyBorder="1" applyAlignment="1">
      <alignment vertical="center" wrapText="1"/>
    </xf>
    <xf numFmtId="0" fontId="0" fillId="5" borderId="18" xfId="0" applyFill="1" applyBorder="1">
      <alignment vertical="center"/>
    </xf>
    <xf numFmtId="0" fontId="0" fillId="5" borderId="18" xfId="0" applyFont="1" applyFill="1" applyBorder="1" applyAlignment="1">
      <alignment vertical="center" wrapText="1"/>
    </xf>
    <xf numFmtId="0" fontId="69" fillId="5" borderId="18" xfId="0" applyFont="1" applyFill="1" applyBorder="1" applyAlignment="1">
      <alignment horizontal="center" vertical="center"/>
    </xf>
    <xf numFmtId="0" fontId="15" fillId="8" borderId="12" xfId="0" applyFont="1" applyFill="1" applyBorder="1" applyAlignment="1">
      <alignment vertical="center"/>
    </xf>
    <xf numFmtId="0" fontId="15" fillId="12" borderId="12" xfId="0" applyFont="1" applyFill="1" applyBorder="1" applyAlignment="1">
      <alignment vertical="center"/>
    </xf>
    <xf numFmtId="0" fontId="0" fillId="5" borderId="41" xfId="0" applyFont="1" applyFill="1" applyBorder="1" applyAlignment="1">
      <alignment horizontal="center" vertical="center"/>
    </xf>
    <xf numFmtId="0" fontId="0" fillId="5" borderId="42" xfId="0" applyFont="1" applyFill="1" applyBorder="1" applyAlignment="1">
      <alignment horizontal="center" vertical="center"/>
    </xf>
    <xf numFmtId="0" fontId="0" fillId="5" borderId="43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left" vertical="center"/>
    </xf>
    <xf numFmtId="0" fontId="20" fillId="5" borderId="13" xfId="0" applyFont="1" applyFill="1" applyBorder="1" applyAlignment="1">
      <alignment horizontal="left" vertical="center"/>
    </xf>
    <xf numFmtId="0" fontId="0" fillId="5" borderId="6" xfId="0" applyFont="1" applyFill="1" applyBorder="1" applyAlignment="1">
      <alignment horizontal="left" vertical="center" wrapText="1"/>
    </xf>
    <xf numFmtId="0" fontId="18" fillId="5" borderId="18" xfId="0" applyFont="1" applyFill="1" applyBorder="1" applyAlignment="1">
      <alignment horizontal="left" vertical="center"/>
    </xf>
    <xf numFmtId="0" fontId="0" fillId="5" borderId="18" xfId="0" applyFont="1" applyFill="1" applyBorder="1" applyAlignment="1">
      <alignment horizontal="left" vertical="center"/>
    </xf>
    <xf numFmtId="0" fontId="15" fillId="20" borderId="12" xfId="0" applyFont="1" applyFill="1" applyBorder="1" applyAlignment="1">
      <alignment vertical="center"/>
    </xf>
    <xf numFmtId="0" fontId="15" fillId="5" borderId="12" xfId="0" applyFont="1" applyFill="1" applyBorder="1" applyAlignment="1">
      <alignment vertical="center"/>
    </xf>
    <xf numFmtId="0" fontId="55" fillId="0" borderId="0" xfId="0" applyFont="1" applyFill="1" applyAlignment="1">
      <alignment vertical="center"/>
    </xf>
    <xf numFmtId="0" fontId="55" fillId="0" borderId="0" xfId="0" applyFont="1" applyFill="1" applyAlignment="1">
      <alignment vertical="center" wrapText="1"/>
    </xf>
    <xf numFmtId="0" fontId="40" fillId="0" borderId="0" xfId="0" applyFont="1" applyFill="1" applyAlignment="1">
      <alignment horizontal="center" vertical="center"/>
    </xf>
    <xf numFmtId="0" fontId="55" fillId="0" borderId="0" xfId="0" applyFont="1" applyFill="1" applyAlignment="1">
      <alignment horizontal="center" vertical="center"/>
    </xf>
    <xf numFmtId="207" fontId="40" fillId="0" borderId="0" xfId="0" applyNumberFormat="1" applyFont="1" applyFill="1" applyAlignment="1">
      <alignment horizontal="center" vertical="center"/>
    </xf>
    <xf numFmtId="0" fontId="70" fillId="0" borderId="61" xfId="0" applyNumberFormat="1" applyFont="1" applyFill="1" applyBorder="1" applyAlignment="1">
      <alignment horizontal="center" vertical="center" wrapText="1"/>
    </xf>
    <xf numFmtId="0" fontId="70" fillId="21" borderId="61" xfId="0" applyNumberFormat="1" applyFont="1" applyFill="1" applyBorder="1" applyAlignment="1">
      <alignment horizontal="center" vertical="center" wrapText="1"/>
    </xf>
    <xf numFmtId="0" fontId="47" fillId="0" borderId="62" xfId="0" applyNumberFormat="1" applyFont="1" applyFill="1" applyBorder="1" applyAlignment="1">
      <alignment horizontal="center" vertical="center"/>
    </xf>
    <xf numFmtId="0" fontId="47" fillId="0" borderId="62" xfId="0" applyNumberFormat="1" applyFont="1" applyFill="1" applyBorder="1" applyAlignment="1">
      <alignment horizontal="center" vertical="center" wrapText="1"/>
    </xf>
    <xf numFmtId="0" fontId="47" fillId="0" borderId="63" xfId="0" applyNumberFormat="1" applyFont="1" applyFill="1" applyBorder="1" applyAlignment="1">
      <alignment horizontal="center" vertical="center" wrapText="1"/>
    </xf>
    <xf numFmtId="208" fontId="47" fillId="0" borderId="64" xfId="0" applyNumberFormat="1" applyFont="1" applyFill="1" applyBorder="1" applyAlignment="1">
      <alignment horizontal="center" vertical="center" wrapText="1"/>
    </xf>
    <xf numFmtId="0" fontId="46" fillId="0" borderId="64" xfId="0" applyNumberFormat="1" applyFont="1" applyFill="1" applyBorder="1" applyAlignment="1">
      <alignment horizontal="center" vertical="center" wrapText="1"/>
    </xf>
    <xf numFmtId="0" fontId="46" fillId="5" borderId="64" xfId="0" applyNumberFormat="1" applyFont="1" applyFill="1" applyBorder="1" applyAlignment="1">
      <alignment horizontal="center" vertical="center" wrapText="1"/>
    </xf>
    <xf numFmtId="0" fontId="46" fillId="21" borderId="64" xfId="0" applyNumberFormat="1" applyFont="1" applyFill="1" applyBorder="1" applyAlignment="1">
      <alignment horizontal="center" vertical="center" wrapText="1"/>
    </xf>
    <xf numFmtId="0" fontId="46" fillId="21" borderId="65" xfId="0" applyNumberFormat="1" applyFont="1" applyFill="1" applyBorder="1" applyAlignment="1">
      <alignment horizontal="center" vertical="center" wrapText="1"/>
    </xf>
    <xf numFmtId="0" fontId="46" fillId="22" borderId="65" xfId="0" applyNumberFormat="1" applyFont="1" applyFill="1" applyBorder="1" applyAlignment="1">
      <alignment horizontal="center" vertical="center" wrapText="1"/>
    </xf>
    <xf numFmtId="0" fontId="46" fillId="21" borderId="63" xfId="0" applyNumberFormat="1" applyFont="1" applyFill="1" applyBorder="1" applyAlignment="1">
      <alignment horizontal="center" vertical="center" wrapText="1"/>
    </xf>
    <xf numFmtId="0" fontId="46" fillId="22" borderId="63" xfId="0" applyNumberFormat="1" applyFont="1" applyFill="1" applyBorder="1" applyAlignment="1">
      <alignment horizontal="center" vertical="center" wrapText="1"/>
    </xf>
    <xf numFmtId="0" fontId="46" fillId="21" borderId="62" xfId="0" applyNumberFormat="1" applyFont="1" applyFill="1" applyBorder="1" applyAlignment="1">
      <alignment horizontal="center" vertical="center" wrapText="1"/>
    </xf>
    <xf numFmtId="0" fontId="46" fillId="22" borderId="62" xfId="0" applyNumberFormat="1" applyFont="1" applyFill="1" applyBorder="1" applyAlignment="1">
      <alignment horizontal="center" vertical="center" wrapText="1"/>
    </xf>
    <xf numFmtId="0" fontId="71" fillId="5" borderId="64" xfId="0" applyFont="1" applyFill="1" applyBorder="1" applyAlignment="1">
      <alignment horizontal="center" vertical="center"/>
    </xf>
    <xf numFmtId="0" fontId="46" fillId="5" borderId="65" xfId="0" applyNumberFormat="1" applyFont="1" applyFill="1" applyBorder="1" applyAlignment="1">
      <alignment horizontal="center" vertical="center" wrapText="1"/>
    </xf>
    <xf numFmtId="49" fontId="46" fillId="0" borderId="64" xfId="0" applyNumberFormat="1" applyFont="1" applyFill="1" applyBorder="1" applyAlignment="1">
      <alignment horizontal="center" vertical="center" wrapText="1" shrinkToFit="1"/>
    </xf>
    <xf numFmtId="49" fontId="46" fillId="0" borderId="65" xfId="0" applyNumberFormat="1" applyFont="1" applyFill="1" applyBorder="1" applyAlignment="1">
      <alignment horizontal="center" vertical="center" wrapText="1" shrinkToFit="1"/>
    </xf>
    <xf numFmtId="0" fontId="55" fillId="0" borderId="64" xfId="0" applyFont="1" applyFill="1" applyBorder="1" applyAlignment="1">
      <alignment horizontal="center" vertical="center"/>
    </xf>
    <xf numFmtId="0" fontId="55" fillId="0" borderId="64" xfId="0" applyFont="1" applyFill="1" applyBorder="1" applyAlignment="1">
      <alignment vertical="center"/>
    </xf>
    <xf numFmtId="0" fontId="46" fillId="5" borderId="62" xfId="0" applyNumberFormat="1" applyFont="1" applyFill="1" applyBorder="1" applyAlignment="1">
      <alignment horizontal="center" vertical="center" wrapText="1"/>
    </xf>
    <xf numFmtId="49" fontId="46" fillId="0" borderId="62" xfId="0" applyNumberFormat="1" applyFont="1" applyFill="1" applyBorder="1" applyAlignment="1">
      <alignment horizontal="center" vertical="center" wrapText="1" shrinkToFit="1"/>
    </xf>
    <xf numFmtId="0" fontId="55" fillId="5" borderId="64" xfId="0" applyFont="1" applyFill="1" applyBorder="1" applyAlignment="1">
      <alignment horizontal="center" vertical="center"/>
    </xf>
    <xf numFmtId="0" fontId="71" fillId="0" borderId="64" xfId="0" applyFont="1" applyFill="1" applyBorder="1" applyAlignment="1">
      <alignment horizontal="center" vertical="center" wrapText="1"/>
    </xf>
    <xf numFmtId="0" fontId="71" fillId="0" borderId="65" xfId="0" applyFont="1" applyFill="1" applyBorder="1" applyAlignment="1">
      <alignment horizontal="center" vertical="center" wrapText="1"/>
    </xf>
    <xf numFmtId="0" fontId="71" fillId="22" borderId="65" xfId="0" applyFont="1" applyFill="1" applyBorder="1" applyAlignment="1">
      <alignment horizontal="center" vertical="center" wrapText="1"/>
    </xf>
    <xf numFmtId="0" fontId="46" fillId="5" borderId="63" xfId="0" applyNumberFormat="1" applyFont="1" applyFill="1" applyBorder="1" applyAlignment="1">
      <alignment horizontal="center" vertical="center" wrapText="1"/>
    </xf>
    <xf numFmtId="0" fontId="71" fillId="0" borderId="63" xfId="0" applyFont="1" applyFill="1" applyBorder="1" applyAlignment="1">
      <alignment horizontal="center" vertical="center" wrapText="1"/>
    </xf>
    <xf numFmtId="0" fontId="71" fillId="22" borderId="63" xfId="0" applyFont="1" applyFill="1" applyBorder="1" applyAlignment="1">
      <alignment horizontal="center" vertical="center" wrapText="1"/>
    </xf>
    <xf numFmtId="0" fontId="71" fillId="0" borderId="62" xfId="0" applyFont="1" applyFill="1" applyBorder="1" applyAlignment="1">
      <alignment horizontal="center" vertical="center" wrapText="1"/>
    </xf>
    <xf numFmtId="0" fontId="71" fillId="22" borderId="62" xfId="0" applyFont="1" applyFill="1" applyBorder="1" applyAlignment="1">
      <alignment horizontal="center" vertical="center" wrapText="1"/>
    </xf>
    <xf numFmtId="0" fontId="71" fillId="5" borderId="65" xfId="0" applyFont="1" applyFill="1" applyBorder="1" applyAlignment="1">
      <alignment horizontal="center" vertical="center"/>
    </xf>
    <xf numFmtId="0" fontId="55" fillId="0" borderId="64" xfId="0" applyNumberFormat="1" applyFont="1" applyFill="1" applyBorder="1" applyAlignment="1">
      <alignment horizontal="center" vertical="center"/>
    </xf>
    <xf numFmtId="0" fontId="55" fillId="5" borderId="63" xfId="0" applyFont="1" applyFill="1" applyBorder="1" applyAlignment="1">
      <alignment horizontal="center" vertical="center"/>
    </xf>
    <xf numFmtId="0" fontId="55" fillId="5" borderId="62" xfId="0" applyFont="1" applyFill="1" applyBorder="1" applyAlignment="1">
      <alignment horizontal="center" vertical="center"/>
    </xf>
    <xf numFmtId="0" fontId="55" fillId="5" borderId="65" xfId="0" applyFont="1" applyFill="1" applyBorder="1" applyAlignment="1">
      <alignment horizontal="center" vertical="center"/>
    </xf>
    <xf numFmtId="0" fontId="39" fillId="0" borderId="65" xfId="0" applyFont="1" applyFill="1" applyBorder="1" applyAlignment="1">
      <alignment horizontal="center" vertical="center" wrapText="1"/>
    </xf>
    <xf numFmtId="0" fontId="39" fillId="0" borderId="63" xfId="0" applyFont="1" applyFill="1" applyBorder="1" applyAlignment="1">
      <alignment horizontal="center" vertical="center" wrapText="1"/>
    </xf>
    <xf numFmtId="0" fontId="39" fillId="0" borderId="62" xfId="0" applyFont="1" applyFill="1" applyBorder="1" applyAlignment="1">
      <alignment horizontal="center" vertical="center" wrapText="1"/>
    </xf>
    <xf numFmtId="0" fontId="39" fillId="22" borderId="65" xfId="0" applyFont="1" applyFill="1" applyBorder="1" applyAlignment="1">
      <alignment horizontal="center" vertical="center" wrapText="1"/>
    </xf>
    <xf numFmtId="0" fontId="55" fillId="0" borderId="64" xfId="0" applyFont="1" applyFill="1" applyBorder="1" applyAlignment="1">
      <alignment horizontal="center" vertical="center" wrapText="1"/>
    </xf>
    <xf numFmtId="0" fontId="39" fillId="22" borderId="63" xfId="0" applyFont="1" applyFill="1" applyBorder="1" applyAlignment="1">
      <alignment horizontal="center" vertical="center" wrapText="1"/>
    </xf>
    <xf numFmtId="0" fontId="39" fillId="22" borderId="62" xfId="0" applyFont="1" applyFill="1" applyBorder="1" applyAlignment="1">
      <alignment horizontal="center" vertical="center" wrapText="1"/>
    </xf>
    <xf numFmtId="0" fontId="71" fillId="0" borderId="64" xfId="0" applyFont="1" applyFill="1" applyBorder="1" applyAlignment="1">
      <alignment horizontal="center" vertical="center"/>
    </xf>
    <xf numFmtId="0" fontId="55" fillId="0" borderId="65" xfId="0" applyFont="1" applyFill="1" applyBorder="1" applyAlignment="1">
      <alignment horizontal="center" vertical="center" wrapText="1"/>
    </xf>
    <xf numFmtId="0" fontId="55" fillId="0" borderId="63" xfId="0" applyFont="1" applyFill="1" applyBorder="1" applyAlignment="1">
      <alignment horizontal="center" vertical="center" wrapText="1"/>
    </xf>
    <xf numFmtId="0" fontId="55" fillId="0" borderId="62" xfId="0" applyFont="1" applyFill="1" applyBorder="1" applyAlignment="1">
      <alignment horizontal="center" vertical="center" wrapText="1"/>
    </xf>
    <xf numFmtId="0" fontId="71" fillId="5" borderId="65" xfId="0" applyFont="1" applyFill="1" applyBorder="1" applyAlignment="1">
      <alignment horizontal="center" vertical="center" wrapText="1"/>
    </xf>
    <xf numFmtId="209" fontId="47" fillId="0" borderId="64" xfId="0" applyNumberFormat="1" applyFont="1" applyFill="1" applyBorder="1" applyAlignment="1">
      <alignment horizontal="center" vertical="center" wrapText="1"/>
    </xf>
    <xf numFmtId="207" fontId="47" fillId="0" borderId="64" xfId="0" applyNumberFormat="1" applyFont="1" applyFill="1" applyBorder="1" applyAlignment="1">
      <alignment horizontal="center" vertical="center" wrapText="1"/>
    </xf>
    <xf numFmtId="0" fontId="47" fillId="0" borderId="64" xfId="0" applyNumberFormat="1" applyFont="1" applyFill="1" applyBorder="1" applyAlignment="1">
      <alignment horizontal="center" vertical="center" wrapText="1"/>
    </xf>
    <xf numFmtId="0" fontId="47" fillId="21" borderId="61" xfId="0" applyNumberFormat="1" applyFont="1" applyFill="1" applyBorder="1" applyAlignment="1">
      <alignment horizontal="center" vertical="center" wrapText="1"/>
    </xf>
    <xf numFmtId="10" fontId="47" fillId="0" borderId="64" xfId="0" applyNumberFormat="1" applyFont="1" applyFill="1" applyBorder="1" applyAlignment="1">
      <alignment horizontal="center" vertical="center" wrapText="1"/>
    </xf>
    <xf numFmtId="182" fontId="47" fillId="0" borderId="66" xfId="0" applyNumberFormat="1" applyFont="1" applyFill="1" applyBorder="1" applyAlignment="1">
      <alignment horizontal="center" vertical="center" wrapText="1"/>
    </xf>
    <xf numFmtId="182" fontId="47" fillId="0" borderId="64" xfId="0" applyNumberFormat="1" applyFont="1" applyFill="1" applyBorder="1" applyAlignment="1">
      <alignment horizontal="center" vertical="center" wrapText="1"/>
    </xf>
    <xf numFmtId="210" fontId="47" fillId="0" borderId="64" xfId="0" applyNumberFormat="1" applyFont="1" applyFill="1" applyBorder="1" applyAlignment="1">
      <alignment horizontal="center" vertical="center" wrapText="1"/>
    </xf>
    <xf numFmtId="182" fontId="46" fillId="21" borderId="64" xfId="0" applyNumberFormat="1" applyFont="1" applyFill="1" applyBorder="1" applyAlignment="1">
      <alignment horizontal="center" vertical="center" wrapText="1"/>
    </xf>
    <xf numFmtId="207" fontId="46" fillId="21" borderId="64" xfId="0" applyNumberFormat="1" applyFont="1" applyFill="1" applyBorder="1" applyAlignment="1">
      <alignment horizontal="center" vertical="center" wrapText="1"/>
    </xf>
    <xf numFmtId="211" fontId="46" fillId="21" borderId="64" xfId="0" applyNumberFormat="1" applyFont="1" applyFill="1" applyBorder="1" applyAlignment="1">
      <alignment horizontal="center" vertical="center" wrapText="1"/>
    </xf>
    <xf numFmtId="0" fontId="23" fillId="0" borderId="64" xfId="0" applyNumberFormat="1" applyFont="1" applyFill="1" applyBorder="1" applyAlignment="1">
      <alignment horizontal="center" vertical="center"/>
    </xf>
    <xf numFmtId="0" fontId="46" fillId="0" borderId="64" xfId="0" applyNumberFormat="1" applyFont="1" applyFill="1" applyBorder="1" applyAlignment="1">
      <alignment horizontal="center" vertical="center"/>
    </xf>
    <xf numFmtId="0" fontId="46" fillId="0" borderId="65" xfId="0" applyNumberFormat="1" applyFont="1" applyFill="1" applyBorder="1" applyAlignment="1">
      <alignment horizontal="center" vertical="center"/>
    </xf>
    <xf numFmtId="0" fontId="46" fillId="0" borderId="1" xfId="0" applyNumberFormat="1" applyFont="1" applyFill="1" applyBorder="1" applyAlignment="1">
      <alignment horizontal="center" vertical="center" wrapText="1"/>
    </xf>
    <xf numFmtId="0" fontId="46" fillId="0" borderId="1" xfId="0" applyNumberFormat="1" applyFont="1" applyFill="1" applyBorder="1" applyAlignment="1">
      <alignment horizontal="center" vertical="center"/>
    </xf>
    <xf numFmtId="0" fontId="46" fillId="0" borderId="62" xfId="0" applyNumberFormat="1" applyFont="1" applyFill="1" applyBorder="1" applyAlignment="1">
      <alignment horizontal="center" vertical="center"/>
    </xf>
    <xf numFmtId="0" fontId="72" fillId="0" borderId="64" xfId="0" applyFont="1" applyFill="1" applyBorder="1" applyAlignment="1">
      <alignment horizontal="center" vertical="center"/>
    </xf>
    <xf numFmtId="0" fontId="40" fillId="0" borderId="64" xfId="0" applyFont="1" applyFill="1" applyBorder="1" applyAlignment="1">
      <alignment horizontal="center" vertical="center"/>
    </xf>
    <xf numFmtId="207" fontId="47" fillId="21" borderId="61" xfId="0" applyNumberFormat="1" applyFont="1" applyFill="1" applyBorder="1" applyAlignment="1">
      <alignment horizontal="center" vertical="center" wrapText="1"/>
    </xf>
    <xf numFmtId="0" fontId="70" fillId="0" borderId="67" xfId="0" applyNumberFormat="1" applyFont="1" applyFill="1" applyBorder="1" applyAlignment="1">
      <alignment horizontal="center" vertical="center" wrapText="1"/>
    </xf>
    <xf numFmtId="0" fontId="70" fillId="21" borderId="67" xfId="0" applyNumberFormat="1" applyFont="1" applyFill="1" applyBorder="1" applyAlignment="1">
      <alignment horizontal="center" vertical="center" wrapText="1"/>
    </xf>
    <xf numFmtId="0" fontId="73" fillId="21" borderId="67" xfId="0" applyNumberFormat="1" applyFont="1" applyFill="1" applyBorder="1" applyAlignment="1">
      <alignment horizontal="center" vertical="center" wrapText="1"/>
    </xf>
    <xf numFmtId="207" fontId="47" fillId="0" borderId="65" xfId="0" applyNumberFormat="1" applyFont="1" applyFill="1" applyBorder="1" applyAlignment="1">
      <alignment horizontal="center" vertical="center" wrapText="1"/>
    </xf>
    <xf numFmtId="207" fontId="47" fillId="0" borderId="62" xfId="0" applyNumberFormat="1" applyFont="1" applyFill="1" applyBorder="1" applyAlignment="1">
      <alignment horizontal="center" vertical="center" wrapText="1"/>
    </xf>
    <xf numFmtId="207" fontId="46" fillId="0" borderId="64" xfId="0" applyNumberFormat="1" applyFont="1" applyFill="1" applyBorder="1" applyAlignment="1">
      <alignment horizontal="center" vertical="center"/>
    </xf>
    <xf numFmtId="207" fontId="46" fillId="0" borderId="61" xfId="0" applyNumberFormat="1" applyFont="1" applyFill="1" applyBorder="1" applyAlignment="1">
      <alignment horizontal="center" vertical="center" wrapText="1"/>
    </xf>
    <xf numFmtId="212" fontId="46" fillId="21" borderId="64" xfId="0" applyNumberFormat="1" applyFont="1" applyFill="1" applyBorder="1" applyAlignment="1">
      <alignment horizontal="center" vertical="center" wrapText="1"/>
    </xf>
    <xf numFmtId="0" fontId="46" fillId="21" borderId="64" xfId="0" applyNumberFormat="1" applyFont="1" applyFill="1" applyBorder="1" applyAlignment="1">
      <alignment horizontal="center" vertical="center"/>
    </xf>
    <xf numFmtId="0" fontId="46" fillId="0" borderId="63" xfId="0" applyNumberFormat="1" applyFont="1" applyFill="1" applyBorder="1" applyAlignment="1">
      <alignment horizontal="center" vertical="center"/>
    </xf>
    <xf numFmtId="207" fontId="46" fillId="0" borderId="65" xfId="0" applyNumberFormat="1" applyFont="1" applyFill="1" applyBorder="1" applyAlignment="1">
      <alignment horizontal="center" vertical="center"/>
    </xf>
    <xf numFmtId="207" fontId="46" fillId="0" borderId="68" xfId="0" applyNumberFormat="1" applyFont="1" applyFill="1" applyBorder="1" applyAlignment="1">
      <alignment horizontal="center" vertical="center" wrapText="1"/>
    </xf>
    <xf numFmtId="212" fontId="46" fillId="21" borderId="68" xfId="0" applyNumberFormat="1" applyFont="1" applyFill="1" applyBorder="1" applyAlignment="1">
      <alignment horizontal="center" vertical="center" wrapText="1"/>
    </xf>
    <xf numFmtId="207" fontId="46" fillId="0" borderId="1" xfId="0" applyNumberFormat="1" applyFont="1" applyFill="1" applyBorder="1" applyAlignment="1">
      <alignment horizontal="center" vertical="center"/>
    </xf>
    <xf numFmtId="207" fontId="46" fillId="0" borderId="1" xfId="0" applyNumberFormat="1" applyFont="1" applyFill="1" applyBorder="1" applyAlignment="1">
      <alignment horizontal="center" vertical="center" wrapText="1"/>
    </xf>
    <xf numFmtId="212" fontId="46" fillId="21" borderId="1" xfId="0" applyNumberFormat="1" applyFont="1" applyFill="1" applyBorder="1" applyAlignment="1">
      <alignment horizontal="center" vertical="center" wrapText="1"/>
    </xf>
    <xf numFmtId="0" fontId="46" fillId="21" borderId="1" xfId="0" applyNumberFormat="1" applyFont="1" applyFill="1" applyBorder="1" applyAlignment="1">
      <alignment horizontal="center" vertical="center"/>
    </xf>
    <xf numFmtId="0" fontId="46" fillId="21" borderId="1" xfId="0" applyNumberFormat="1" applyFont="1" applyFill="1" applyBorder="1" applyAlignment="1">
      <alignment horizontal="center" vertical="center" wrapText="1"/>
    </xf>
    <xf numFmtId="0" fontId="55" fillId="0" borderId="1" xfId="0" applyFont="1" applyFill="1" applyBorder="1" applyAlignment="1">
      <alignment vertical="center"/>
    </xf>
    <xf numFmtId="0" fontId="55" fillId="0" borderId="1" xfId="0" applyFont="1" applyFill="1" applyBorder="1" applyAlignment="1">
      <alignment horizontal="center" vertical="center"/>
    </xf>
    <xf numFmtId="207" fontId="46" fillId="0" borderId="62" xfId="0" applyNumberFormat="1" applyFont="1" applyFill="1" applyBorder="1" applyAlignment="1">
      <alignment horizontal="center" vertical="center"/>
    </xf>
    <xf numFmtId="0" fontId="55" fillId="0" borderId="62" xfId="0" applyFont="1" applyFill="1" applyBorder="1" applyAlignment="1">
      <alignment vertical="center"/>
    </xf>
    <xf numFmtId="0" fontId="55" fillId="0" borderId="62" xfId="0" applyFont="1" applyFill="1" applyBorder="1" applyAlignment="1">
      <alignment horizontal="center" vertical="center"/>
    </xf>
    <xf numFmtId="0" fontId="0" fillId="0" borderId="64" xfId="0" applyNumberFormat="1" applyFont="1" applyFill="1" applyBorder="1" applyAlignment="1">
      <alignment horizontal="center" vertical="center" wrapText="1"/>
    </xf>
    <xf numFmtId="0" fontId="74" fillId="0" borderId="64" xfId="0" applyNumberFormat="1" applyFont="1" applyFill="1" applyBorder="1" applyAlignment="1">
      <alignment horizontal="center" vertical="center"/>
    </xf>
    <xf numFmtId="0" fontId="47" fillId="0" borderId="64" xfId="0" applyNumberFormat="1" applyFont="1" applyFill="1" applyBorder="1" applyAlignment="1">
      <alignment horizontal="center" vertical="center"/>
    </xf>
    <xf numFmtId="207" fontId="40" fillId="0" borderId="64" xfId="0" applyNumberFormat="1" applyFont="1" applyFill="1" applyBorder="1" applyAlignment="1">
      <alignment horizontal="center" vertical="center"/>
    </xf>
    <xf numFmtId="208" fontId="3" fillId="0" borderId="69" xfId="10276" applyNumberFormat="1" applyFont="1" applyFill="1" applyBorder="1" applyAlignment="1" applyProtection="1">
      <alignment horizontal="center" vertical="center" wrapText="1"/>
    </xf>
    <xf numFmtId="213" fontId="3" fillId="0" borderId="64" xfId="10276" applyNumberFormat="1" applyFont="1" applyFill="1" applyBorder="1" applyAlignment="1" applyProtection="1">
      <alignment horizontal="center" vertical="center" wrapText="1"/>
    </xf>
    <xf numFmtId="208" fontId="3" fillId="0" borderId="64" xfId="10276" applyNumberFormat="1" applyFont="1" applyFill="1" applyBorder="1" applyAlignment="1" applyProtection="1">
      <alignment horizontal="center" vertical="center" wrapText="1"/>
    </xf>
    <xf numFmtId="208" fontId="3" fillId="22" borderId="64" xfId="10276" applyNumberFormat="1" applyFont="1" applyFill="1" applyBorder="1" applyAlignment="1" applyProtection="1">
      <alignment horizontal="center" vertical="center" wrapText="1"/>
    </xf>
    <xf numFmtId="208" fontId="3" fillId="23" borderId="64" xfId="10276" applyNumberFormat="1" applyFont="1" applyFill="1" applyBorder="1" applyAlignment="1" applyProtection="1">
      <alignment horizontal="center" vertical="center" wrapText="1"/>
    </xf>
    <xf numFmtId="0" fontId="71" fillId="0" borderId="1" xfId="0" applyFont="1" applyFill="1" applyBorder="1" applyAlignment="1">
      <alignment horizontal="center" vertical="center"/>
    </xf>
    <xf numFmtId="58" fontId="71" fillId="0" borderId="64" xfId="0" applyNumberFormat="1" applyFont="1" applyFill="1" applyBorder="1" applyAlignment="1">
      <alignment horizontal="center" vertical="center"/>
    </xf>
    <xf numFmtId="58" fontId="55" fillId="0" borderId="65" xfId="0" applyNumberFormat="1" applyFont="1" applyFill="1" applyBorder="1" applyAlignment="1">
      <alignment horizontal="center" vertical="center"/>
    </xf>
    <xf numFmtId="214" fontId="56" fillId="24" borderId="1" xfId="0" applyNumberFormat="1" applyFont="1" applyFill="1" applyBorder="1" applyAlignment="1" applyProtection="1">
      <alignment horizontal="center" vertical="center"/>
      <protection locked="0"/>
    </xf>
    <xf numFmtId="0" fontId="55" fillId="0" borderId="63" xfId="0" applyFont="1" applyFill="1" applyBorder="1" applyAlignment="1">
      <alignment horizontal="center" vertical="center"/>
    </xf>
    <xf numFmtId="214" fontId="75" fillId="24" borderId="1" xfId="0" applyNumberFormat="1" applyFont="1" applyFill="1" applyBorder="1" applyAlignment="1" applyProtection="1">
      <alignment horizontal="center" vertical="center"/>
      <protection locked="0"/>
    </xf>
    <xf numFmtId="0" fontId="55" fillId="0" borderId="65" xfId="0" applyFont="1" applyFill="1" applyBorder="1" applyAlignment="1">
      <alignment horizontal="center" vertical="center"/>
    </xf>
    <xf numFmtId="58" fontId="55" fillId="0" borderId="1" xfId="0" applyNumberFormat="1" applyFont="1" applyFill="1" applyBorder="1" applyAlignment="1">
      <alignment horizontal="center" vertical="center"/>
    </xf>
    <xf numFmtId="58" fontId="55" fillId="0" borderId="70" xfId="0" applyNumberFormat="1" applyFont="1" applyFill="1" applyBorder="1" applyAlignment="1">
      <alignment horizontal="center" vertical="center"/>
    </xf>
    <xf numFmtId="0" fontId="55" fillId="0" borderId="71" xfId="0" applyFont="1" applyFill="1" applyBorder="1" applyAlignment="1">
      <alignment horizontal="center" vertical="center"/>
    </xf>
    <xf numFmtId="58" fontId="55" fillId="5" borderId="1" xfId="0" applyNumberFormat="1" applyFont="1" applyFill="1" applyBorder="1" applyAlignment="1">
      <alignment horizontal="center" vertical="center"/>
    </xf>
    <xf numFmtId="58" fontId="55" fillId="25" borderId="70" xfId="0" applyNumberFormat="1" applyFont="1" applyFill="1" applyBorder="1" applyAlignment="1">
      <alignment horizontal="center" vertical="center"/>
    </xf>
    <xf numFmtId="0" fontId="71" fillId="24" borderId="64" xfId="0" applyFont="1" applyFill="1" applyBorder="1" applyAlignment="1">
      <alignment horizontal="center" vertical="center"/>
    </xf>
    <xf numFmtId="0" fontId="55" fillId="5" borderId="1" xfId="0" applyFont="1" applyFill="1" applyBorder="1" applyAlignment="1">
      <alignment horizontal="center" vertical="center"/>
    </xf>
    <xf numFmtId="0" fontId="55" fillId="25" borderId="71" xfId="0" applyFont="1" applyFill="1" applyBorder="1" applyAlignment="1">
      <alignment horizontal="center" vertical="center"/>
    </xf>
    <xf numFmtId="0" fontId="55" fillId="25" borderId="72" xfId="0" applyFont="1" applyFill="1" applyBorder="1" applyAlignment="1">
      <alignment horizontal="center" vertical="center"/>
    </xf>
    <xf numFmtId="0" fontId="71" fillId="0" borderId="62" xfId="0" applyFont="1" applyFill="1" applyBorder="1" applyAlignment="1">
      <alignment horizontal="center" vertical="center"/>
    </xf>
    <xf numFmtId="0" fontId="55" fillId="5" borderId="62" xfId="0" applyFont="1" applyFill="1" applyBorder="1" applyAlignment="1">
      <alignment vertical="center"/>
    </xf>
    <xf numFmtId="58" fontId="55" fillId="25" borderId="65" xfId="0" applyNumberFormat="1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 wrapText="1"/>
    </xf>
    <xf numFmtId="0" fontId="55" fillId="0" borderId="69" xfId="0" applyFont="1" applyFill="1" applyBorder="1" applyAlignment="1">
      <alignment vertical="center"/>
    </xf>
    <xf numFmtId="0" fontId="55" fillId="5" borderId="64" xfId="0" applyFont="1" applyFill="1" applyBorder="1" applyAlignment="1">
      <alignment vertical="center"/>
    </xf>
    <xf numFmtId="0" fontId="55" fillId="25" borderId="62" xfId="0" applyFont="1" applyFill="1" applyBorder="1" applyAlignment="1">
      <alignment horizontal="center" vertical="center"/>
    </xf>
    <xf numFmtId="58" fontId="55" fillId="5" borderId="65" xfId="0" applyNumberFormat="1" applyFont="1" applyFill="1" applyBorder="1" applyAlignment="1">
      <alignment horizontal="center" vertical="center"/>
    </xf>
    <xf numFmtId="58" fontId="55" fillId="5" borderId="62" xfId="0" applyNumberFormat="1" applyFont="1" applyFill="1" applyBorder="1" applyAlignment="1">
      <alignment horizontal="center" vertical="center"/>
    </xf>
    <xf numFmtId="0" fontId="71" fillId="0" borderId="61" xfId="0" applyFont="1" applyFill="1" applyBorder="1" applyAlignment="1">
      <alignment horizontal="center" vertical="center"/>
    </xf>
    <xf numFmtId="58" fontId="71" fillId="25" borderId="64" xfId="0" applyNumberFormat="1" applyFont="1" applyFill="1" applyBorder="1" applyAlignment="1">
      <alignment horizontal="center" vertical="center" wrapText="1"/>
    </xf>
    <xf numFmtId="0" fontId="55" fillId="0" borderId="61" xfId="0" applyFont="1" applyFill="1" applyBorder="1" applyAlignment="1">
      <alignment horizontal="center" vertical="center"/>
    </xf>
    <xf numFmtId="0" fontId="55" fillId="25" borderId="64" xfId="0" applyFont="1" applyFill="1" applyBorder="1" applyAlignment="1">
      <alignment horizontal="center" vertical="center" wrapText="1"/>
    </xf>
    <xf numFmtId="58" fontId="55" fillId="0" borderId="63" xfId="0" applyNumberFormat="1" applyFont="1" applyFill="1" applyBorder="1" applyAlignment="1">
      <alignment horizontal="center" vertical="center"/>
    </xf>
    <xf numFmtId="58" fontId="55" fillId="0" borderId="62" xfId="0" applyNumberFormat="1" applyFont="1" applyFill="1" applyBorder="1" applyAlignment="1">
      <alignment horizontal="center" vertical="center"/>
    </xf>
    <xf numFmtId="58" fontId="55" fillId="25" borderId="63" xfId="0" applyNumberFormat="1" applyFont="1" applyFill="1" applyBorder="1" applyAlignment="1">
      <alignment horizontal="center" vertical="center"/>
    </xf>
    <xf numFmtId="58" fontId="55" fillId="25" borderId="62" xfId="0" applyNumberFormat="1" applyFont="1" applyFill="1" applyBorder="1" applyAlignment="1">
      <alignment horizontal="center" vertical="center"/>
    </xf>
    <xf numFmtId="58" fontId="55" fillId="0" borderId="64" xfId="0" applyNumberFormat="1" applyFont="1" applyFill="1" applyBorder="1" applyAlignment="1">
      <alignment vertical="center"/>
    </xf>
    <xf numFmtId="0" fontId="55" fillId="0" borderId="61" xfId="0" applyFont="1" applyFill="1" applyBorder="1" applyAlignment="1">
      <alignment vertical="center"/>
    </xf>
    <xf numFmtId="0" fontId="55" fillId="0" borderId="68" xfId="0" applyFont="1" applyFill="1" applyBorder="1" applyAlignment="1">
      <alignment horizontal="center" vertical="center"/>
    </xf>
    <xf numFmtId="0" fontId="55" fillId="0" borderId="73" xfId="0" applyFont="1" applyFill="1" applyBorder="1" applyAlignment="1">
      <alignment horizontal="center" vertical="center"/>
    </xf>
    <xf numFmtId="0" fontId="55" fillId="0" borderId="66" xfId="0" applyFont="1" applyFill="1" applyBorder="1" applyAlignment="1">
      <alignment horizontal="center" vertical="center"/>
    </xf>
    <xf numFmtId="0" fontId="71" fillId="15" borderId="2" xfId="0" applyFont="1" applyFill="1" applyBorder="1" applyAlignment="1">
      <alignment horizontal="center" vertical="center"/>
    </xf>
    <xf numFmtId="208" fontId="47" fillId="0" borderId="64" xfId="10276" applyNumberFormat="1" applyFont="1" applyFill="1" applyBorder="1" applyAlignment="1" applyProtection="1">
      <alignment horizontal="center" vertical="center" wrapText="1"/>
    </xf>
    <xf numFmtId="208" fontId="47" fillId="0" borderId="65" xfId="10276" applyNumberFormat="1" applyFont="1" applyFill="1" applyBorder="1" applyAlignment="1" applyProtection="1">
      <alignment horizontal="center" vertical="center" wrapText="1"/>
    </xf>
    <xf numFmtId="208" fontId="3" fillId="0" borderId="63" xfId="10276" applyNumberFormat="1" applyFont="1" applyFill="1" applyBorder="1" applyAlignment="1" applyProtection="1">
      <alignment horizontal="center" vertical="center" wrapText="1"/>
    </xf>
    <xf numFmtId="208" fontId="3" fillId="0" borderId="62" xfId="10276" applyNumberFormat="1" applyFont="1" applyFill="1" applyBorder="1" applyAlignment="1" applyProtection="1">
      <alignment horizontal="center" vertical="center" wrapText="1"/>
    </xf>
    <xf numFmtId="58" fontId="55" fillId="0" borderId="64" xfId="0" applyNumberFormat="1" applyFont="1" applyFill="1" applyBorder="1" applyAlignment="1">
      <alignment horizontal="center" vertical="center"/>
    </xf>
    <xf numFmtId="58" fontId="39" fillId="5" borderId="64" xfId="0" applyNumberFormat="1" applyFont="1" applyFill="1" applyBorder="1" applyAlignment="1">
      <alignment horizontal="center" vertical="center"/>
    </xf>
    <xf numFmtId="58" fontId="39" fillId="5" borderId="67" xfId="0" applyNumberFormat="1" applyFont="1" applyFill="1" applyBorder="1" applyAlignment="1">
      <alignment horizontal="center" vertical="center"/>
    </xf>
    <xf numFmtId="58" fontId="39" fillId="5" borderId="62" xfId="0" applyNumberFormat="1" applyFont="1" applyFill="1" applyBorder="1" applyAlignment="1">
      <alignment horizontal="center" vertical="center"/>
    </xf>
    <xf numFmtId="58" fontId="39" fillId="5" borderId="72" xfId="0" applyNumberFormat="1" applyFont="1" applyFill="1" applyBorder="1" applyAlignment="1">
      <alignment horizontal="center" vertical="center"/>
    </xf>
    <xf numFmtId="213" fontId="56" fillId="0" borderId="1" xfId="0" applyNumberFormat="1" applyFont="1" applyFill="1" applyBorder="1" applyAlignment="1" applyProtection="1">
      <alignment horizontal="center" vertical="center"/>
      <protection locked="0"/>
    </xf>
    <xf numFmtId="58" fontId="39" fillId="5" borderId="74" xfId="0" applyNumberFormat="1" applyFont="1" applyFill="1" applyBorder="1" applyAlignment="1">
      <alignment horizontal="center" vertical="center"/>
    </xf>
    <xf numFmtId="0" fontId="47" fillId="0" borderId="64" xfId="0" applyFont="1" applyFill="1" applyBorder="1" applyAlignment="1">
      <alignment horizontal="center" vertical="center"/>
    </xf>
    <xf numFmtId="0" fontId="76" fillId="0" borderId="64" xfId="0" applyFont="1" applyFill="1" applyBorder="1" applyAlignment="1">
      <alignment horizontal="center" vertical="center"/>
    </xf>
    <xf numFmtId="0" fontId="71" fillId="0" borderId="64" xfId="0" applyFont="1" applyFill="1" applyBorder="1" applyAlignment="1">
      <alignment vertical="center"/>
    </xf>
    <xf numFmtId="0" fontId="71" fillId="5" borderId="63" xfId="0" applyFont="1" applyFill="1" applyBorder="1" applyAlignment="1">
      <alignment horizontal="center" vertical="center" wrapText="1"/>
    </xf>
    <xf numFmtId="0" fontId="71" fillId="5" borderId="62" xfId="0" applyFont="1" applyFill="1" applyBorder="1" applyAlignment="1">
      <alignment horizontal="center" vertical="center" wrapText="1"/>
    </xf>
    <xf numFmtId="0" fontId="77" fillId="0" borderId="65" xfId="0" applyFont="1" applyFill="1" applyBorder="1" applyAlignment="1">
      <alignment horizontal="center" vertical="center" wrapText="1"/>
    </xf>
    <xf numFmtId="0" fontId="77" fillId="0" borderId="63" xfId="0" applyFont="1" applyFill="1" applyBorder="1" applyAlignment="1">
      <alignment horizontal="center" vertical="center" wrapText="1"/>
    </xf>
    <xf numFmtId="0" fontId="77" fillId="0" borderId="62" xfId="0" applyFont="1" applyFill="1" applyBorder="1" applyAlignment="1">
      <alignment horizontal="center" vertical="center" wrapText="1"/>
    </xf>
    <xf numFmtId="0" fontId="71" fillId="0" borderId="65" xfId="0" applyFont="1" applyFill="1" applyBorder="1" applyAlignment="1">
      <alignment horizontal="center" vertical="center"/>
    </xf>
    <xf numFmtId="0" fontId="39" fillId="0" borderId="65" xfId="0" applyFont="1" applyFill="1" applyBorder="1" applyAlignment="1">
      <alignment horizontal="center" vertical="center"/>
    </xf>
    <xf numFmtId="0" fontId="71" fillId="0" borderId="63" xfId="0" applyFont="1" applyFill="1" applyBorder="1" applyAlignment="1">
      <alignment horizontal="center" vertical="center"/>
    </xf>
    <xf numFmtId="0" fontId="39" fillId="0" borderId="63" xfId="0" applyFont="1" applyFill="1" applyBorder="1" applyAlignment="1">
      <alignment horizontal="center" vertical="center"/>
    </xf>
    <xf numFmtId="0" fontId="39" fillId="0" borderId="62" xfId="0" applyFont="1" applyFill="1" applyBorder="1" applyAlignment="1">
      <alignment horizontal="center" vertical="center"/>
    </xf>
    <xf numFmtId="0" fontId="78" fillId="0" borderId="64" xfId="0" applyNumberFormat="1" applyFont="1" applyFill="1" applyBorder="1" applyAlignment="1">
      <alignment horizontal="center" vertical="center" wrapText="1"/>
    </xf>
    <xf numFmtId="49" fontId="78" fillId="0" borderId="64" xfId="0" applyNumberFormat="1" applyFont="1" applyFill="1" applyBorder="1" applyAlignment="1">
      <alignment horizontal="center" vertical="center" wrapText="1" shrinkToFit="1"/>
    </xf>
    <xf numFmtId="49" fontId="78" fillId="0" borderId="65" xfId="0" applyNumberFormat="1" applyFont="1" applyFill="1" applyBorder="1" applyAlignment="1">
      <alignment horizontal="center" vertical="center" wrapText="1" shrinkToFit="1"/>
    </xf>
    <xf numFmtId="49" fontId="42" fillId="0" borderId="65" xfId="0" applyNumberFormat="1" applyFont="1" applyFill="1" applyBorder="1" applyAlignment="1">
      <alignment horizontal="center" vertical="center" wrapText="1" shrinkToFit="1"/>
    </xf>
    <xf numFmtId="49" fontId="78" fillId="0" borderId="63" xfId="0" applyNumberFormat="1" applyFont="1" applyFill="1" applyBorder="1" applyAlignment="1">
      <alignment horizontal="center" vertical="center" wrapText="1" shrinkToFit="1"/>
    </xf>
    <xf numFmtId="49" fontId="42" fillId="0" borderId="63" xfId="0" applyNumberFormat="1" applyFont="1" applyFill="1" applyBorder="1" applyAlignment="1">
      <alignment horizontal="center" vertical="center" wrapText="1" shrinkToFit="1"/>
    </xf>
    <xf numFmtId="49" fontId="78" fillId="0" borderId="62" xfId="0" applyNumberFormat="1" applyFont="1" applyFill="1" applyBorder="1" applyAlignment="1">
      <alignment horizontal="center" vertical="center" wrapText="1" shrinkToFit="1"/>
    </xf>
    <xf numFmtId="49" fontId="42" fillId="0" borderId="62" xfId="0" applyNumberFormat="1" applyFont="1" applyFill="1" applyBorder="1" applyAlignment="1">
      <alignment horizontal="center" vertical="center" wrapText="1" shrinkToFit="1"/>
    </xf>
    <xf numFmtId="0" fontId="46" fillId="0" borderId="65" xfId="0" applyNumberFormat="1" applyFont="1" applyFill="1" applyBorder="1" applyAlignment="1">
      <alignment horizontal="center" vertical="center" wrapText="1"/>
    </xf>
    <xf numFmtId="0" fontId="0" fillId="0" borderId="65" xfId="0" applyNumberFormat="1" applyFont="1" applyFill="1" applyBorder="1" applyAlignment="1">
      <alignment horizontal="center" vertical="center" wrapText="1"/>
    </xf>
    <xf numFmtId="0" fontId="46" fillId="0" borderId="63" xfId="0" applyNumberFormat="1" applyFont="1" applyFill="1" applyBorder="1" applyAlignment="1">
      <alignment horizontal="center" vertical="center" wrapText="1"/>
    </xf>
    <xf numFmtId="0" fontId="0" fillId="0" borderId="63" xfId="0" applyNumberFormat="1" applyFont="1" applyFill="1" applyBorder="1" applyAlignment="1">
      <alignment horizontal="center" vertical="center" wrapText="1"/>
    </xf>
    <xf numFmtId="0" fontId="55" fillId="0" borderId="65" xfId="0" applyFont="1" applyFill="1" applyBorder="1" applyAlignment="1">
      <alignment vertical="center"/>
    </xf>
    <xf numFmtId="0" fontId="55" fillId="0" borderId="1" xfId="0" applyFont="1" applyFill="1" applyBorder="1" applyAlignment="1">
      <alignment horizontal="center" vertical="center" wrapText="1"/>
    </xf>
    <xf numFmtId="0" fontId="55" fillId="0" borderId="2" xfId="0" applyFont="1" applyFill="1" applyBorder="1" applyAlignment="1">
      <alignment horizontal="center" vertical="center" wrapText="1"/>
    </xf>
    <xf numFmtId="0" fontId="39" fillId="0" borderId="2" xfId="0" applyFont="1" applyFill="1" applyBorder="1" applyAlignment="1">
      <alignment horizontal="center" vertical="center" wrapText="1"/>
    </xf>
    <xf numFmtId="0" fontId="55" fillId="0" borderId="2" xfId="0" applyFont="1" applyFill="1" applyBorder="1" applyAlignment="1">
      <alignment horizontal="center" vertical="center"/>
    </xf>
    <xf numFmtId="0" fontId="55" fillId="0" borderId="3" xfId="0" applyFont="1" applyFill="1" applyBorder="1" applyAlignment="1">
      <alignment horizontal="center" vertical="center" wrapText="1"/>
    </xf>
    <xf numFmtId="0" fontId="39" fillId="0" borderId="3" xfId="0" applyFont="1" applyFill="1" applyBorder="1" applyAlignment="1">
      <alignment horizontal="center" vertical="center" wrapText="1"/>
    </xf>
    <xf numFmtId="0" fontId="55" fillId="0" borderId="3" xfId="0" applyFont="1" applyFill="1" applyBorder="1" applyAlignment="1">
      <alignment horizontal="center" vertical="center"/>
    </xf>
    <xf numFmtId="0" fontId="55" fillId="0" borderId="4" xfId="0" applyFont="1" applyFill="1" applyBorder="1" applyAlignment="1">
      <alignment horizontal="center" vertical="center" wrapText="1"/>
    </xf>
    <xf numFmtId="0" fontId="39" fillId="0" borderId="4" xfId="0" applyFont="1" applyFill="1" applyBorder="1" applyAlignment="1">
      <alignment horizontal="center" vertical="center" wrapText="1"/>
    </xf>
    <xf numFmtId="0" fontId="55" fillId="0" borderId="4" xfId="0" applyFont="1" applyFill="1" applyBorder="1" applyAlignment="1">
      <alignment horizontal="center" vertical="center"/>
    </xf>
    <xf numFmtId="0" fontId="39" fillId="22" borderId="2" xfId="0" applyFont="1" applyFill="1" applyBorder="1" applyAlignment="1">
      <alignment horizontal="center" vertical="center" wrapText="1"/>
    </xf>
    <xf numFmtId="0" fontId="39" fillId="22" borderId="3" xfId="0" applyFont="1" applyFill="1" applyBorder="1" applyAlignment="1">
      <alignment horizontal="center" vertical="center" wrapText="1"/>
    </xf>
    <xf numFmtId="0" fontId="39" fillId="22" borderId="4" xfId="0" applyFont="1" applyFill="1" applyBorder="1" applyAlignment="1">
      <alignment horizontal="center" vertical="center" wrapText="1"/>
    </xf>
    <xf numFmtId="0" fontId="55" fillId="0" borderId="74" xfId="0" applyFont="1" applyFill="1" applyBorder="1" applyAlignment="1">
      <alignment horizontal="center" vertical="center"/>
    </xf>
    <xf numFmtId="0" fontId="77" fillId="0" borderId="2" xfId="0" applyFont="1" applyFill="1" applyBorder="1" applyAlignment="1">
      <alignment horizontal="center" vertical="center" wrapText="1"/>
    </xf>
    <xf numFmtId="0" fontId="77" fillId="0" borderId="3" xfId="0" applyFont="1" applyFill="1" applyBorder="1" applyAlignment="1">
      <alignment horizontal="center" vertical="center" wrapText="1"/>
    </xf>
    <xf numFmtId="0" fontId="77" fillId="0" borderId="4" xfId="0" applyFont="1" applyFill="1" applyBorder="1" applyAlignment="1">
      <alignment horizontal="center" vertical="center" wrapText="1"/>
    </xf>
    <xf numFmtId="0" fontId="77" fillId="5" borderId="65" xfId="0" applyFont="1" applyFill="1" applyBorder="1" applyAlignment="1">
      <alignment horizontal="center" vertical="center"/>
    </xf>
    <xf numFmtId="0" fontId="77" fillId="5" borderId="63" xfId="0" applyFont="1" applyFill="1" applyBorder="1" applyAlignment="1">
      <alignment horizontal="center" vertical="center"/>
    </xf>
    <xf numFmtId="0" fontId="77" fillId="5" borderId="62" xfId="0" applyFont="1" applyFill="1" applyBorder="1" applyAlignment="1">
      <alignment horizontal="center" vertical="center"/>
    </xf>
    <xf numFmtId="215" fontId="46" fillId="0" borderId="64" xfId="0" applyNumberFormat="1" applyFont="1" applyFill="1" applyBorder="1" applyAlignment="1">
      <alignment horizontal="center" vertical="center" wrapText="1"/>
    </xf>
    <xf numFmtId="215" fontId="46" fillId="0" borderId="65" xfId="0" applyNumberFormat="1" applyFont="1" applyFill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 vertical="center"/>
    </xf>
    <xf numFmtId="207" fontId="55" fillId="0" borderId="1" xfId="0" applyNumberFormat="1" applyFont="1" applyFill="1" applyBorder="1" applyAlignment="1">
      <alignment horizontal="center" vertical="center"/>
    </xf>
    <xf numFmtId="207" fontId="40" fillId="0" borderId="1" xfId="0" applyNumberFormat="1" applyFont="1" applyFill="1" applyBorder="1" applyAlignment="1">
      <alignment horizontal="center" vertical="center"/>
    </xf>
    <xf numFmtId="0" fontId="71" fillId="4" borderId="64" xfId="0" applyFont="1" applyFill="1" applyBorder="1" applyAlignment="1">
      <alignment horizontal="center" vertical="center"/>
    </xf>
    <xf numFmtId="0" fontId="71" fillId="5" borderId="2" xfId="0" applyFont="1" applyFill="1" applyBorder="1" applyAlignment="1">
      <alignment horizontal="center" vertical="center"/>
    </xf>
    <xf numFmtId="58" fontId="55" fillId="0" borderId="71" xfId="0" applyNumberFormat="1" applyFont="1" applyFill="1" applyBorder="1" applyAlignment="1">
      <alignment horizontal="center" vertical="center"/>
    </xf>
    <xf numFmtId="0" fontId="71" fillId="24" borderId="1" xfId="0" applyFont="1" applyFill="1" applyBorder="1" applyAlignment="1">
      <alignment horizontal="center" vertical="center"/>
    </xf>
    <xf numFmtId="58" fontId="55" fillId="0" borderId="2" xfId="0" applyNumberFormat="1" applyFont="1" applyFill="1" applyBorder="1" applyAlignment="1">
      <alignment horizontal="center" vertical="center"/>
    </xf>
    <xf numFmtId="0" fontId="71" fillId="5" borderId="1" xfId="0" applyFont="1" applyFill="1" applyBorder="1" applyAlignment="1">
      <alignment horizontal="center" vertical="center"/>
    </xf>
    <xf numFmtId="58" fontId="55" fillId="0" borderId="3" xfId="0" applyNumberFormat="1" applyFont="1" applyFill="1" applyBorder="1" applyAlignment="1">
      <alignment horizontal="center" vertical="center"/>
    </xf>
    <xf numFmtId="58" fontId="55" fillId="0" borderId="4" xfId="0" applyNumberFormat="1" applyFont="1" applyFill="1" applyBorder="1" applyAlignment="1">
      <alignment horizontal="center" vertical="center"/>
    </xf>
    <xf numFmtId="0" fontId="55" fillId="0" borderId="2" xfId="0" applyFont="1" applyFill="1" applyBorder="1" applyAlignment="1">
      <alignment vertical="center"/>
    </xf>
    <xf numFmtId="0" fontId="71" fillId="5" borderId="3" xfId="0" applyFont="1" applyFill="1" applyBorder="1" applyAlignment="1">
      <alignment horizontal="center" vertical="center"/>
    </xf>
    <xf numFmtId="0" fontId="71" fillId="5" borderId="4" xfId="0" applyFont="1" applyFill="1" applyBorder="1" applyAlignment="1">
      <alignment horizontal="center" vertical="center"/>
    </xf>
    <xf numFmtId="213" fontId="56" fillId="0" borderId="2" xfId="0" applyNumberFormat="1" applyFont="1" applyFill="1" applyBorder="1" applyAlignment="1" applyProtection="1">
      <alignment horizontal="center" vertical="center"/>
      <protection locked="0"/>
    </xf>
    <xf numFmtId="0" fontId="0" fillId="0" borderId="0" xfId="11086" applyAlignment="1">
      <alignment vertical="center"/>
    </xf>
    <xf numFmtId="0" fontId="0" fillId="0" borderId="0" xfId="11086" applyAlignment="1">
      <alignment vertical="center" textRotation="255"/>
    </xf>
    <xf numFmtId="0" fontId="3" fillId="0" borderId="75" xfId="11086" applyFont="1" applyBorder="1" applyAlignment="1">
      <alignment horizontal="center" vertical="center" textRotation="255"/>
    </xf>
    <xf numFmtId="0" fontId="61" fillId="0" borderId="76" xfId="11086" applyFont="1" applyBorder="1" applyAlignment="1">
      <alignment horizontal="center" vertical="center" textRotation="255"/>
    </xf>
    <xf numFmtId="0" fontId="61" fillId="0" borderId="77" xfId="11086" applyFont="1" applyBorder="1" applyAlignment="1">
      <alignment horizontal="center" vertical="center"/>
    </xf>
    <xf numFmtId="0" fontId="79" fillId="0" borderId="77" xfId="11086" applyFont="1" applyBorder="1" applyAlignment="1">
      <alignment horizontal="center" vertical="center"/>
    </xf>
    <xf numFmtId="0" fontId="3" fillId="0" borderId="78" xfId="11086" applyFont="1" applyBorder="1" applyAlignment="1">
      <alignment horizontal="center" vertical="center" textRotation="255"/>
    </xf>
    <xf numFmtId="0" fontId="61" fillId="0" borderId="79" xfId="11086" applyFont="1" applyBorder="1" applyAlignment="1">
      <alignment horizontal="center" vertical="center" textRotation="255"/>
    </xf>
    <xf numFmtId="0" fontId="39" fillId="0" borderId="80" xfId="10865" applyFont="1" applyBorder="1" applyAlignment="1">
      <alignment horizontal="center" vertical="center"/>
    </xf>
    <xf numFmtId="0" fontId="6" fillId="0" borderId="80" xfId="10865" applyFont="1" applyBorder="1" applyAlignment="1">
      <alignment horizontal="center" vertical="center" wrapText="1"/>
    </xf>
    <xf numFmtId="0" fontId="6" fillId="0" borderId="80" xfId="10865" applyFont="1" applyBorder="1" applyAlignment="1">
      <alignment horizontal="center" vertical="center"/>
    </xf>
    <xf numFmtId="0" fontId="39" fillId="0" borderId="81" xfId="10865" applyFont="1" applyBorder="1" applyAlignment="1">
      <alignment horizontal="center" vertical="center"/>
    </xf>
    <xf numFmtId="0" fontId="39" fillId="0" borderId="82" xfId="10865" applyFont="1" applyBorder="1" applyAlignment="1">
      <alignment horizontal="center" vertical="center"/>
    </xf>
    <xf numFmtId="0" fontId="39" fillId="0" borderId="79" xfId="10865" applyFont="1" applyBorder="1" applyAlignment="1">
      <alignment horizontal="center" vertical="center"/>
    </xf>
    <xf numFmtId="0" fontId="42" fillId="0" borderId="81" xfId="10865" applyFont="1" applyBorder="1" applyAlignment="1">
      <alignment horizontal="center" vertical="center" wrapText="1"/>
    </xf>
    <xf numFmtId="0" fontId="6" fillId="0" borderId="82" xfId="10865" applyFont="1" applyBorder="1" applyAlignment="1">
      <alignment horizontal="center" vertical="center"/>
    </xf>
    <xf numFmtId="0" fontId="6" fillId="0" borderId="81" xfId="10865" applyFont="1" applyBorder="1" applyAlignment="1">
      <alignment horizontal="center" vertical="center" wrapText="1"/>
    </xf>
    <xf numFmtId="0" fontId="6" fillId="0" borderId="82" xfId="10865" applyFont="1" applyBorder="1" applyAlignment="1">
      <alignment horizontal="center" vertical="center" wrapText="1"/>
    </xf>
    <xf numFmtId="0" fontId="6" fillId="0" borderId="81" xfId="10865" applyFont="1" applyBorder="1" applyAlignment="1">
      <alignment horizontal="center" vertical="center"/>
    </xf>
    <xf numFmtId="0" fontId="39" fillId="0" borderId="81" xfId="11086" applyFont="1" applyBorder="1" applyAlignment="1">
      <alignment horizontal="center" vertical="center"/>
    </xf>
    <xf numFmtId="0" fontId="39" fillId="0" borderId="82" xfId="11086" applyFont="1" applyBorder="1" applyAlignment="1">
      <alignment horizontal="center" vertical="center"/>
    </xf>
    <xf numFmtId="0" fontId="39" fillId="0" borderId="79" xfId="11086" applyFont="1" applyBorder="1" applyAlignment="1">
      <alignment horizontal="center" vertical="center"/>
    </xf>
    <xf numFmtId="0" fontId="80" fillId="0" borderId="81" xfId="11086" applyFont="1" applyBorder="1" applyAlignment="1">
      <alignment horizontal="center" vertical="center"/>
    </xf>
    <xf numFmtId="0" fontId="80" fillId="0" borderId="82" xfId="11086" applyFont="1" applyBorder="1" applyAlignment="1">
      <alignment horizontal="center" vertical="center"/>
    </xf>
    <xf numFmtId="0" fontId="3" fillId="8" borderId="33" xfId="11086" applyFont="1" applyFill="1" applyBorder="1" applyAlignment="1">
      <alignment horizontal="center" vertical="center" textRotation="255"/>
    </xf>
    <xf numFmtId="0" fontId="61" fillId="8" borderId="24" xfId="11086" applyFont="1" applyFill="1" applyBorder="1" applyAlignment="1">
      <alignment horizontal="center" vertical="center" textRotation="255"/>
    </xf>
    <xf numFmtId="0" fontId="61" fillId="8" borderId="25" xfId="11086" applyFont="1" applyFill="1" applyBorder="1" applyAlignment="1">
      <alignment horizontal="center" vertical="center" textRotation="255"/>
    </xf>
    <xf numFmtId="0" fontId="3" fillId="0" borderId="1" xfId="11086" applyFont="1" applyBorder="1" applyAlignment="1">
      <alignment horizontal="center" vertical="center" textRotation="255"/>
    </xf>
    <xf numFmtId="0" fontId="61" fillId="0" borderId="83" xfId="11086" applyFont="1" applyBorder="1" applyAlignment="1">
      <alignment horizontal="center" vertical="center"/>
    </xf>
    <xf numFmtId="0" fontId="61" fillId="0" borderId="84" xfId="11086" applyFont="1" applyBorder="1" applyAlignment="1">
      <alignment horizontal="center" vertical="center"/>
    </xf>
    <xf numFmtId="0" fontId="42" fillId="0" borderId="21" xfId="11086" applyFont="1" applyBorder="1" applyAlignment="1">
      <alignment horizontal="center" vertical="center"/>
    </xf>
    <xf numFmtId="0" fontId="42" fillId="0" borderId="1" xfId="11086" applyFont="1" applyBorder="1" applyAlignment="1">
      <alignment horizontal="center" vertical="center"/>
    </xf>
    <xf numFmtId="0" fontId="6" fillId="0" borderId="1" xfId="11086" applyFont="1" applyBorder="1" applyAlignment="1">
      <alignment horizontal="center" vertical="center" wrapText="1"/>
    </xf>
    <xf numFmtId="0" fontId="81" fillId="0" borderId="1" xfId="11086" applyFont="1" applyBorder="1" applyAlignment="1">
      <alignment horizontal="center" vertical="center"/>
    </xf>
    <xf numFmtId="0" fontId="6" fillId="0" borderId="1" xfId="11086" applyFont="1" applyBorder="1" applyAlignment="1">
      <alignment horizontal="center" vertical="center"/>
    </xf>
    <xf numFmtId="0" fontId="42" fillId="0" borderId="21" xfId="10865" applyFont="1" applyBorder="1" applyAlignment="1">
      <alignment horizontal="center" vertical="center" wrapText="1"/>
    </xf>
    <xf numFmtId="0" fontId="0" fillId="0" borderId="1" xfId="10225" applyBorder="1">
      <alignment vertical="center"/>
    </xf>
    <xf numFmtId="0" fontId="6" fillId="0" borderId="80" xfId="9588" applyFont="1" applyFill="1" applyBorder="1" applyAlignment="1">
      <alignment horizontal="center" vertical="center"/>
    </xf>
    <xf numFmtId="0" fontId="6" fillId="0" borderId="85" xfId="9588" applyFont="1" applyFill="1" applyBorder="1" applyAlignment="1">
      <alignment horizontal="center" vertical="center" wrapText="1"/>
    </xf>
    <xf numFmtId="0" fontId="0" fillId="0" borderId="21" xfId="10225" applyBorder="1">
      <alignment vertical="center"/>
    </xf>
    <xf numFmtId="0" fontId="6" fillId="0" borderId="84" xfId="9588" applyFont="1" applyFill="1" applyBorder="1" applyAlignment="1">
      <alignment horizontal="center" vertical="center" wrapText="1"/>
    </xf>
    <xf numFmtId="0" fontId="6" fillId="0" borderId="86" xfId="9588" applyFont="1" applyFill="1" applyBorder="1" applyAlignment="1">
      <alignment horizontal="center" vertical="center" wrapText="1"/>
    </xf>
    <xf numFmtId="0" fontId="0" fillId="0" borderId="45" xfId="10225" applyBorder="1" applyAlignment="1">
      <alignment horizontal="center" vertical="center" wrapText="1"/>
    </xf>
    <xf numFmtId="0" fontId="0" fillId="0" borderId="46" xfId="10225" applyBorder="1" applyAlignment="1">
      <alignment horizontal="center" vertical="center" wrapText="1"/>
    </xf>
    <xf numFmtId="0" fontId="6" fillId="0" borderId="2" xfId="9588" applyFont="1" applyFill="1" applyBorder="1" applyAlignment="1">
      <alignment horizontal="center" vertical="center"/>
    </xf>
    <xf numFmtId="0" fontId="6" fillId="0" borderId="3" xfId="9588" applyFont="1" applyFill="1" applyBorder="1" applyAlignment="1">
      <alignment horizontal="center" vertical="center" wrapText="1"/>
    </xf>
    <xf numFmtId="0" fontId="6" fillId="0" borderId="3" xfId="9588" applyFont="1" applyFill="1" applyBorder="1" applyAlignment="1">
      <alignment horizontal="center" vertical="center"/>
    </xf>
    <xf numFmtId="0" fontId="6" fillId="0" borderId="87" xfId="9588" applyFont="1" applyFill="1" applyBorder="1" applyAlignment="1">
      <alignment horizontal="center" vertical="center"/>
    </xf>
    <xf numFmtId="0" fontId="6" fillId="0" borderId="88" xfId="9588" applyFont="1" applyFill="1" applyBorder="1" applyAlignment="1">
      <alignment horizontal="center" vertical="center"/>
    </xf>
    <xf numFmtId="0" fontId="0" fillId="0" borderId="0" xfId="10225" applyAlignment="1">
      <alignment horizontal="center" vertical="center" wrapText="1"/>
    </xf>
    <xf numFmtId="0" fontId="0" fillId="0" borderId="8" xfId="10225" applyBorder="1" applyAlignment="1">
      <alignment horizontal="center" vertical="center" wrapText="1"/>
    </xf>
    <xf numFmtId="0" fontId="6" fillId="0" borderId="89" xfId="9588" applyFont="1" applyFill="1" applyBorder="1" applyAlignment="1">
      <alignment horizontal="center" vertical="center"/>
    </xf>
    <xf numFmtId="0" fontId="6" fillId="0" borderId="83" xfId="9588" applyFont="1" applyFill="1" applyBorder="1" applyAlignment="1">
      <alignment horizontal="center" vertical="center"/>
    </xf>
    <xf numFmtId="0" fontId="6" fillId="0" borderId="90" xfId="9588" applyFont="1" applyFill="1" applyBorder="1" applyAlignment="1">
      <alignment horizontal="center" vertical="center"/>
    </xf>
    <xf numFmtId="0" fontId="6" fillId="0" borderId="91" xfId="9588" applyFont="1" applyFill="1" applyBorder="1" applyAlignment="1">
      <alignment horizontal="center" vertical="center"/>
    </xf>
    <xf numFmtId="0" fontId="0" fillId="0" borderId="7" xfId="10225" applyBorder="1" applyAlignment="1">
      <alignment horizontal="center" vertical="center" wrapText="1"/>
    </xf>
    <xf numFmtId="0" fontId="0" fillId="0" borderId="9" xfId="10225" applyBorder="1" applyAlignment="1">
      <alignment horizontal="center" vertical="center" wrapText="1"/>
    </xf>
    <xf numFmtId="0" fontId="6" fillId="0" borderId="4" xfId="9588" applyFont="1" applyFill="1" applyBorder="1" applyAlignment="1">
      <alignment horizontal="center" vertical="center"/>
    </xf>
    <xf numFmtId="0" fontId="6" fillId="0" borderId="4" xfId="9588" applyFont="1" applyFill="1" applyBorder="1" applyAlignment="1">
      <alignment horizontal="center" vertical="center" wrapText="1"/>
    </xf>
    <xf numFmtId="0" fontId="0" fillId="0" borderId="1" xfId="10865" applyFont="1" applyBorder="1" applyAlignment="1">
      <alignment horizontal="center" vertical="center"/>
    </xf>
    <xf numFmtId="0" fontId="6" fillId="0" borderId="1" xfId="10865" applyFont="1" applyBorder="1" applyAlignment="1">
      <alignment horizontal="center" vertical="center"/>
    </xf>
    <xf numFmtId="0" fontId="6" fillId="0" borderId="1" xfId="10865" applyFont="1" applyBorder="1" applyAlignment="1">
      <alignment horizontal="center" vertical="center" wrapText="1"/>
    </xf>
    <xf numFmtId="0" fontId="16" fillId="0" borderId="1" xfId="10865" applyFont="1" applyBorder="1" applyAlignment="1">
      <alignment horizontal="center" vertical="center"/>
    </xf>
    <xf numFmtId="0" fontId="82" fillId="0" borderId="80" xfId="9588" applyFont="1" applyFill="1" applyBorder="1" applyAlignment="1">
      <alignment horizontal="center" vertical="center"/>
    </xf>
    <xf numFmtId="0" fontId="60" fillId="0" borderId="45" xfId="10225" applyFont="1" applyBorder="1" applyAlignment="1">
      <alignment horizontal="center" vertical="center" wrapText="1"/>
    </xf>
    <xf numFmtId="0" fontId="60" fillId="0" borderId="46" xfId="10225" applyFont="1" applyBorder="1" applyAlignment="1">
      <alignment horizontal="center" vertical="center" wrapText="1"/>
    </xf>
    <xf numFmtId="0" fontId="60" fillId="0" borderId="44" xfId="10865" applyFont="1" applyBorder="1" applyAlignment="1">
      <alignment horizontal="center" vertical="center"/>
    </xf>
    <xf numFmtId="0" fontId="60" fillId="0" borderId="46" xfId="10865" applyFont="1" applyBorder="1" applyAlignment="1">
      <alignment horizontal="center" vertical="center"/>
    </xf>
    <xf numFmtId="0" fontId="60" fillId="0" borderId="7" xfId="10225" applyFont="1" applyBorder="1" applyAlignment="1">
      <alignment horizontal="center" vertical="center" wrapText="1"/>
    </xf>
    <xf numFmtId="0" fontId="60" fillId="0" borderId="9" xfId="10225" applyFont="1" applyBorder="1" applyAlignment="1">
      <alignment horizontal="center" vertical="center" wrapText="1"/>
    </xf>
    <xf numFmtId="0" fontId="60" fillId="0" borderId="6" xfId="10865" applyFont="1" applyBorder="1" applyAlignment="1">
      <alignment horizontal="center" vertical="center"/>
    </xf>
    <xf numFmtId="0" fontId="60" fillId="0" borderId="9" xfId="10865" applyFont="1" applyBorder="1" applyAlignment="1">
      <alignment horizontal="center" vertical="center"/>
    </xf>
    <xf numFmtId="0" fontId="3" fillId="8" borderId="23" xfId="11086" applyFont="1" applyFill="1" applyBorder="1" applyAlignment="1">
      <alignment horizontal="center" vertical="center" textRotation="255"/>
    </xf>
    <xf numFmtId="0" fontId="83" fillId="8" borderId="32" xfId="11086" applyFont="1" applyFill="1" applyBorder="1" applyAlignment="1">
      <alignment horizontal="center" vertical="center"/>
    </xf>
    <xf numFmtId="0" fontId="83" fillId="8" borderId="35" xfId="11086" applyFont="1" applyFill="1" applyBorder="1" applyAlignment="1">
      <alignment horizontal="center" vertical="center"/>
    </xf>
    <xf numFmtId="0" fontId="3" fillId="0" borderId="33" xfId="11086" applyFont="1" applyBorder="1" applyAlignment="1">
      <alignment horizontal="center" vertical="center" textRotation="255"/>
    </xf>
    <xf numFmtId="0" fontId="61" fillId="0" borderId="91" xfId="11086" applyFont="1" applyBorder="1" applyAlignment="1">
      <alignment horizontal="center" vertical="center"/>
    </xf>
    <xf numFmtId="0" fontId="61" fillId="0" borderId="86" xfId="11086" applyFont="1" applyBorder="1" applyAlignment="1">
      <alignment horizontal="center" vertical="center"/>
    </xf>
    <xf numFmtId="0" fontId="61" fillId="0" borderId="90" xfId="11086" applyFont="1" applyBorder="1" applyAlignment="1">
      <alignment horizontal="center" vertical="center"/>
    </xf>
    <xf numFmtId="0" fontId="42" fillId="0" borderId="79" xfId="11086" applyFont="1" applyBorder="1" applyAlignment="1">
      <alignment horizontal="center" vertical="center"/>
    </xf>
    <xf numFmtId="0" fontId="42" fillId="0" borderId="80" xfId="11086" applyFont="1" applyBorder="1" applyAlignment="1">
      <alignment horizontal="center" vertical="center"/>
    </xf>
    <xf numFmtId="0" fontId="81" fillId="0" borderId="92" xfId="11086" applyFont="1" applyBorder="1" applyAlignment="1">
      <alignment horizontal="center" vertical="center"/>
    </xf>
    <xf numFmtId="0" fontId="81" fillId="0" borderId="93" xfId="11086" applyFont="1" applyBorder="1" applyAlignment="1">
      <alignment horizontal="center" vertical="center"/>
    </xf>
    <xf numFmtId="0" fontId="81" fillId="0" borderId="81" xfId="11086" applyFont="1" applyBorder="1" applyAlignment="1">
      <alignment horizontal="center" vertical="center"/>
    </xf>
    <xf numFmtId="0" fontId="81" fillId="0" borderId="79" xfId="11086" applyFont="1" applyBorder="1" applyAlignment="1">
      <alignment horizontal="center" vertical="center"/>
    </xf>
    <xf numFmtId="0" fontId="3" fillId="0" borderId="79" xfId="11086" applyFont="1" applyBorder="1" applyAlignment="1">
      <alignment horizontal="center" vertical="center" textRotation="255"/>
    </xf>
    <xf numFmtId="0" fontId="84" fillId="0" borderId="87" xfId="11086" applyFont="1" applyBorder="1" applyAlignment="1">
      <alignment horizontal="center" vertical="center" wrapText="1"/>
    </xf>
    <xf numFmtId="0" fontId="84" fillId="0" borderId="88" xfId="11086" applyFont="1" applyBorder="1" applyAlignment="1">
      <alignment vertical="center"/>
    </xf>
    <xf numFmtId="0" fontId="81" fillId="0" borderId="80" xfId="11086" applyFont="1" applyBorder="1" applyAlignment="1">
      <alignment horizontal="center" vertical="center"/>
    </xf>
    <xf numFmtId="0" fontId="84" fillId="0" borderId="89" xfId="11086" applyFont="1" applyBorder="1" applyAlignment="1">
      <alignment vertical="center"/>
    </xf>
    <xf numFmtId="0" fontId="84" fillId="0" borderId="83" xfId="11086" applyFont="1" applyBorder="1" applyAlignment="1">
      <alignment vertical="center"/>
    </xf>
    <xf numFmtId="0" fontId="85" fillId="0" borderId="80" xfId="11086" applyFont="1" applyBorder="1" applyAlignment="1">
      <alignment horizontal="center" vertical="center"/>
    </xf>
    <xf numFmtId="0" fontId="84" fillId="0" borderId="90" xfId="11086" applyFont="1" applyBorder="1" applyAlignment="1">
      <alignment vertical="center"/>
    </xf>
    <xf numFmtId="0" fontId="84" fillId="0" borderId="91" xfId="11086" applyFont="1" applyBorder="1" applyAlignment="1">
      <alignment vertical="center"/>
    </xf>
    <xf numFmtId="0" fontId="84" fillId="0" borderId="80" xfId="11086" applyFont="1" applyBorder="1" applyAlignment="1">
      <alignment horizontal="center" vertical="center" wrapText="1"/>
    </xf>
    <xf numFmtId="0" fontId="84" fillId="0" borderId="80" xfId="11086" applyFont="1" applyBorder="1" applyAlignment="1">
      <alignment horizontal="center" vertical="center"/>
    </xf>
    <xf numFmtId="0" fontId="81" fillId="0" borderId="94" xfId="11086" applyFont="1" applyBorder="1" applyAlignment="1">
      <alignment horizontal="center" vertical="center"/>
    </xf>
    <xf numFmtId="0" fontId="79" fillId="0" borderId="80" xfId="11086" applyFont="1" applyBorder="1" applyAlignment="1">
      <alignment horizontal="center" vertical="center"/>
    </xf>
    <xf numFmtId="0" fontId="81" fillId="0" borderId="85" xfId="11086" applyFont="1" applyBorder="1" applyAlignment="1">
      <alignment horizontal="center" vertical="center"/>
    </xf>
    <xf numFmtId="0" fontId="3" fillId="0" borderId="88" xfId="11086" applyFont="1" applyBorder="1" applyAlignment="1">
      <alignment horizontal="center" vertical="center" textRotation="255"/>
    </xf>
    <xf numFmtId="0" fontId="42" fillId="0" borderId="85" xfId="11086" applyFont="1" applyBorder="1" applyAlignment="1">
      <alignment horizontal="center" vertical="center"/>
    </xf>
    <xf numFmtId="0" fontId="3" fillId="0" borderId="95" xfId="11086" applyFont="1" applyBorder="1" applyAlignment="1">
      <alignment horizontal="center" vertical="center" textRotation="255"/>
    </xf>
    <xf numFmtId="0" fontId="42" fillId="0" borderId="84" xfId="11086" applyFont="1" applyBorder="1" applyAlignment="1">
      <alignment horizontal="center" vertical="center"/>
    </xf>
    <xf numFmtId="0" fontId="84" fillId="0" borderId="89" xfId="11086" applyFont="1" applyBorder="1" applyAlignment="1">
      <alignment horizontal="center" vertical="center"/>
    </xf>
    <xf numFmtId="0" fontId="84" fillId="0" borderId="83" xfId="11086" applyFont="1" applyBorder="1" applyAlignment="1">
      <alignment horizontal="center" vertical="center"/>
    </xf>
    <xf numFmtId="0" fontId="81" fillId="0" borderId="86" xfId="11086" applyFont="1" applyBorder="1" applyAlignment="1">
      <alignment horizontal="center" vertical="center"/>
    </xf>
    <xf numFmtId="0" fontId="42" fillId="0" borderId="86" xfId="11086" applyFont="1" applyBorder="1" applyAlignment="1">
      <alignment horizontal="center" vertical="center"/>
    </xf>
    <xf numFmtId="0" fontId="79" fillId="0" borderId="84" xfId="11086" applyFont="1" applyBorder="1" applyAlignment="1">
      <alignment horizontal="center" vertical="center"/>
    </xf>
    <xf numFmtId="0" fontId="79" fillId="0" borderId="84" xfId="10865" applyFont="1" applyBorder="1" applyAlignment="1">
      <alignment horizontal="center" vertical="center"/>
    </xf>
    <xf numFmtId="0" fontId="61" fillId="0" borderId="84" xfId="10865" applyFont="1" applyBorder="1" applyAlignment="1">
      <alignment horizontal="center" vertical="center" wrapText="1"/>
    </xf>
    <xf numFmtId="0" fontId="61" fillId="0" borderId="84" xfId="10865" applyFont="1" applyBorder="1" applyAlignment="1">
      <alignment horizontal="center" vertical="center"/>
    </xf>
    <xf numFmtId="0" fontId="80" fillId="0" borderId="84" xfId="11086" applyFont="1" applyBorder="1" applyAlignment="1">
      <alignment horizontal="center" vertical="center"/>
    </xf>
    <xf numFmtId="0" fontId="86" fillId="0" borderId="1" xfId="11086" applyFont="1" applyBorder="1" applyAlignment="1">
      <alignment horizontal="center" vertical="center" wrapText="1"/>
    </xf>
    <xf numFmtId="0" fontId="86" fillId="0" borderId="1" xfId="11086" applyFont="1" applyBorder="1" applyAlignment="1">
      <alignment horizontal="center" vertical="center"/>
    </xf>
    <xf numFmtId="0" fontId="82" fillId="0" borderId="80" xfId="9588" applyFont="1" applyFill="1" applyBorder="1" applyAlignment="1">
      <alignment horizontal="center" vertical="center" wrapText="1"/>
    </xf>
    <xf numFmtId="0" fontId="82" fillId="0" borderId="1" xfId="10865" applyFont="1" applyFill="1" applyBorder="1" applyAlignment="1">
      <alignment horizontal="center" vertical="center" wrapText="1"/>
    </xf>
    <xf numFmtId="0" fontId="6" fillId="0" borderId="1" xfId="10865" applyFont="1" applyFill="1" applyBorder="1" applyAlignment="1">
      <alignment horizontal="center" vertical="center" wrapText="1"/>
    </xf>
    <xf numFmtId="0" fontId="82" fillId="0" borderId="1" xfId="10865" applyFont="1" applyBorder="1" applyAlignment="1">
      <alignment horizontal="center" vertical="center"/>
    </xf>
    <xf numFmtId="0" fontId="6" fillId="0" borderId="44" xfId="9588" applyFont="1" applyFill="1" applyBorder="1" applyAlignment="1">
      <alignment horizontal="center" vertical="center"/>
    </xf>
    <xf numFmtId="0" fontId="6" fillId="0" borderId="46" xfId="9588" applyFont="1" applyFill="1" applyBorder="1" applyAlignment="1">
      <alignment horizontal="center" vertical="center"/>
    </xf>
    <xf numFmtId="0" fontId="82" fillId="0" borderId="2" xfId="10865" applyFont="1" applyBorder="1" applyAlignment="1">
      <alignment horizontal="center" vertical="center"/>
    </xf>
    <xf numFmtId="0" fontId="6" fillId="0" borderId="2" xfId="10865" applyFont="1" applyFill="1" applyBorder="1" applyAlignment="1">
      <alignment horizontal="center" vertical="center" wrapText="1"/>
    </xf>
    <xf numFmtId="0" fontId="6" fillId="0" borderId="5" xfId="9588" applyFont="1" applyFill="1" applyBorder="1" applyAlignment="1">
      <alignment horizontal="center" vertical="center"/>
    </xf>
    <xf numFmtId="0" fontId="6" fillId="0" borderId="8" xfId="9588" applyFont="1" applyFill="1" applyBorder="1" applyAlignment="1">
      <alignment horizontal="center" vertical="center"/>
    </xf>
    <xf numFmtId="0" fontId="82" fillId="0" borderId="3" xfId="10865" applyFont="1" applyBorder="1" applyAlignment="1">
      <alignment horizontal="center" vertical="center"/>
    </xf>
    <xf numFmtId="0" fontId="6" fillId="0" borderId="3" xfId="10865" applyFont="1" applyFill="1" applyBorder="1" applyAlignment="1">
      <alignment horizontal="center" vertical="center" wrapText="1"/>
    </xf>
    <xf numFmtId="0" fontId="6" fillId="0" borderId="6" xfId="9588" applyFont="1" applyFill="1" applyBorder="1" applyAlignment="1">
      <alignment horizontal="center" vertical="center"/>
    </xf>
    <xf numFmtId="0" fontId="6" fillId="0" borderId="9" xfId="9588" applyFont="1" applyFill="1" applyBorder="1" applyAlignment="1">
      <alignment horizontal="center" vertical="center"/>
    </xf>
    <xf numFmtId="0" fontId="82" fillId="0" borderId="4" xfId="10865" applyFont="1" applyBorder="1" applyAlignment="1">
      <alignment horizontal="center" vertical="center"/>
    </xf>
    <xf numFmtId="0" fontId="6" fillId="0" borderId="4" xfId="10865" applyFont="1" applyFill="1" applyBorder="1" applyAlignment="1">
      <alignment horizontal="center" vertical="center" wrapText="1"/>
    </xf>
    <xf numFmtId="0" fontId="6" fillId="0" borderId="1" xfId="9588" applyFont="1" applyFill="1" applyBorder="1" applyAlignment="1">
      <alignment horizontal="center" vertical="center"/>
    </xf>
    <xf numFmtId="0" fontId="6" fillId="0" borderId="13" xfId="9588" applyFont="1" applyFill="1" applyBorder="1" applyAlignment="1">
      <alignment horizontal="center" vertical="center"/>
    </xf>
    <xf numFmtId="0" fontId="6" fillId="0" borderId="21" xfId="9588" applyFont="1" applyFill="1" applyBorder="1" applyAlignment="1">
      <alignment horizontal="center" vertical="center"/>
    </xf>
    <xf numFmtId="0" fontId="82" fillId="0" borderId="1" xfId="10865" applyFont="1" applyBorder="1" applyAlignment="1">
      <alignment horizontal="center" vertical="center" wrapText="1"/>
    </xf>
    <xf numFmtId="0" fontId="6" fillId="0" borderId="13" xfId="10865" applyFont="1" applyFill="1" applyBorder="1" applyAlignment="1">
      <alignment horizontal="center" vertical="center" wrapText="1"/>
    </xf>
    <xf numFmtId="0" fontId="6" fillId="0" borderId="21" xfId="10865" applyFont="1" applyFill="1" applyBorder="1" applyAlignment="1">
      <alignment horizontal="center" vertical="center" wrapText="1"/>
    </xf>
    <xf numFmtId="0" fontId="6" fillId="0" borderId="13" xfId="10865" applyFont="1" applyBorder="1" applyAlignment="1">
      <alignment horizontal="center" vertical="center"/>
    </xf>
    <xf numFmtId="0" fontId="6" fillId="0" borderId="13" xfId="10865" applyFont="1" applyFill="1" applyBorder="1" applyAlignment="1">
      <alignment horizontal="center" vertical="center"/>
    </xf>
    <xf numFmtId="0" fontId="6" fillId="0" borderId="21" xfId="10865" applyFont="1" applyFill="1" applyBorder="1" applyAlignment="1">
      <alignment horizontal="center" vertical="center"/>
    </xf>
    <xf numFmtId="0" fontId="79" fillId="0" borderId="86" xfId="11086" applyFont="1" applyBorder="1" applyAlignment="1">
      <alignment horizontal="center" vertical="center"/>
    </xf>
    <xf numFmtId="0" fontId="87" fillId="0" borderId="96" xfId="11086" applyFont="1" applyBorder="1" applyAlignment="1">
      <alignment vertical="top" wrapText="1"/>
    </xf>
    <xf numFmtId="0" fontId="88" fillId="0" borderId="34" xfId="11086" applyFont="1" applyBorder="1" applyAlignment="1">
      <alignment vertical="top" wrapText="1"/>
    </xf>
    <xf numFmtId="0" fontId="88" fillId="0" borderId="31" xfId="11086" applyFont="1" applyBorder="1" applyAlignment="1">
      <alignment vertical="top" wrapText="1"/>
    </xf>
    <xf numFmtId="0" fontId="6" fillId="0" borderId="0" xfId="11086" applyFont="1" applyBorder="1" applyAlignment="1">
      <alignment horizontal="center" vertical="center"/>
    </xf>
    <xf numFmtId="0" fontId="88" fillId="0" borderId="89" xfId="11086" applyFont="1" applyBorder="1" applyAlignment="1">
      <alignment vertical="top" wrapText="1"/>
    </xf>
    <xf numFmtId="0" fontId="88" fillId="0" borderId="0" xfId="11086" applyFont="1" applyBorder="1" applyAlignment="1">
      <alignment vertical="top" wrapText="1"/>
    </xf>
    <xf numFmtId="0" fontId="88" fillId="0" borderId="22" xfId="11086" applyFont="1" applyBorder="1" applyAlignment="1">
      <alignment vertical="top" wrapText="1"/>
    </xf>
    <xf numFmtId="0" fontId="6" fillId="0" borderId="79" xfId="10865" applyFont="1" applyBorder="1" applyAlignment="1">
      <alignment horizontal="center" vertical="center"/>
    </xf>
    <xf numFmtId="0" fontId="6" fillId="0" borderId="79" xfId="10865" applyFont="1" applyBorder="1" applyAlignment="1">
      <alignment horizontal="center" vertical="center" wrapText="1"/>
    </xf>
    <xf numFmtId="0" fontId="80" fillId="0" borderId="79" xfId="11086" applyFont="1" applyBorder="1" applyAlignment="1">
      <alignment horizontal="center" vertical="center"/>
    </xf>
    <xf numFmtId="0" fontId="61" fillId="8" borderId="26" xfId="11086" applyFont="1" applyFill="1" applyBorder="1" applyAlignment="1">
      <alignment horizontal="center" vertical="center" textRotation="255"/>
    </xf>
    <xf numFmtId="0" fontId="6" fillId="8" borderId="0" xfId="11086" applyFont="1" applyFill="1" applyBorder="1" applyAlignment="1">
      <alignment horizontal="center" vertical="center"/>
    </xf>
    <xf numFmtId="0" fontId="80" fillId="0" borderId="84" xfId="11086" applyFont="1" applyBorder="1" applyAlignment="1">
      <alignment horizontal="center" vertical="center" wrapText="1"/>
    </xf>
    <xf numFmtId="0" fontId="79" fillId="0" borderId="89" xfId="11086" applyFont="1" applyBorder="1" applyAlignment="1">
      <alignment vertical="top"/>
    </xf>
    <xf numFmtId="0" fontId="42" fillId="0" borderId="0" xfId="11086" applyFont="1" applyBorder="1" applyAlignment="1">
      <alignment vertical="top"/>
    </xf>
    <xf numFmtId="0" fontId="42" fillId="0" borderId="22" xfId="11086" applyFont="1" applyBorder="1" applyAlignment="1">
      <alignment vertical="top"/>
    </xf>
    <xf numFmtId="0" fontId="6" fillId="0" borderId="0" xfId="11086" applyFont="1" applyBorder="1" applyAlignment="1">
      <alignment vertical="center"/>
    </xf>
    <xf numFmtId="0" fontId="42" fillId="0" borderId="13" xfId="11086" applyFont="1" applyBorder="1" applyAlignment="1">
      <alignment horizontal="left" vertical="top"/>
    </xf>
    <xf numFmtId="0" fontId="42" fillId="0" borderId="14" xfId="11086" applyFont="1" applyBorder="1" applyAlignment="1">
      <alignment horizontal="left" vertical="top"/>
    </xf>
    <xf numFmtId="0" fontId="42" fillId="0" borderId="21" xfId="11086" applyFont="1" applyBorder="1" applyAlignment="1">
      <alignment horizontal="left" vertical="top"/>
    </xf>
    <xf numFmtId="0" fontId="6" fillId="0" borderId="87" xfId="9588" applyFont="1" applyFill="1" applyBorder="1" applyAlignment="1">
      <alignment horizontal="left" vertical="top" wrapText="1"/>
    </xf>
    <xf numFmtId="0" fontId="6" fillId="0" borderId="97" xfId="9588" applyFont="1" applyFill="1" applyBorder="1" applyAlignment="1">
      <alignment horizontal="left" vertical="top" wrapText="1"/>
    </xf>
    <xf numFmtId="0" fontId="6" fillId="0" borderId="88" xfId="9588" applyFont="1" applyFill="1" applyBorder="1" applyAlignment="1">
      <alignment horizontal="left" vertical="top" wrapText="1"/>
    </xf>
    <xf numFmtId="0" fontId="6" fillId="0" borderId="89" xfId="9588" applyFont="1" applyFill="1" applyBorder="1" applyAlignment="1">
      <alignment horizontal="left" vertical="top" wrapText="1"/>
    </xf>
    <xf numFmtId="0" fontId="6" fillId="0" borderId="0" xfId="9588" applyFont="1" applyFill="1" applyAlignment="1">
      <alignment horizontal="left" vertical="top" wrapText="1"/>
    </xf>
    <xf numFmtId="0" fontId="6" fillId="0" borderId="83" xfId="9588" applyFont="1" applyFill="1" applyBorder="1" applyAlignment="1">
      <alignment horizontal="left" vertical="top" wrapText="1"/>
    </xf>
    <xf numFmtId="0" fontId="6" fillId="0" borderId="87" xfId="9588" applyFont="1" applyFill="1" applyBorder="1" applyAlignment="1">
      <alignment horizontal="left" vertical="center" wrapText="1"/>
    </xf>
    <xf numFmtId="0" fontId="6" fillId="0" borderId="97" xfId="9588" applyFont="1" applyFill="1" applyBorder="1" applyAlignment="1">
      <alignment horizontal="left" vertical="center" wrapText="1"/>
    </xf>
    <xf numFmtId="0" fontId="6" fillId="0" borderId="88" xfId="9588" applyFont="1" applyFill="1" applyBorder="1" applyAlignment="1">
      <alignment horizontal="left" vertical="center" wrapText="1"/>
    </xf>
    <xf numFmtId="0" fontId="6" fillId="0" borderId="89" xfId="9588" applyFont="1" applyFill="1" applyBorder="1" applyAlignment="1">
      <alignment horizontal="left" vertical="center" wrapText="1"/>
    </xf>
    <xf numFmtId="0" fontId="6" fillId="0" borderId="0" xfId="9588" applyFont="1" applyFill="1" applyAlignment="1">
      <alignment horizontal="left" vertical="center" wrapText="1"/>
    </xf>
    <xf numFmtId="0" fontId="6" fillId="0" borderId="83" xfId="9588" applyFont="1" applyFill="1" applyBorder="1" applyAlignment="1">
      <alignment horizontal="left" vertical="center" wrapText="1"/>
    </xf>
    <xf numFmtId="0" fontId="6" fillId="0" borderId="5" xfId="9588" applyFont="1" applyFill="1" applyBorder="1" applyAlignment="1">
      <alignment horizontal="center" vertical="center" wrapText="1"/>
    </xf>
    <xf numFmtId="0" fontId="6" fillId="0" borderId="0" xfId="9588" applyFont="1" applyFill="1" applyAlignment="1">
      <alignment horizontal="center" vertical="center" wrapText="1"/>
    </xf>
    <xf numFmtId="0" fontId="6" fillId="0" borderId="8" xfId="9588" applyFont="1" applyFill="1" applyBorder="1" applyAlignment="1">
      <alignment horizontal="center" vertical="center" wrapText="1"/>
    </xf>
    <xf numFmtId="0" fontId="6" fillId="0" borderId="1" xfId="10865" applyFont="1" applyFill="1" applyBorder="1" applyAlignment="1">
      <alignment horizontal="center" vertical="center"/>
    </xf>
    <xf numFmtId="0" fontId="6" fillId="0" borderId="6" xfId="9588" applyFont="1" applyFill="1" applyBorder="1" applyAlignment="1">
      <alignment horizontal="center" vertical="center" wrapText="1"/>
    </xf>
    <xf numFmtId="0" fontId="6" fillId="0" borderId="7" xfId="9588" applyFont="1" applyFill="1" applyBorder="1" applyAlignment="1">
      <alignment horizontal="center" vertical="center" wrapText="1"/>
    </xf>
    <xf numFmtId="0" fontId="6" fillId="0" borderId="9" xfId="9588" applyFont="1" applyFill="1" applyBorder="1" applyAlignment="1">
      <alignment horizontal="center" vertical="center" wrapText="1"/>
    </xf>
    <xf numFmtId="0" fontId="83" fillId="8" borderId="28" xfId="11086" applyFont="1" applyFill="1" applyBorder="1" applyAlignment="1">
      <alignment horizontal="center" vertical="center"/>
    </xf>
    <xf numFmtId="0" fontId="61" fillId="0" borderId="98" xfId="11086" applyFont="1" applyBorder="1" applyAlignment="1">
      <alignment horizontal="center" vertical="center"/>
    </xf>
    <xf numFmtId="0" fontId="81" fillId="0" borderId="82" xfId="11086" applyFont="1" applyBorder="1" applyAlignment="1">
      <alignment horizontal="center" vertical="center"/>
    </xf>
    <xf numFmtId="0" fontId="81" fillId="0" borderId="99" xfId="11086" applyFont="1" applyBorder="1" applyAlignment="1">
      <alignment vertical="center"/>
    </xf>
    <xf numFmtId="0" fontId="81" fillId="0" borderId="100" xfId="11086" applyFont="1" applyBorder="1" applyAlignment="1">
      <alignment horizontal="center" vertical="center"/>
    </xf>
    <xf numFmtId="0" fontId="81" fillId="0" borderId="101" xfId="11086" applyFont="1" applyBorder="1" applyAlignment="1">
      <alignment horizontal="center" vertical="center"/>
    </xf>
    <xf numFmtId="0" fontId="81" fillId="0" borderId="102" xfId="11086" applyFont="1" applyBorder="1" applyAlignment="1">
      <alignment horizontal="center" vertical="center"/>
    </xf>
    <xf numFmtId="0" fontId="81" fillId="0" borderId="0" xfId="11086" applyFont="1" applyBorder="1" applyAlignment="1">
      <alignment horizontal="center" vertical="center"/>
    </xf>
    <xf numFmtId="0" fontId="81" fillId="0" borderId="90" xfId="11086" applyFont="1" applyBorder="1" applyAlignment="1">
      <alignment horizontal="center" vertical="center"/>
    </xf>
    <xf numFmtId="0" fontId="81" fillId="0" borderId="91" xfId="11086" applyFont="1" applyBorder="1" applyAlignment="1">
      <alignment horizontal="center" vertical="center"/>
    </xf>
    <xf numFmtId="0" fontId="81" fillId="0" borderId="103" xfId="11086" applyFont="1" applyBorder="1" applyAlignment="1">
      <alignment horizontal="center" vertical="center"/>
    </xf>
    <xf numFmtId="0" fontId="81" fillId="0" borderId="104" xfId="11086" applyFont="1" applyBorder="1" applyAlignment="1">
      <alignment horizontal="center" vertical="center"/>
    </xf>
    <xf numFmtId="0" fontId="81" fillId="0" borderId="83" xfId="11086" applyFont="1" applyBorder="1" applyAlignment="1">
      <alignment horizontal="center" vertical="center"/>
    </xf>
    <xf numFmtId="0" fontId="0" fillId="0" borderId="0" xfId="10225">
      <alignment vertical="center"/>
    </xf>
    <xf numFmtId="0" fontId="79" fillId="0" borderId="0" xfId="11086" applyFont="1" applyBorder="1" applyAlignment="1">
      <alignment vertical="center"/>
    </xf>
    <xf numFmtId="0" fontId="79" fillId="8" borderId="0" xfId="11086" applyFont="1" applyFill="1" applyBorder="1" applyAlignment="1">
      <alignment vertical="center"/>
    </xf>
    <xf numFmtId="0" fontId="3" fillId="0" borderId="27" xfId="11086" applyFont="1" applyBorder="1" applyAlignment="1">
      <alignment horizontal="center" vertical="center" textRotation="255"/>
    </xf>
    <xf numFmtId="0" fontId="3" fillId="0" borderId="105" xfId="11086" applyFont="1" applyBorder="1" applyAlignment="1">
      <alignment horizontal="center" vertical="center" textRotation="255"/>
    </xf>
    <xf numFmtId="0" fontId="42" fillId="0" borderId="106" xfId="11086" applyFont="1" applyBorder="1" applyAlignment="1">
      <alignment horizontal="center" vertical="center" textRotation="255"/>
    </xf>
    <xf numFmtId="0" fontId="84" fillId="0" borderId="107" xfId="11086" applyFont="1" applyBorder="1" applyAlignment="1">
      <alignment horizontal="center" vertical="center"/>
    </xf>
    <xf numFmtId="0" fontId="84" fillId="0" borderId="108" xfId="11086" applyFont="1" applyBorder="1" applyAlignment="1">
      <alignment horizontal="center" vertical="center"/>
    </xf>
    <xf numFmtId="0" fontId="81" fillId="0" borderId="106" xfId="11086" applyFont="1" applyBorder="1" applyAlignment="1">
      <alignment horizontal="center" vertical="center"/>
    </xf>
    <xf numFmtId="0" fontId="39" fillId="0" borderId="0" xfId="11086" applyFont="1" applyAlignment="1">
      <alignment vertical="center" textRotation="255"/>
    </xf>
    <xf numFmtId="0" fontId="39" fillId="0" borderId="0" xfId="11086" applyFont="1" applyAlignment="1">
      <alignment horizontal="center" vertical="center" textRotation="255"/>
    </xf>
    <xf numFmtId="0" fontId="6" fillId="0" borderId="0" xfId="11086" applyFont="1" applyAlignment="1">
      <alignment horizontal="center" vertical="center" textRotation="255"/>
    </xf>
    <xf numFmtId="0" fontId="6" fillId="0" borderId="0" xfId="11086" applyFont="1" applyAlignment="1">
      <alignment horizontal="center" vertical="center"/>
    </xf>
    <xf numFmtId="0" fontId="3" fillId="0" borderId="0" xfId="11086" applyFont="1" applyBorder="1" applyAlignment="1">
      <alignment vertical="center"/>
    </xf>
    <xf numFmtId="0" fontId="81" fillId="0" borderId="108" xfId="11086" applyFont="1" applyBorder="1" applyAlignment="1">
      <alignment horizontal="center" vertical="center"/>
    </xf>
    <xf numFmtId="0" fontId="81" fillId="0" borderId="109" xfId="11086" applyFont="1" applyBorder="1" applyAlignment="1">
      <alignment horizontal="center" vertical="center"/>
    </xf>
    <xf numFmtId="0" fontId="42" fillId="0" borderId="0" xfId="11086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0" fontId="89" fillId="0" borderId="0" xfId="0" applyFont="1">
      <alignment vertical="center"/>
    </xf>
    <xf numFmtId="0" fontId="90" fillId="0" borderId="0" xfId="0" applyFont="1">
      <alignment vertical="center"/>
    </xf>
    <xf numFmtId="0" fontId="51" fillId="0" borderId="0" xfId="0" applyFont="1">
      <alignment vertical="center"/>
    </xf>
    <xf numFmtId="0" fontId="20" fillId="0" borderId="0" xfId="0" applyFont="1" applyFill="1">
      <alignment vertical="center"/>
    </xf>
    <xf numFmtId="0" fontId="20" fillId="0" borderId="0" xfId="0" applyFont="1" applyAlignment="1">
      <alignment vertical="center" wrapText="1"/>
    </xf>
    <xf numFmtId="0" fontId="20" fillId="0" borderId="0" xfId="0" applyFont="1" applyFill="1" applyAlignment="1">
      <alignment vertical="center" wrapText="1"/>
    </xf>
    <xf numFmtId="0" fontId="0" fillId="0" borderId="0" xfId="0" applyFill="1" applyAlignment="1">
      <alignment horizontal="center" vertical="center"/>
    </xf>
    <xf numFmtId="0" fontId="34" fillId="0" borderId="0" xfId="0" applyFont="1">
      <alignment vertical="center"/>
    </xf>
    <xf numFmtId="0" fontId="91" fillId="0" borderId="0" xfId="11818" applyFont="1" applyAlignment="1">
      <alignment horizontal="center"/>
    </xf>
    <xf numFmtId="0" fontId="91" fillId="0" borderId="0" xfId="11818" applyFont="1"/>
    <xf numFmtId="0" fontId="1" fillId="0" borderId="10" xfId="6" applyBorder="1" applyAlignment="1" applyProtection="1">
      <alignment horizontal="center"/>
    </xf>
    <xf numFmtId="0" fontId="42" fillId="0" borderId="11" xfId="11818" applyFont="1" applyBorder="1" applyAlignment="1">
      <alignment horizontal="center"/>
    </xf>
    <xf numFmtId="0" fontId="42" fillId="0" borderId="39" xfId="11818" applyFont="1" applyBorder="1" applyAlignment="1">
      <alignment horizontal="center"/>
    </xf>
    <xf numFmtId="0" fontId="92" fillId="0" borderId="1" xfId="6" applyFont="1" applyFill="1" applyBorder="1" applyAlignment="1" applyProtection="1"/>
    <xf numFmtId="0" fontId="1" fillId="0" borderId="1" xfId="6" applyFont="1" applyFill="1" applyBorder="1" applyAlignment="1" applyProtection="1"/>
    <xf numFmtId="0" fontId="1" fillId="0" borderId="1" xfId="6" applyFill="1" applyBorder="1" applyAlignment="1" applyProtection="1"/>
    <xf numFmtId="0" fontId="91" fillId="0" borderId="12" xfId="11818" applyFont="1" applyBorder="1" applyAlignment="1">
      <alignment horizontal="center"/>
    </xf>
    <xf numFmtId="0" fontId="91" fillId="16" borderId="0" xfId="11818" applyFont="1" applyFill="1"/>
    <xf numFmtId="0" fontId="93" fillId="0" borderId="1" xfId="6" applyFont="1" applyFill="1" applyBorder="1" applyAlignment="1" applyProtection="1"/>
    <xf numFmtId="0" fontId="6" fillId="0" borderId="1" xfId="2289" applyFont="1" applyFill="1" applyBorder="1"/>
    <xf numFmtId="0" fontId="91" fillId="0" borderId="1" xfId="11818" applyFont="1" applyBorder="1" applyAlignment="1">
      <alignment horizontal="center"/>
    </xf>
    <xf numFmtId="0" fontId="91" fillId="0" borderId="15" xfId="11818" applyFont="1" applyBorder="1" applyAlignment="1">
      <alignment horizontal="center"/>
    </xf>
    <xf numFmtId="0" fontId="91" fillId="0" borderId="16" xfId="11818" applyFont="1" applyBorder="1" applyAlignment="1">
      <alignment horizontal="center"/>
    </xf>
    <xf numFmtId="0" fontId="91" fillId="0" borderId="0" xfId="11818" applyFont="1" applyFill="1"/>
    <xf numFmtId="0" fontId="42" fillId="0" borderId="10" xfId="11818" applyFont="1" applyBorder="1" applyAlignment="1">
      <alignment horizontal="center"/>
    </xf>
    <xf numFmtId="0" fontId="42" fillId="0" borderId="110" xfId="11818" applyFont="1" applyBorder="1" applyAlignment="1">
      <alignment horizontal="center"/>
    </xf>
    <xf numFmtId="0" fontId="42" fillId="0" borderId="17" xfId="11818" applyFont="1" applyBorder="1" applyAlignment="1">
      <alignment horizontal="center"/>
    </xf>
    <xf numFmtId="0" fontId="42" fillId="0" borderId="1" xfId="11818" applyFont="1" applyBorder="1" applyAlignment="1">
      <alignment horizontal="center" vertical="center"/>
    </xf>
    <xf numFmtId="0" fontId="42" fillId="0" borderId="13" xfId="11818" applyFont="1" applyBorder="1" applyAlignment="1">
      <alignment horizontal="center"/>
    </xf>
    <xf numFmtId="0" fontId="42" fillId="5" borderId="18" xfId="11818" applyFont="1" applyFill="1" applyBorder="1" applyAlignment="1">
      <alignment horizontal="center"/>
    </xf>
    <xf numFmtId="0" fontId="91" fillId="0" borderId="12" xfId="11818" applyFont="1" applyBorder="1" applyAlignment="1">
      <alignment horizontal="center" vertical="center"/>
    </xf>
    <xf numFmtId="0" fontId="91" fillId="0" borderId="1" xfId="11818" applyFont="1" applyBorder="1" applyAlignment="1">
      <alignment horizontal="center" vertical="center"/>
    </xf>
    <xf numFmtId="0" fontId="42" fillId="0" borderId="1" xfId="11818" applyFont="1" applyBorder="1" applyAlignment="1">
      <alignment horizontal="center" vertical="center" wrapText="1"/>
    </xf>
    <xf numFmtId="0" fontId="42" fillId="0" borderId="13" xfId="11818" applyFont="1" applyBorder="1" applyAlignment="1">
      <alignment horizontal="center" vertical="center"/>
    </xf>
    <xf numFmtId="0" fontId="91" fillId="0" borderId="18" xfId="11818" applyFont="1" applyFill="1" applyBorder="1" applyAlignment="1">
      <alignment horizontal="center"/>
    </xf>
    <xf numFmtId="0" fontId="42" fillId="0" borderId="18" xfId="11818" applyFont="1" applyFill="1" applyBorder="1" applyAlignment="1">
      <alignment horizontal="center"/>
    </xf>
    <xf numFmtId="0" fontId="42" fillId="0" borderId="1" xfId="11818" applyFont="1" applyBorder="1" applyAlignment="1">
      <alignment horizontal="left"/>
    </xf>
    <xf numFmtId="0" fontId="42" fillId="0" borderId="1" xfId="11818" applyFont="1" applyBorder="1" applyAlignment="1">
      <alignment horizontal="left" vertical="top" wrapText="1"/>
    </xf>
    <xf numFmtId="0" fontId="0" fillId="0" borderId="0" xfId="0" applyAlignment="1">
      <alignment vertical="center" wrapText="1"/>
    </xf>
    <xf numFmtId="0" fontId="91" fillId="0" borderId="13" xfId="11818" applyFont="1" applyBorder="1" applyAlignment="1">
      <alignment horizontal="center"/>
    </xf>
    <xf numFmtId="0" fontId="91" fillId="5" borderId="18" xfId="11818" applyFont="1" applyFill="1" applyBorder="1" applyAlignment="1">
      <alignment horizontal="center"/>
    </xf>
    <xf numFmtId="0" fontId="93" fillId="0" borderId="13" xfId="6" applyFont="1" applyBorder="1" applyAlignment="1" applyProtection="1">
      <alignment horizontal="center"/>
    </xf>
    <xf numFmtId="0" fontId="1" fillId="5" borderId="18" xfId="6" applyFont="1" applyFill="1" applyBorder="1" applyAlignment="1" applyProtection="1">
      <alignment horizontal="center"/>
    </xf>
    <xf numFmtId="0" fontId="42" fillId="0" borderId="1" xfId="11818" applyFont="1" applyBorder="1" applyAlignment="1">
      <alignment horizontal="left" vertical="center" wrapText="1"/>
    </xf>
    <xf numFmtId="0" fontId="1" fillId="0" borderId="13" xfId="6" applyFont="1" applyBorder="1" applyAlignment="1" applyProtection="1">
      <alignment horizontal="center"/>
    </xf>
    <xf numFmtId="0" fontId="93" fillId="5" borderId="18" xfId="6" applyFont="1" applyFill="1" applyBorder="1" applyAlignment="1" applyProtection="1">
      <alignment horizontal="center"/>
    </xf>
    <xf numFmtId="0" fontId="1" fillId="5" borderId="18" xfId="6" applyFill="1" applyBorder="1" applyAlignment="1" applyProtection="1">
      <alignment horizontal="center"/>
    </xf>
    <xf numFmtId="14" fontId="91" fillId="0" borderId="12" xfId="11818" applyNumberFormat="1" applyFont="1" applyBorder="1" applyAlignment="1">
      <alignment horizontal="center"/>
    </xf>
    <xf numFmtId="14" fontId="94" fillId="0" borderId="40" xfId="11818" applyNumberFormat="1" applyFont="1" applyBorder="1" applyAlignment="1">
      <alignment horizontal="left" wrapText="1"/>
    </xf>
    <xf numFmtId="14" fontId="94" fillId="0" borderId="39" xfId="11818" applyNumberFormat="1" applyFont="1" applyBorder="1" applyAlignment="1">
      <alignment horizontal="left" wrapText="1"/>
    </xf>
    <xf numFmtId="0" fontId="91" fillId="0" borderId="18" xfId="11818" applyFont="1" applyBorder="1" applyAlignment="1">
      <alignment horizontal="center"/>
    </xf>
    <xf numFmtId="0" fontId="1" fillId="0" borderId="13" xfId="6" applyBorder="1" applyAlignment="1" applyProtection="1">
      <alignment horizontal="center"/>
    </xf>
    <xf numFmtId="0" fontId="1" fillId="0" borderId="19" xfId="6" applyBorder="1" applyAlignment="1" applyProtection="1">
      <alignment horizontal="center"/>
    </xf>
    <xf numFmtId="0" fontId="1" fillId="0" borderId="18" xfId="6" applyBorder="1" applyAlignment="1" applyProtection="1">
      <alignment horizontal="center"/>
    </xf>
    <xf numFmtId="0" fontId="1" fillId="0" borderId="18" xfId="6" applyFont="1" applyBorder="1" applyAlignment="1" applyProtection="1">
      <alignment horizontal="center"/>
    </xf>
    <xf numFmtId="0" fontId="80" fillId="0" borderId="1" xfId="2289" applyFont="1" applyFill="1" applyBorder="1"/>
    <xf numFmtId="0" fontId="91" fillId="0" borderId="111" xfId="11818" applyFont="1" applyBorder="1" applyAlignment="1">
      <alignment horizontal="center"/>
    </xf>
    <xf numFmtId="0" fontId="91" fillId="0" borderId="20" xfId="11818" applyFont="1" applyBorder="1" applyAlignment="1">
      <alignment horizontal="center"/>
    </xf>
  </cellXfs>
  <cellStyles count="16345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????0" xfId="49"/>
    <cellStyle name="40% - 强调文字颜色 3 7 7" xfId="50"/>
    <cellStyle name="20% - 强调文字颜色 2 7 2" xfId="51"/>
    <cellStyle name="输出 20 2 3" xfId="52"/>
    <cellStyle name="输出 15 2 3" xfId="53"/>
    <cellStyle name="_业务部2009年四月份平衡记分卡_项目管理部2012年06月份平衡记分卡--珊珊_2012出货计划-1008" xfId="54"/>
    <cellStyle name="_业务部2009年二月份平衡记分卡(1)_最新零件合格率-21周_2013年项目管理部平衡计分卡" xfId="55"/>
    <cellStyle name="计算 10 5 6" xfId="56"/>
    <cellStyle name="_业务部2009年二月份平衡记分卡(1)_制模平衡积分卡--12月_最新零件合格率-26周_2013出货计划" xfId="57"/>
    <cellStyle name="????" xfId="58"/>
    <cellStyle name="输出 11 2 7" xfId="59"/>
    <cellStyle name="_业务部2009年三月份平衡记分卡(1)_Book1_1_table_2012出货计划-1008" xfId="60"/>
    <cellStyle name="_模具尺寸重量统计表_table" xfId="61"/>
    <cellStyle name="40% - Énfasis5" xfId="62"/>
    <cellStyle name="_2011年1月份月报（项宗保）" xfId="63"/>
    <cellStyle name="60% - 强调文字颜色 4 18 2" xfId="64"/>
    <cellStyle name="60% - 强调文字颜色 4 23 2" xfId="65"/>
    <cellStyle name="20% - 强调文字颜色 2 21 2" xfId="66"/>
    <cellStyle name="20% - 强调文字颜色 2 16 2" xfId="67"/>
    <cellStyle name="强调文字颜色 2 10 2 2" xfId="68"/>
    <cellStyle name="40% - 强调文字颜色 3 17 2" xfId="69"/>
    <cellStyle name="40% - 强调文字颜色 3 22 2" xfId="70"/>
    <cellStyle name="_~att1C06" xfId="71"/>
    <cellStyle name="_业务部2009年三月份平衡记分卡(1)_Book1_2013出货计划" xfId="72"/>
    <cellStyle name="检查单元格 8 3" xfId="73"/>
    <cellStyle name="_业务部2009年四月份平衡记分卡_2012在制模具统计_最新零件合格率-26周_2013年项目管理部平衡计分卡" xfId="74"/>
    <cellStyle name="_기안품의서(AR용)--J200 HB" xfId="75"/>
    <cellStyle name="_业务部2009年五月份平衡记分卡_2012在制模具统计_最新零件合格率-21周(1)_Book1" xfId="76"/>
    <cellStyle name="_2011年2月份月报（项宗保）_项目管理部2012年平衡记分卡" xfId="77"/>
    <cellStyle name="常规 3 4 3" xfId="78"/>
    <cellStyle name="_业务部2009年五月份平衡记分卡_2012出货计划-20120117_PLM(1)" xfId="79"/>
    <cellStyle name="_12039.STN.A10模具设计式样书(设计)-V1.4 4" xfId="80"/>
    <cellStyle name="_业务部2009年五月份平衡记分卡_项目管理部2012年平衡记分卡_项目管理部2012年06月份平衡记分卡--珊珊_PLM(1)" xfId="81"/>
    <cellStyle name="常规 3 10 6" xfId="82"/>
    <cellStyle name="计算 55 4" xfId="83"/>
    <cellStyle name="计算 60 4" xfId="84"/>
    <cellStyle name="_业务部2009年六月份平衡记分卡_Book1_1月份周计划达成率" xfId="85"/>
    <cellStyle name="计算 9 4 5" xfId="86"/>
    <cellStyle name="汇总 42 2" xfId="87"/>
    <cellStyle name="汇总 37 2" xfId="88"/>
    <cellStyle name="_业务部2009年二月份平衡记分卡(1)_项目管理部2012年平衡记分卡_最新零件合格率-26周_外包合格率8" xfId="89"/>
    <cellStyle name="_2011年11月份月报（项宗保）_table" xfId="90"/>
    <cellStyle name="_业务部2009年六月份平衡记分卡_制模平衡积分卡--12月_最新零件合格率-26周_PLM(1)" xfId="91"/>
    <cellStyle name="常规 2 7 3" xfId="92"/>
    <cellStyle name="20% - 强调文字颜色 6 4 2 2" xfId="93"/>
    <cellStyle name="输出 59 3" xfId="94"/>
    <cellStyle name="输出 64 3" xfId="95"/>
    <cellStyle name="常规 4 12" xfId="96"/>
    <cellStyle name="_业务部2009年二月份平衡记分卡(1)_项目管理部2012年平衡记分卡_项目管理部2012年06月份平衡记分卡--珊珊_1月份周计划达成率" xfId="97"/>
    <cellStyle name="输出 5 2 3 4" xfId="98"/>
    <cellStyle name="_业务部2009年二月份平衡记分卡(1)_项目管理部2012年平衡记分卡_项目管理部2012年06月份平衡记分卡--珊珊_Book3" xfId="99"/>
    <cellStyle name="_业务部2009年六月份平衡记分卡_项目管理部2012年平衡记分卡_最新零件合格率-26周_项目管理部2013年1月份平衡计分卡" xfId="100"/>
    <cellStyle name="适中 14 3" xfId="101"/>
    <cellStyle name="输出 44 2" xfId="102"/>
    <cellStyle name="输出 39 2" xfId="103"/>
    <cellStyle name="_业务部2009年三月份平衡记分卡(1)_制模平衡积分卡--12月_最新零件合格率-26周_Book1" xfId="104"/>
    <cellStyle name="常规 2 29 6" xfId="105"/>
    <cellStyle name="20% - 强调文字颜色 1 11 7" xfId="106"/>
    <cellStyle name="40% - 强调文字颜色 2 12 7" xfId="107"/>
    <cellStyle name="汇总 7 5 5" xfId="108"/>
    <cellStyle name="输出 4 5 5" xfId="109"/>
    <cellStyle name="常规 4 4 3" xfId="110"/>
    <cellStyle name="注释 13 5" xfId="111"/>
    <cellStyle name="_模具尺寸统计-曹_制模平衡积分卡--12月_Book1" xfId="112"/>
    <cellStyle name="常规 4 12 2 2" xfId="113"/>
    <cellStyle name="60% - 强调文字颜色 6 8" xfId="114"/>
    <cellStyle name="_2006-4-10 Weekly GMX-322 Tracker" xfId="115"/>
    <cellStyle name="_2010年度2月份项目管理部付款明细" xfId="116"/>
    <cellStyle name="_业务部2009年二月份平衡记分卡(1)_2012在制模具统计_最新零件合格率-21周_plm" xfId="117"/>
    <cellStyle name="_2008-11-7更新库存清单 2" xfId="118"/>
    <cellStyle name="60% - 强调文字颜色 4 11" xfId="119"/>
    <cellStyle name="计算 10 2 3 5" xfId="120"/>
    <cellStyle name="常规 82 5" xfId="121"/>
    <cellStyle name="40% - 强调文字颜色 3 10" xfId="122"/>
    <cellStyle name="_业务部2009年二月份平衡记分卡(1)_项目管理部2012年平衡记分卡_最新零件合格率-26周" xfId="123"/>
    <cellStyle name="_2011年3月份月报（项宗保）(1)_2011年平衡计分卡-采购部(12月)_2011年12月公司平衡计分卡a" xfId="124"/>
    <cellStyle name="40% - 强调文字颜色 1 9 6" xfId="125"/>
    <cellStyle name="_业务部2009年三月份平衡记分卡(1)_项目管理部2011年12月份平衡记分卡_最新零件合格率-21周_项目管理部2013年1月份平衡计分卡" xfId="126"/>
    <cellStyle name="_业务部2009年六月份平衡记分卡_Book1_1_table_项目管理部2012年08月份平衡计分卡w1" xfId="127"/>
    <cellStyle name="常规 49 2" xfId="128"/>
    <cellStyle name="常规 54 2" xfId="129"/>
    <cellStyle name="常规 2 3 11" xfId="130"/>
    <cellStyle name="_业务部2009年二月份平衡记分卡(1)_项目管理部2012年平衡记分卡_最新零件合格率-21周_项目管理部2013年1月份平衡计分卡" xfId="131"/>
    <cellStyle name="汇总 12 2 4" xfId="132"/>
    <cellStyle name="常规 2 34 3" xfId="133"/>
    <cellStyle name="常规 2 29 3" xfId="134"/>
    <cellStyle name="20% - 强调文字颜色 1 11 4" xfId="135"/>
    <cellStyle name="常规 31 13" xfId="136"/>
    <cellStyle name="常规 26 13" xfId="137"/>
    <cellStyle name="40% - 强调文字颜色 2 12 4" xfId="138"/>
    <cellStyle name="汇总 7 5 2" xfId="139"/>
    <cellStyle name="常规 2 29 4" xfId="140"/>
    <cellStyle name="20% - 强调文字颜色 1 11 5" xfId="141"/>
    <cellStyle name="40% - 强调文字颜色 2 12 5" xfId="142"/>
    <cellStyle name="汇总 7 5 3" xfId="143"/>
    <cellStyle name="_业务部2009年五月份平衡记分卡_项目管理部2011年12月份平衡记分卡_最新零件合格率-21周_2012出货计划-1008" xfId="144"/>
    <cellStyle name="_业务部2009年五月份平衡记分卡_最新零件合格率-26周_Book3" xfId="145"/>
    <cellStyle name="60% - 强调文字颜色 4 11 2" xfId="146"/>
    <cellStyle name="检查单元格 6 6" xfId="147"/>
    <cellStyle name="_2008-11-7更新库存清单 2 2" xfId="148"/>
    <cellStyle name="百分比 5" xfId="149"/>
    <cellStyle name="40% - 强调文字颜色 3 10 2" xfId="150"/>
    <cellStyle name="_2006-5-15 Weekly GMX-322 Tracker" xfId="151"/>
    <cellStyle name="_业务部2009年五月份平衡记分卡_2011年平衡计分卡-采购部(12月)_Book3" xfId="152"/>
    <cellStyle name="_door 견적서2" xfId="153"/>
    <cellStyle name="强调文字颜色 1 23 3" xfId="154"/>
    <cellStyle name="强调文字颜色 1 18 3" xfId="155"/>
    <cellStyle name="适中 14 2" xfId="156"/>
    <cellStyle name="40% - 强调文字颜色 2 12 6" xfId="157"/>
    <cellStyle name="汇总 7 5 4" xfId="158"/>
    <cellStyle name="_09年品保项目零件合格率统计一览表_Book1_table" xfId="159"/>
    <cellStyle name="常规 26 15" xfId="160"/>
    <cellStyle name="常规 2 29 5" xfId="161"/>
    <cellStyle name="20% - 强调文字颜色 1 11 6" xfId="162"/>
    <cellStyle name="40% - 强调文字颜色 1 8 5" xfId="163"/>
    <cellStyle name="_~att110C_SGMW SV PLAN 20040209" xfId="164"/>
    <cellStyle name="输出 44 4" xfId="165"/>
    <cellStyle name="输出 39 4" xfId="166"/>
    <cellStyle name="_业务部2009年三月份平衡记分卡(1)_制模平衡积分卡--12月_最新零件合格率-26周_Book3" xfId="167"/>
    <cellStyle name="_业务部2009年三月份平衡记分卡(1)_2012在制模具统计_最新零件合格率-26周" xfId="168"/>
    <cellStyle name="输入 12 2 2 2" xfId="169"/>
    <cellStyle name="40% - 强调文字颜色 3 4 7" xfId="170"/>
    <cellStyle name="20% - 强调文字颜色 2 4 2" xfId="171"/>
    <cellStyle name="ÅëÈ­ [0]_1.ÆÇ¸Å½ÇÀû " xfId="172"/>
    <cellStyle name="_~att1F57" xfId="173"/>
    <cellStyle name="Buena" xfId="174"/>
    <cellStyle name="ÄÞ¸¶_¾÷¹«ÇùÁ¶Àü" xfId="175"/>
    <cellStyle name="_业务部2009年五月份平衡记分卡_最新零件合格率-21周_plm" xfId="176"/>
    <cellStyle name="计算 8 7 4" xfId="177"/>
    <cellStyle name="20% - 强调文字颜色 4 5 2 3" xfId="178"/>
    <cellStyle name="强调文字颜色 6 8 4" xfId="179"/>
    <cellStyle name="_业务部2009年四月份平衡记分卡_Book1_1_项目管理部2012年11月份平衡记分卡-异常处理(1)" xfId="180"/>
    <cellStyle name="_schedule comparison수정30812" xfId="181"/>
    <cellStyle name="汇总 8 6 2" xfId="182"/>
    <cellStyle name="标题 2 49" xfId="183"/>
    <cellStyle name="标题 2 54" xfId="184"/>
    <cellStyle name="_业务部2009年二月份平衡记分卡(1)_2012在制模具统计_最新零件合格率-21周(1)_外包合格率8" xfId="185"/>
    <cellStyle name="输入 25 3" xfId="186"/>
    <cellStyle name="输入 30 3" xfId="187"/>
    <cellStyle name="20% - 强调文字颜色 1 6 6" xfId="188"/>
    <cellStyle name="_2006-7-17_Weekly_GMX-322_Tracker" xfId="189"/>
    <cellStyle name="计算 63 2" xfId="190"/>
    <cellStyle name="计算 58 2" xfId="191"/>
    <cellStyle name="_业务部2009年二月份平衡记分卡(1)_制模平衡积分卡--12月_最新零件合格率-21周_项目管理部2013年1月份平衡计分卡" xfId="192"/>
    <cellStyle name="40% - 强调文字颜色 6 15" xfId="193"/>
    <cellStyle name="40% - 强调文字颜色 6 20" xfId="194"/>
    <cellStyle name="20% - 强调文字颜色 5 14" xfId="195"/>
    <cellStyle name="计算 8 7 3" xfId="196"/>
    <cellStyle name="60% - 强调文字颜色 6 7 8" xfId="197"/>
    <cellStyle name="_B515-0816机台问题确认及模具共性问题" xfId="198"/>
    <cellStyle name="40% - 强调文字颜色 5 7 3" xfId="199"/>
    <cellStyle name="_2FINANCE결재자료_SGMW M150 COMPACT LINE-설치-TRYOUT 출장보고서" xfId="200"/>
    <cellStyle name="常规 47 2 3" xfId="201"/>
    <cellStyle name="常规 52 2 3" xfId="202"/>
    <cellStyle name="_业务部2009年四月份平衡记分卡_项目管理部2011年12月份平衡记分卡_项目管理部2012年06月份平衡记分卡--珊珊_2012出货计划-1008" xfId="203"/>
    <cellStyle name="_业务部2009年二月份平衡记分卡(1)_2012在制模具统计_项目管理部2012年06月份平衡记分卡--珊珊_1月份周计划达成率" xfId="204"/>
    <cellStyle name="常规 2 6 8" xfId="205"/>
    <cellStyle name="_926master일정" xfId="206"/>
    <cellStyle name="20% - 强调文字颜色 6 54" xfId="207"/>
    <cellStyle name="20% - 强调文字颜色 6 49" xfId="208"/>
    <cellStyle name="_业务部2009年五月份平衡记分卡_项目管理部2011年12月份平衡记分卡_项目管理部2012年11月份平衡记分卡-异常处理(1)" xfId="209"/>
    <cellStyle name="_2FINANCE결재자료_Master SCHEDULE 30930" xfId="210"/>
    <cellStyle name="_业务部2009年六月份平衡记分卡_项目管理部2012年平衡记分卡_最新零件合格率-21周_项目管理部2012年08月份平衡计分卡w1" xfId="211"/>
    <cellStyle name="计算 8 7 5" xfId="212"/>
    <cellStyle name="묮뎋 [0.00]_PRODUCT DETAIL Q1" xfId="213"/>
    <cellStyle name="Ç¥ÁØ_È¸ÀÇ·Ï" xfId="214"/>
    <cellStyle name="_M100 DIE SPEC._GM-SHANHAI proposal(SW)-updated" xfId="215"/>
    <cellStyle name="_业务部2009年五月份平衡记分卡_制模平衡积分卡--12月_最新零件合格率-21周(1)_平衡计分卡更改内容(1)" xfId="216"/>
    <cellStyle name="_T200 Pilot build schedule(030530)" xfId="217"/>
    <cellStyle name="_业务部2009年四月份平衡记分卡_项目管理部2012年平衡记分卡_最新零件合格率-21周_Book1" xfId="218"/>
    <cellStyle name="60% - 强调文字颜色 2 12 8" xfId="219"/>
    <cellStyle name="计算 12 2 3 2" xfId="220"/>
    <cellStyle name="40% - 强调文字颜色 1 11 8" xfId="221"/>
    <cellStyle name="汇总 2 4 6" xfId="222"/>
    <cellStyle name="_业务部2009年六月份平衡记分卡_项目管理部2012年平衡记分卡_最新零件合格率-21周_2013出货计划" xfId="223"/>
    <cellStyle name="差_M.12.008.TML.V-M-模具设计式样书-V1.2 4" xfId="224"/>
    <cellStyle name="_业务部2009年二月份平衡记分卡(1)_最新零件合格率-21周(1)_项目管理部2013年1月份平衡计分卡-生技(1)" xfId="225"/>
    <cellStyle name="20% - 强调文字颜色 2 29" xfId="226"/>
    <cellStyle name="20% - 强调文字颜色 2 34" xfId="227"/>
    <cellStyle name="60% - 强调文字颜色 4 36" xfId="228"/>
    <cellStyle name="60% - 强调文字颜色 4 41" xfId="229"/>
    <cellStyle name="常规 3 8 3" xfId="230"/>
    <cellStyle name="40% - 强调文字颜色 3 40" xfId="231"/>
    <cellStyle name="40% - 强调文字颜色 3 35" xfId="232"/>
    <cellStyle name="_WULING BODY SHOP PROPOSAL TURN KEY 13.5JPH - 20030428" xfId="233"/>
    <cellStyle name="常规 26 4" xfId="234"/>
    <cellStyle name="常规 31 4" xfId="235"/>
    <cellStyle name="40% - 强调文字颜色 6 6 3" xfId="236"/>
    <cellStyle name="60% - 强调文字颜色 2 18 2" xfId="237"/>
    <cellStyle name="60% - 强调文字颜色 2 23 2" xfId="238"/>
    <cellStyle name="40% - 强调文字颜色 1 22 2" xfId="239"/>
    <cellStyle name="40% - 强调文字颜色 1 17 2" xfId="240"/>
    <cellStyle name="_2011年4月份月报（项宗保）_2011年12月公司平衡计分卡a" xfId="241"/>
    <cellStyle name="输入 10 10" xfId="242"/>
    <cellStyle name="输入 7 2 2 3" xfId="243"/>
    <cellStyle name="注释 3 2 3" xfId="244"/>
    <cellStyle name="AeE­_T-100 ³≫¼o 4DR NB PHASE I " xfId="245"/>
    <cellStyle name="标题 26 3" xfId="246"/>
    <cellStyle name="_Pjt-Concept(MP parts)" xfId="247"/>
    <cellStyle name="_模具尺寸统计-曹_项目管理部2011年12月份平衡记分卡_Book1" xfId="248"/>
    <cellStyle name="_业务部2009年五月份平衡记分卡_Book1_1_项目管理部2012年10月份平衡计分卡(1)" xfId="249"/>
    <cellStyle name="_业务部2009年二月份平衡记分卡(1)_2011年平衡计分卡-采购部(12月)_平衡计分卡更改内容(1)" xfId="250"/>
    <cellStyle name="标题 4 5 7" xfId="251"/>
    <cellStyle name="_业务部2009年二月份平衡记分卡(1)_2012在制模具统计_最新零件合格率-21周(1)_2012出货计划-1008" xfId="252"/>
    <cellStyle name="20% - 强调文字颜色 6 18 3" xfId="253"/>
    <cellStyle name="20% - 强调文字颜色 6 23 3" xfId="254"/>
    <cellStyle name="常规 2 27 2 2" xfId="255"/>
    <cellStyle name="60% - 强调文字颜色 1 7 6" xfId="256"/>
    <cellStyle name="输出 8 7 3" xfId="257"/>
    <cellStyle name="_2011年2月份月报（项宗保）_Book1_2011年12月公司平衡计分卡a" xfId="258"/>
    <cellStyle name="_2001년손익추이" xfId="259"/>
    <cellStyle name="20% - 强调文字颜色 6 62" xfId="260"/>
    <cellStyle name="20% - 强调文字颜色 6 57" xfId="261"/>
    <cellStyle name="_业务部2009年三月份平衡记分卡(1)_制模平衡积分卡--12月_最新零件合格率-26周_外包合格率8" xfId="262"/>
    <cellStyle name="_业务部2009年六月份平衡记分卡_Book1_1_table_1月份周计划达成率" xfId="263"/>
    <cellStyle name="适中 8 2" xfId="264"/>
    <cellStyle name="_业务部2009年五月份平衡记分卡_最新零件合格率-21周_PLM(1)" xfId="265"/>
    <cellStyle name="_T150예산0514" xfId="266"/>
    <cellStyle name="40% - 强调文字颜色 6 6 4" xfId="267"/>
    <cellStyle name="60% - 强调文字颜色 2 18 3" xfId="268"/>
    <cellStyle name="60% - 强调文字颜色 2 23 3" xfId="269"/>
    <cellStyle name="注释 3 2 4" xfId="270"/>
    <cellStyle name="输入 7 2 2 4" xfId="271"/>
    <cellStyle name="输入 10 11" xfId="272"/>
    <cellStyle name="40% - 强调文字颜色 1 22 3" xfId="273"/>
    <cellStyle name="40% - 强调文字颜色 1 17 3" xfId="274"/>
    <cellStyle name="_09年品保项目零件合格率统计一览表_2011年平衡计分卡-采购部(12月)_table" xfId="275"/>
    <cellStyle name="强调文字颜色 3 14 2" xfId="276"/>
    <cellStyle name="_业务部2009年二月份平衡记分卡(1)_Book1_1_table_PLM(1)" xfId="277"/>
    <cellStyle name="_业务部2009年三月份平衡记分卡(1)_Book1_plm" xfId="278"/>
    <cellStyle name="_模具设计式样书-附件 2" xfId="279"/>
    <cellStyle name="AeE­_2.CONCEPT " xfId="280"/>
    <cellStyle name="????2" xfId="281"/>
    <cellStyle name="20% - 强调文字颜色 2 7 4" xfId="282"/>
    <cellStyle name="AeE­ [0]_CA·IA§ÆR°³¹ß¼O¿aAI¿ø " xfId="283"/>
    <cellStyle name="_2FINANCE결재자료_SGMW SV 20040414" xfId="284"/>
    <cellStyle name="_业务部2009年二月份平衡记分卡(1)_项目管理部2011年12月份平衡记分卡_项目管理部2012年06月份平衡记分卡--珊珊_外包合格率8" xfId="285"/>
    <cellStyle name="_~att110C_Master SCHEDULE 30930" xfId="286"/>
    <cellStyle name="计算 7 5 6" xfId="287"/>
    <cellStyle name="_B515-HS" xfId="288"/>
    <cellStyle name="汇总 51" xfId="289"/>
    <cellStyle name="汇总 46" xfId="290"/>
    <cellStyle name="_x000a_mouse.drv=lm" xfId="291"/>
    <cellStyle name="检查单元格 12 4" xfId="292"/>
    <cellStyle name="_业务部2009年三月份平衡记分卡(1)_2012出货计划-20120117_plm" xfId="293"/>
    <cellStyle name="强调文字颜色 5 10 8" xfId="294"/>
    <cellStyle name="_2012年各部门生成本统计表(1)_最新零件合格率-21周" xfId="295"/>
    <cellStyle name="????TICO" xfId="296"/>
    <cellStyle name="Euro" xfId="297"/>
    <cellStyle name="20% - 强调文字颜色 6 12 2 3" xfId="298"/>
    <cellStyle name="???? [0.00]_PRODUCT DETAIL Q1" xfId="299"/>
    <cellStyle name="_业务部2009年五月份平衡记分卡_项目管理部2011年12月份平衡记分卡_项目管理部2012年06月份平衡记分卡--珊珊" xfId="300"/>
    <cellStyle name="_业务部2009年二月份平衡记分卡(1)_2012在制模具统计_最新零件合格率-26周_Book1" xfId="301"/>
    <cellStyle name="_작성양식 VOLUME" xfId="302"/>
    <cellStyle name="强调文字颜色 3 5 2" xfId="303"/>
    <cellStyle name="_业务部2009年六月份平衡记分卡_最新零件合格率-21周(1)_2013出货计划" xfId="304"/>
    <cellStyle name="_2012年各部门生成本统计表(1)_项目管理部2012年06月份平衡记分卡--珊珊_plm" xfId="305"/>
    <cellStyle name="常规 2 12 2" xfId="306"/>
    <cellStyle name="60% - 强调文字颜色 4 8 2" xfId="307"/>
    <cellStyle name="?????" xfId="308"/>
    <cellStyle name="计算 7" xfId="309"/>
    <cellStyle name="输出 11 2 3 3" xfId="310"/>
    <cellStyle name="??&amp;O?&amp;H?_x0008__x000f__x0007_?_x0007__x0001__x0001_" xfId="311"/>
    <cellStyle name="60% - 强调文字颜色 2 5" xfId="312"/>
    <cellStyle name="注释 20" xfId="313"/>
    <cellStyle name="注释 15" xfId="314"/>
    <cellStyle name="输入 7 10" xfId="315"/>
    <cellStyle name="_模具尺寸重量统计表_Book1" xfId="316"/>
    <cellStyle name="输出 4 7" xfId="317"/>
    <cellStyle name="?? [0.00]_PRODUCT DETAIL Q1" xfId="318"/>
    <cellStyle name="常规 5 7 2 3" xfId="319"/>
    <cellStyle name="40% - 强调文字颜色 5 16 2" xfId="320"/>
    <cellStyle name="40% - 强调文字颜色 5 21 2" xfId="321"/>
    <cellStyle name="20% - 强调文字颜色 4 20 2" xfId="322"/>
    <cellStyle name="20% - 强调文字颜色 4 15 2" xfId="323"/>
    <cellStyle name="_业务部2009年三月份平衡记分卡(1)_2011年平衡计分卡-采购部(12月)_外包合格率8" xfId="324"/>
    <cellStyle name="_业务部2009年二月份平衡记分卡(1)_项目管理部2012年平衡记分卡_最新零件合格率-21周_项目管理部2012年08月份平衡计分卡w1" xfId="325"/>
    <cellStyle name="60% - 强调文字颜色 6 17 2" xfId="326"/>
    <cellStyle name="60% - 强调文字颜色 6 22 2" xfId="327"/>
    <cellStyle name="检查单元格 4" xfId="328"/>
    <cellStyle name="AeE­ [0]_7.MASTER SCHEDULE " xfId="329"/>
    <cellStyle name="计算 21 6" xfId="330"/>
    <cellStyle name="计算 16 6" xfId="331"/>
    <cellStyle name="스타일 5" xfId="332"/>
    <cellStyle name="_业务部2009年二月份平衡记分卡(1)_项目管理部2011年12月份平衡记分卡_最新零件合格率-26周_Book1" xfId="333"/>
    <cellStyle name="_业务部2009年二月份平衡记分卡(1)_项目管理部2012年平衡记分卡_最新零件合格率-26周_项目管理部2012年10月份平衡计分卡(1)" xfId="334"/>
    <cellStyle name="_B515生产线201008 5" xfId="335"/>
    <cellStyle name="ÅëÈ­ [0]_7.MASTER SCHEDULE " xfId="336"/>
    <cellStyle name="Énfasis1" xfId="337"/>
    <cellStyle name="_业务部2009年二月份平衡记分卡(1)_项目管理部2011年12月份平衡记分卡_最新零件合格率-21周(1)_项目管理部2012年08月份平衡计分卡w1" xfId="338"/>
    <cellStyle name="_业务部2009年二月份平衡记分卡(1)_制模平衡积分卡--12月_项目管理部2012年06月份平衡记分卡--珊珊_2013年项目管理部平衡计分卡" xfId="339"/>
    <cellStyle name="_2011年11月份月报（项宗保）" xfId="340"/>
    <cellStyle name="20% - 强调文字颜色 1 22 3" xfId="341"/>
    <cellStyle name="20% - 强调文字颜色 1 17 3" xfId="342"/>
    <cellStyle name="60% - 强调文字颜色 3 19 3" xfId="343"/>
    <cellStyle name="40% - 强调文字颜色 2 23 3" xfId="344"/>
    <cellStyle name="40% - 强调文字颜色 2 18 3" xfId="345"/>
    <cellStyle name="?? [0]_`1??3??" xfId="346"/>
    <cellStyle name=")" xfId="347"/>
    <cellStyle name="20% - 强调文字颜色 2 7 7" xfId="348"/>
    <cellStyle name="_业务部2009年六月份平衡记分卡_制模平衡积分卡--12月_最新零件合格率-21周" xfId="349"/>
    <cellStyle name="????_PRODUCT DETAIL Q1" xfId="350"/>
    <cellStyle name="常规 5 8 6" xfId="351"/>
    <cellStyle name="Ç¥ÁØ_96ÀÎ¿ø°Ô 3 " xfId="352"/>
    <cellStyle name="_业务部2009年二月份平衡记分卡(1)_最新零件合格率-26周_项目管理部2013年1月份平衡计分卡" xfId="353"/>
    <cellStyle name="常规 2 4 6" xfId="354"/>
    <cellStyle name="_PROGRAM설명자료" xfId="355"/>
    <cellStyle name="强调文字颜色 3 26" xfId="356"/>
    <cellStyle name="强调文字颜色 3 31" xfId="357"/>
    <cellStyle name="          _x000d__x000a_mouse.drv=lmouse.drv" xfId="358"/>
    <cellStyle name="强调文字颜色 5 16 3" xfId="359"/>
    <cellStyle name="强调文字颜色 5 21 3" xfId="360"/>
    <cellStyle name="_业务部2009年六月份平衡记分卡_项目管理部2012年平衡记分卡_最新零件合格率-21周(1)_1月份周计划达成率" xfId="361"/>
    <cellStyle name="_2011年5月份月报（项宗保）" xfId="362"/>
    <cellStyle name="20% - 强调文字颜色 2 5 8" xfId="363"/>
    <cellStyle name="_业务部2009年五月份平衡记分卡_项目管理部2012年平衡记分卡_最新零件合格率-26周_1月份周计划达成率" xfId="364"/>
    <cellStyle name="??" xfId="365"/>
    <cellStyle name="标题 2 10 2 2" xfId="366"/>
    <cellStyle name="_业务部2009年二月份平衡记分卡(1)_Book1_1_table_2013出货计划" xfId="367"/>
    <cellStyle name="???" xfId="368"/>
    <cellStyle name="常规 3 31 3 3" xfId="369"/>
    <cellStyle name="_业务部2009年四月份平衡记分卡_2012在制模具统计_最新零件合格率-26周_plm" xfId="370"/>
    <cellStyle name="????1" xfId="371"/>
    <cellStyle name="40% - 强调文字颜色 3 7 8" xfId="372"/>
    <cellStyle name="20% - 强调文字颜色 2 7 3" xfId="373"/>
    <cellStyle name="20% - 强调文字颜色 4 12 6" xfId="374"/>
    <cellStyle name="???_minutes_030425" xfId="375"/>
    <cellStyle name="常规 9" xfId="376"/>
    <cellStyle name="_业务部2009年六月份平衡记分卡_2012在制模具统计_项目管理部2012年06月份平衡记分卡--珊珊_项目管理部2012年08月份平衡计分卡w1" xfId="377"/>
    <cellStyle name="常规 5 10 3" xfId="378"/>
    <cellStyle name="好 17" xfId="379"/>
    <cellStyle name="好 22" xfId="380"/>
    <cellStyle name="???0" xfId="381"/>
    <cellStyle name="_业务部2009年三月份平衡记分卡(1)_项目管理部2011年12月份平衡记分卡_最新零件合格率-21周(1)_项目管理部2013年1月份平衡计分卡" xfId="382"/>
    <cellStyle name="标题 12 3" xfId="383"/>
    <cellStyle name="输出 11 3 3" xfId="384"/>
    <cellStyle name="??_`1??3??" xfId="385"/>
    <cellStyle name="_2012年各部门生成本统计表(1)_最新零件合格率-21周(1)_项目管理部2013年1月份平衡计分卡" xfId="386"/>
    <cellStyle name="标题 1 59" xfId="387"/>
    <cellStyle name="标题 1 64" xfId="388"/>
    <cellStyle name="40% - 强调文字颜色 1 6 4" xfId="389"/>
    <cellStyle name="?”´?_REV3 " xfId="390"/>
    <cellStyle name="60% - 强调文字颜色 1 18 3" xfId="391"/>
    <cellStyle name="60% - 强调文字颜色 1 23 3" xfId="392"/>
    <cellStyle name="常规 2 3 29" xfId="393"/>
    <cellStyle name="_业务部2009年四月份平衡记分卡_最新零件合格率-21周_PLM(1)" xfId="394"/>
    <cellStyle name="_2012年各部门生成本统计表(1)_最新零件合格率-26周" xfId="395"/>
    <cellStyle name="_业务部2009年五月份平衡记分卡_最新零件合格率-21周(1)_项目管理部2012年08月份平衡计分卡w1" xfId="396"/>
    <cellStyle name="常规 14 3" xfId="397"/>
    <cellStyle name="常规 4 88" xfId="398"/>
    <cellStyle name="_业务部2009年二月份平衡记分卡(1)_2012在制模具统计_最新零件合格率-26周_平衡计分卡更改内容(1)" xfId="399"/>
    <cellStyle name="?마 [0]_?3?1차 " xfId="400"/>
    <cellStyle name="_业务部2009年四月份平衡记分卡_制模平衡积分卡--12月_最新零件合格率-21周(1)_项目管理部2012年08月份平衡计分卡w1" xfId="401"/>
    <cellStyle name="_09051-联伟283K项目追加特征表_200100114_12040.STN.D2XX-13385684_711-精细模面加工指示书 4" xfId="402"/>
    <cellStyle name="_业务部2009年三月份平衡记分卡(1)_2012出货计划-20120117_2013出货计划" xfId="403"/>
    <cellStyle name="_业务部2009年三月份平衡记分卡(1)_制模平衡积分卡--12月_项目管理部2012年06月份平衡记分卡--珊珊_项目管理部2013年1月份平衡计分卡" xfId="404"/>
    <cellStyle name="40% - 强调文字颜色 1 12 5" xfId="405"/>
    <cellStyle name="差_12040.STN.D2XX前期规划式样书(工法)-V1.0 2" xfId="406"/>
    <cellStyle name="汇总 2 5 3" xfId="407"/>
    <cellStyle name="?마_?3?1차 " xfId="408"/>
    <cellStyle name="_业务部2009年五月份平衡记分卡_项目管理部2012年平衡记分卡_最新零件合格率-26周_Book3" xfId="409"/>
    <cellStyle name="输出 3 2 2 2" xfId="410"/>
    <cellStyle name="检查单元格 7 2" xfId="411"/>
    <cellStyle name="_2011年1月份月报（项宗保）_Book1_table" xfId="412"/>
    <cellStyle name="40% - 强调文字颜色 6 4 5" xfId="413"/>
    <cellStyle name="?핺_?3?1차 " xfId="414"/>
    <cellStyle name="汇总 2 8 2" xfId="415"/>
    <cellStyle name="_12039.STN.A10模具设计式样书(设计)-V1.4" xfId="416"/>
    <cellStyle name="_业务部2009年二月份平衡记分卡(1)_项目管理部2011年12月份平衡记分卡_项目管理部2012年06月份平衡记分卡--珊珊_平衡计分卡更改内容(1)" xfId="417"/>
    <cellStyle name="_~att0F01" xfId="418"/>
    <cellStyle name="60% - 强调文字颜色 1 7 8" xfId="419"/>
    <cellStyle name="检查单元格 10 5" xfId="420"/>
    <cellStyle name="_2012年各部门生成本统计表(1)_项目管理部2012年06月份平衡记分卡--珊珊_平衡计分卡更改内容(1)" xfId="421"/>
    <cellStyle name="适中 9 7" xfId="422"/>
    <cellStyle name="40% - 强调文字颜色 6 59" xfId="423"/>
    <cellStyle name="40% - 强调文字颜色 6 64" xfId="424"/>
    <cellStyle name="20% - 强调文字颜色 5 63" xfId="425"/>
    <cellStyle name="20% - 强调文字颜色 5 58" xfId="426"/>
    <cellStyle name="汇总 5 6 6" xfId="427"/>
    <cellStyle name="_巴西-B562项目电器请购 5" xfId="428"/>
    <cellStyle name="20% - 强调文字颜色 1 36" xfId="429"/>
    <cellStyle name="20% - 强调文字颜色 1 41" xfId="430"/>
    <cellStyle name="60% - 强调文字颜色 3 38" xfId="431"/>
    <cellStyle name="60% - 强调文字颜色 3 43" xfId="432"/>
    <cellStyle name="常规 3 3 5" xfId="433"/>
    <cellStyle name="40% - 强调文字颜色 2 37" xfId="434"/>
    <cellStyle name="40% - 强调文字颜色 2 42" xfId="435"/>
    <cellStyle name="_业务部2009年二月份平衡记分卡(1)_2012在制模具统计_最新零件合格率-21周" xfId="436"/>
    <cellStyle name="20% - 强调文字颜色 4 2" xfId="437"/>
    <cellStyle name="_~att110C" xfId="438"/>
    <cellStyle name="40% - 强调文字颜色 6 11 8" xfId="439"/>
    <cellStyle name="超链接 3 2 6" xfId="440"/>
    <cellStyle name="20% - 强调文字颜色 5 10 8" xfId="441"/>
    <cellStyle name="_~att110C_BIW localization flow chart" xfId="442"/>
    <cellStyle name="_12039.STN.A10模具设计式样书(设计)-V1.3 2" xfId="443"/>
    <cellStyle name="警告文本 4" xfId="444"/>
    <cellStyle name="_业务部2009年五月份平衡记分卡_Book1_1_项目管理部2012年11月份平衡记分卡-异常处理(1)" xfId="445"/>
    <cellStyle name="_2011年1月份月报（项宗保）_table" xfId="446"/>
    <cellStyle name="常规 69" xfId="447"/>
    <cellStyle name="常规 74" xfId="448"/>
    <cellStyle name="_业务部2009年六月份平衡记分卡_制模平衡积分卡--12月_项目管理部2012年06月份平衡记分卡--珊珊_2012出货计划-1008" xfId="449"/>
    <cellStyle name="输入 7 4 4" xfId="450"/>
    <cellStyle name="注释 5 4" xfId="451"/>
    <cellStyle name="20% - 强调文字颜色 3 23" xfId="452"/>
    <cellStyle name="20% - 强调文字颜色 3 18" xfId="453"/>
    <cellStyle name="60% - 强调文字颜色 5 25" xfId="454"/>
    <cellStyle name="60% - 强调文字颜色 5 30" xfId="455"/>
    <cellStyle name="计算 5 5 3" xfId="456"/>
    <cellStyle name="40% - 强调文字颜色 4 19" xfId="457"/>
    <cellStyle name="40% - 强调文字颜色 4 24" xfId="458"/>
    <cellStyle name="_~att110C_DETAIL SCHEDULE 20030918" xfId="459"/>
    <cellStyle name="40% - 强调文字颜色 2 8 2 2" xfId="460"/>
    <cellStyle name="_模具尺寸统计-曹_2012在制模具统计_平衡计分卡更改内容(1)" xfId="461"/>
    <cellStyle name="标题 1 3 2" xfId="462"/>
    <cellStyle name="_M100 DIE SPEC._BODY SHOP WRAP UP MEETING MINUTE 031215" xfId="463"/>
    <cellStyle name="输出 17" xfId="464"/>
    <cellStyle name="输出 22" xfId="465"/>
    <cellStyle name="_~att110C_SGMW DETAIL SCHEDULE 20030930" xfId="466"/>
    <cellStyle name="_~att110C_SGMW M150 COMPACT LINE-설치-TRYOUT 출장보고서" xfId="467"/>
    <cellStyle name="_业务部2009年六月份平衡记分卡_制模平衡积分卡--12月_最新零件合格率-21周(1)_2013年项目管理部平衡计分卡" xfId="468"/>
    <cellStyle name="常规 3 38 4" xfId="469"/>
    <cellStyle name="常规 3 43 4" xfId="470"/>
    <cellStyle name="_~att110C_SGMW M-150 PRE-ASM PROCESS-M&amp;E 20031218-Draft final" xfId="471"/>
    <cellStyle name="_~att110C_SGMW SV 20040414" xfId="472"/>
    <cellStyle name="注释 4 2 4" xfId="473"/>
    <cellStyle name="计算 8 2 3 4" xfId="474"/>
    <cellStyle name="ÄÞ¸¶_SAMPLE " xfId="475"/>
    <cellStyle name="_业务部2009年四月份平衡记分卡_最新零件合格率-21周(1)_1月份周计划达成率" xfId="476"/>
    <cellStyle name="_~att110C_WULING M-150 P.I for (CKD &amp; LOCAL)_03.06.12" xfId="477"/>
    <cellStyle name="_业务部2009年五月份平衡记分卡_项目管理部2011年12月份平衡记分卡_项目管理部2012年06月份平衡记分卡--珊珊_plm" xfId="478"/>
    <cellStyle name="40% - 强调文字颜色 5 5 6" xfId="479"/>
    <cellStyle name="计算 12 3 5" xfId="480"/>
    <cellStyle name="C￥AØ_PRETEST " xfId="481"/>
    <cellStyle name="_~att1758" xfId="482"/>
    <cellStyle name="常规 4 10" xfId="483"/>
    <cellStyle name="_业务部2009年二月份平衡记分卡(1)_项目管理部2012年平衡记分卡_项目管理部2012年06月份平衡记分卡--珊珊_Book1" xfId="484"/>
    <cellStyle name="输出 5 2 3 2" xfId="485"/>
    <cellStyle name="_~att1F22" xfId="486"/>
    <cellStyle name="强调文字颜色 6 6 4" xfId="487"/>
    <cellStyle name="输入 21 2" xfId="488"/>
    <cellStyle name="输入 16 2" xfId="489"/>
    <cellStyle name="_业务部2009年二月份平衡记分卡(1)_项目管理部2011年12月份平衡记分卡_最新零件合格率-26周_项目管理部2012年08月份平衡计分卡w1" xfId="490"/>
    <cellStyle name="40% - 强调文字颜色 5 9 8" xfId="491"/>
    <cellStyle name="适中 55" xfId="492"/>
    <cellStyle name="适中 60" xfId="493"/>
    <cellStyle name="20% - 强调文字颜色 4 9 3" xfId="494"/>
    <cellStyle name="20% - 强调文字颜色 3 10" xfId="495"/>
    <cellStyle name="60% - 强调文字颜色 5 12" xfId="496"/>
    <cellStyle name="强调文字颜色 1 7 4" xfId="497"/>
    <cellStyle name="_~att1F22_BIW localization flow chart" xfId="498"/>
    <cellStyle name="40% - 强调文字颜色 4 11" xfId="499"/>
    <cellStyle name="_业务部2009年三月份平衡记分卡(1)_Book1_1_table_2013年项目管理部平衡计分卡" xfId="500"/>
    <cellStyle name="_2012年各部门生成本统计表(1)_最新零件合格率-26周_2013出货计划" xfId="501"/>
    <cellStyle name="60% - 强调文字颜色 6 2 2 2" xfId="502"/>
    <cellStyle name="_业务部2009年五月份平衡记分卡_制模平衡积分卡--12月_项目管理部2012年06月份平衡记分卡--珊珊_Book3" xfId="503"/>
    <cellStyle name="_业务部2009年四月份平衡记分卡_2011年平衡计分卡-采购部(12月)_Book3" xfId="504"/>
    <cellStyle name="40% - 强调文字颜色 1 3" xfId="505"/>
    <cellStyle name="_业务部2009年六月份平衡记分卡_制模平衡积分卡--12月_最新零件合格率-21周_项目管理部2012年10月份平衡计分卡(1)" xfId="506"/>
    <cellStyle name="好 17 2" xfId="507"/>
    <cellStyle name="好 22 2" xfId="508"/>
    <cellStyle name="_~att1F22_DETAIL SCHEDULE 20030918" xfId="509"/>
    <cellStyle name="常规 9 2" xfId="510"/>
    <cellStyle name="_M.12.008.TML.V-M-模具设计式样书-V1.2 4" xfId="511"/>
    <cellStyle name="输出 7 2 2" xfId="512"/>
    <cellStyle name="20% - 强调文字颜色 2 4 5" xfId="513"/>
    <cellStyle name="_2012年各部门生成本统计表(1)_最新零件合格率-21周(1)_项目管理部2013年1月份平衡计分卡-生技(1)" xfId="514"/>
    <cellStyle name="_~att1F22_Master SCHEDULE 30930" xfId="515"/>
    <cellStyle name="强调文字颜色 4 6 2 3" xfId="516"/>
    <cellStyle name="_业务部2009年四月份平衡记分卡_项目管理部2011年12月份平衡记分卡_项目管理部2012年06月份平衡记分卡--珊珊_PLM(1)" xfId="517"/>
    <cellStyle name="超链接 4 6 5" xfId="518"/>
    <cellStyle name="_业务部2009年五月份平衡记分卡_2012在制模具统计_最新零件合格率-26周_Book3" xfId="519"/>
    <cellStyle name="_业务部2009年二月份平衡记分卡(1)_项目管理部2012年平衡记分卡_项目管理部2012年06月份平衡记分卡--珊珊_项目管理部2013年1月份平衡计分卡" xfId="520"/>
    <cellStyle name="注释 11 2 5" xfId="521"/>
    <cellStyle name="常规 4 7" xfId="522"/>
    <cellStyle name="常规 102" xfId="523"/>
    <cellStyle name="_业务部2009年二月份平衡记分卡(1)_制模平衡积分卡--12月_最新零件合格率-21周_Book3" xfId="524"/>
    <cellStyle name="好 12 7" xfId="525"/>
    <cellStyle name="_~att1F22_SGMW DETAIL SCHEDULE 20030930" xfId="526"/>
    <cellStyle name="20% - 强调文字颜色 3 10 5" xfId="527"/>
    <cellStyle name="60% - 强调文字颜色 5 12 5" xfId="528"/>
    <cellStyle name="强调文字颜色 6 12" xfId="529"/>
    <cellStyle name="40% - 强调文字颜色 4 11 5" xfId="530"/>
    <cellStyle name="标题 2 15 3" xfId="531"/>
    <cellStyle name="标题 2 20 3" xfId="532"/>
    <cellStyle name="_业务部2009年二月份平衡记分卡(1)_Book1_1_table_1月份周计划达成率" xfId="533"/>
    <cellStyle name="超链接 2 3 2 16" xfId="534"/>
    <cellStyle name="_~att1F22_SGMW M150 COMPACT LINE-설치-TRYOUT 출장보고서" xfId="535"/>
    <cellStyle name="20% - 强调文字颜色 2 54" xfId="536"/>
    <cellStyle name="20% - 强调文字颜色 2 49" xfId="537"/>
    <cellStyle name="60% - 强调文字颜色 4 56" xfId="538"/>
    <cellStyle name="60% - 强调文字颜色 4 61" xfId="539"/>
    <cellStyle name="常规 83 5" xfId="540"/>
    <cellStyle name="40% - 强调文字颜色 3 55" xfId="541"/>
    <cellStyle name="40% - 强调文字颜色 3 60" xfId="542"/>
    <cellStyle name="_2012年各部门生成本统计表(1)_最新零件合格率-21周_外包合格率8" xfId="543"/>
    <cellStyle name="_业务部2009年五月份平衡记分卡_项目管理部2011年12月份平衡记分卡_最新零件合格率-26周_平衡计分卡更改内容(1)" xfId="544"/>
    <cellStyle name="ÅëÈ­_MKN-M1.1 " xfId="545"/>
    <cellStyle name="_~att1F22_SGMW M-150 PRE-ASM PROCESS-M&amp;E 20031218-Draft final" xfId="546"/>
    <cellStyle name="_业务部2009年二月份平衡记分卡(1)_Book1_1_plm" xfId="547"/>
    <cellStyle name="标题 2 8 2 3" xfId="548"/>
    <cellStyle name="样式 1 34" xfId="549"/>
    <cellStyle name="样式 1 29" xfId="550"/>
    <cellStyle name="_业务部2009年二月份平衡记分卡(1)_制模平衡积分卡--12月_最新零件合格率-26周_项目管理部2012年08月份平衡计分卡w1" xfId="551"/>
    <cellStyle name="ÀÚ¸®¼ö0" xfId="552"/>
    <cellStyle name="汇总 6 2 2 2" xfId="553"/>
    <cellStyle name="_2012年各部门生成本统计表(1)_最新零件合格率-21周(1)_1月份周计划达成率" xfId="554"/>
    <cellStyle name="_业务部2009年四月份平衡记分卡_2011年平衡计分卡-采购部(12月)_table_项目管理部2013年1月份平衡计分卡-生技(1)" xfId="555"/>
    <cellStyle name="_~att1F22_SGMW SV 20040414" xfId="556"/>
    <cellStyle name="60% - 强调文字颜色 2 9 2" xfId="557"/>
    <cellStyle name="_2012年各部门生成本统计表(1)_项目管理部2012年06月份平衡记分卡--珊珊_2013年项目管理部平衡计分卡" xfId="558"/>
    <cellStyle name="_业务部2009年五月份平衡记分卡_项目管理部2012年平衡记分卡_最新零件合格率-21周_项目管理部2013年1月份平衡计分卡-生技(1)" xfId="559"/>
    <cellStyle name="强调文字颜色 1 63" xfId="560"/>
    <cellStyle name="强调文字颜色 1 58" xfId="561"/>
    <cellStyle name="_~att1F22_SGMW SV PLAN 20040209" xfId="562"/>
    <cellStyle name="_M.12.008.TML.V-M-模具设计式样书-V1.2 3" xfId="563"/>
    <cellStyle name="汇总 4 6 3" xfId="564"/>
    <cellStyle name="60% - 强调文字颜色 2 57" xfId="565"/>
    <cellStyle name="60% - 强调文字颜色 2 62" xfId="566"/>
    <cellStyle name="常规 58 6" xfId="567"/>
    <cellStyle name="40% - 强调文字颜色 1 61" xfId="568"/>
    <cellStyle name="40% - 强调文字颜色 1 56" xfId="569"/>
    <cellStyle name="Bad" xfId="570"/>
    <cellStyle name="计算 8 2 2 3" xfId="571"/>
    <cellStyle name="AeE­ [0]_4.14 ³≫¼o ≫y≫eAØºn°eE¹_A¼¼ºIAIA¤(8.16) " xfId="572"/>
    <cellStyle name="_~att1F22_WULING M-150 P.I for (CKD &amp; LOCAL)_03.06.12" xfId="573"/>
    <cellStyle name="60% - 强调文字颜色 3 5 2 3" xfId="574"/>
    <cellStyle name="_业务部2009年二月份平衡记分卡(1)_项目管理部2011年12月份平衡记分卡_最新零件合格率-21周_项目管理部2013年1月份平衡计分卡" xfId="575"/>
    <cellStyle name="常规 2 3 10" xfId="576"/>
    <cellStyle name="_业务部2009年三月份平衡记分卡(1)_项目管理部2012年平衡记分卡_项目管理部2012年06月份平衡记分卡--珊珊_Book1" xfId="577"/>
    <cellStyle name="_~att1F76" xfId="578"/>
    <cellStyle name="汇总 12 2 3" xfId="579"/>
    <cellStyle name="强调文字颜色 6 7 8" xfId="580"/>
    <cellStyle name="_业务部2009年二月份平衡记分卡(1)_2012在制模具统计_最新零件合格率-21周_外包合格率8" xfId="581"/>
    <cellStyle name="标题 18" xfId="582"/>
    <cellStyle name="标题 23" xfId="583"/>
    <cellStyle name="_模具尺寸统计-曹_制模平衡积分卡--12月" xfId="584"/>
    <cellStyle name="C￥AØ_V-100 SOP TIMING _SGMW DIE STNADARD PART SPEC. &amp; SPARE PART LIST_CJSC-ZAZ M-part localization(031217)_M300- die specification review_070820" xfId="585"/>
    <cellStyle name="计算 5 3" xfId="586"/>
    <cellStyle name="_业务部2009年五月份平衡记分卡_2011年平衡计分卡-采购部(12月)_项目管理部2012年11月份平衡记分卡-异常处理(1)" xfId="587"/>
    <cellStyle name="标题 2 47" xfId="588"/>
    <cellStyle name="标题 2 52" xfId="589"/>
    <cellStyle name="_~att292A" xfId="590"/>
    <cellStyle name="_ET_STYLE_NoName_00__福莱格-海马SC00铸造模项目进度计划2012.12.8" xfId="591"/>
    <cellStyle name="强调文字颜色 3 2 2" xfId="592"/>
    <cellStyle name="_Hemming Line투자 품의서 20030825" xfId="593"/>
    <cellStyle name="_业务部2009年二月份平衡记分卡(1)_项目管理部2012年平衡记分卡_最新零件合格率-21周_项目管理部2012年10月份平衡计分卡(1)" xfId="594"/>
    <cellStyle name="_~att292A_BIW localization flow chart" xfId="595"/>
    <cellStyle name="汇总 9 10" xfId="596"/>
    <cellStyle name="_业务部2009年四月份平衡记分卡_项目管理部2012年平衡记分卡_项目管理部2012年06月份平衡记分卡--珊珊_1月份周计划达成率" xfId="597"/>
    <cellStyle name="_业务部2009年三月份平衡记分卡(1)_项目管理部2012年平衡记分卡_最新零件合格率-21周_1月份周计划达成率" xfId="598"/>
    <cellStyle name="_M100 DIE SPEC._SGMWuling master schedule for report31202" xfId="599"/>
    <cellStyle name="输出 10 2 4" xfId="600"/>
    <cellStyle name="_业务部2009年三月份平衡记分卡(1)_项目管理部2011年12月份平衡记分卡_最新零件合格率-21周_项目管理部2012年10月份平衡计分卡(1)" xfId="601"/>
    <cellStyle name="标题 1 7 2 3" xfId="602"/>
    <cellStyle name="输出 55 5" xfId="603"/>
    <cellStyle name="常规 2 4 11" xfId="604"/>
    <cellStyle name="_ET_STYLE_NoName_00__9人力信息" xfId="605"/>
    <cellStyle name="计算 7 3 2" xfId="606"/>
    <cellStyle name="_~att292A_DETAIL SCHEDULE 20030918" xfId="607"/>
    <cellStyle name="_业务部2009年二月份平衡记分卡(1)_2012在制模具统计_最新零件合格率-21周(1)_项目管理部2012年10月份平衡计分卡(1)" xfId="608"/>
    <cellStyle name="计算 14 2 4" xfId="609"/>
    <cellStyle name="_~att292A_Master SCHEDULE 30930" xfId="610"/>
    <cellStyle name="_~att292A_SGMW DETAIL SCHEDULE 20030930" xfId="611"/>
    <cellStyle name="计算 4 2 4" xfId="612"/>
    <cellStyle name="_业务部2009年三月份平衡记分卡(1)_项目管理部2011年12月份平衡记分卡_最新零件合格率-21周(1)_Book3" xfId="613"/>
    <cellStyle name="汇总 2 2 3 4" xfId="614"/>
    <cellStyle name="汇总 11 5" xfId="615"/>
    <cellStyle name="_业务部2009年二月份平衡记分卡(1)_最新零件合格率-26周_项目管理部2012年08月份平衡计分卡w1" xfId="616"/>
    <cellStyle name="_~att292A_SGMW M150 COMPACT LINE-설치-TRYOUT 출장보고서" xfId="617"/>
    <cellStyle name="60% - 强调文字颜色 3 4 5" xfId="618"/>
    <cellStyle name="_2012年各部门生成本统计表(1)_最新零件合格率-21周_平衡计分卡更改内容(1)" xfId="619"/>
    <cellStyle name="标题 1 12 8" xfId="620"/>
    <cellStyle name="_业务部2009年二月份平衡记分卡(1)_制模平衡积分卡--12月_项目管理部2012年06月份平衡记分卡--珊珊_外包合格率8" xfId="621"/>
    <cellStyle name="_~att292A_SGMW M-150 PRE-ASM PROCESS-M&amp;E 20031218-Draft final" xfId="622"/>
    <cellStyle name="_★생존전략 종합(인원) 작성양식 유과장(0325) " xfId="623"/>
    <cellStyle name="_~att292A_SGMW SV 20040414" xfId="624"/>
    <cellStyle name="Ç¥ÁØ_ORDER (I)_PRINT_0404" xfId="625"/>
    <cellStyle name="20% - 强调文字颜色 2 6 4" xfId="626"/>
    <cellStyle name="60% - 强调文字颜色 1 2 2 3" xfId="627"/>
    <cellStyle name="_业务部2009年五月份平衡记分卡_项目管理部2011年12月份平衡记分卡_项目管理部2012年06月份平衡记分卡--珊珊_PLM(1)" xfId="628"/>
    <cellStyle name="_业务部2009年六月份平衡记分卡_2012在制模具统计_最新零件合格率-21周_Book1" xfId="629"/>
    <cellStyle name="_2006-4-04 Weekly GMX-322 Tracker" xfId="630"/>
    <cellStyle name="_2006-9-08_Weekly_STD_TAXI_Tracker_SEC" xfId="631"/>
    <cellStyle name="60% - 强调文字颜色 6 5 6" xfId="632"/>
    <cellStyle name="40% - 强调文字颜色 5 9 2 3" xfId="633"/>
    <cellStyle name="_~att292A_SGMW SV PLAN 20040209" xfId="634"/>
    <cellStyle name="_09051-联伟283K项目追加特征表_200100114" xfId="635"/>
    <cellStyle name="常规 4 35" xfId="636"/>
    <cellStyle name="常规 4 40" xfId="637"/>
    <cellStyle name="_2012年各部门生成本统计表(1)_最新零件合格率-21周_项目管理部2013年1月份平衡计分卡" xfId="638"/>
    <cellStyle name="_2012年各部门生成本统计表(1)_最新零件合格率-21周_2013年项目管理部平衡计分卡" xfId="639"/>
    <cellStyle name="40% - 强调文字颜色 4 13 3" xfId="640"/>
    <cellStyle name="20% - 强调文字颜色 3 12 3" xfId="641"/>
    <cellStyle name="_业务部2009年三月份平衡记分卡(1)_项目管理部2011年12月份平衡记分卡_最新零件合格率-21周(1)_项目管理部2012年10月份平衡计分卡(1)" xfId="642"/>
    <cellStyle name="_09051-联伟283K项目追加特征表_200100114 2" xfId="643"/>
    <cellStyle name="60% - 强调文字颜色 5 14 3" xfId="644"/>
    <cellStyle name="标题 2 36" xfId="645"/>
    <cellStyle name="标题 2 41" xfId="646"/>
    <cellStyle name="汇总 13 8" xfId="647"/>
    <cellStyle name="_12039.STN.A10前期规划式样书(工法)-V1.3 3" xfId="648"/>
    <cellStyle name="20% - 强调文字颜色 3 12 4" xfId="649"/>
    <cellStyle name="_09051-联伟283K项目追加特征表_200100114 3" xfId="650"/>
    <cellStyle name="_模具尺寸统计-曹_2011年平衡计分卡-采购部(12月)" xfId="651"/>
    <cellStyle name="_09年品保项目零件合格率统计一览表_2011年平衡计分卡-采购部(12月)_2011年12月公司平衡计分卡a" xfId="652"/>
    <cellStyle name="标题 2 37" xfId="653"/>
    <cellStyle name="标题 2 42" xfId="654"/>
    <cellStyle name="_12039.STN.A10前期规划式样书(工法)-V1.3 4" xfId="655"/>
    <cellStyle name="标题 2 38" xfId="656"/>
    <cellStyle name="标题 2 43" xfId="657"/>
    <cellStyle name="_12039.STN.A10前期规划式样书(工法)-V1.3 5" xfId="658"/>
    <cellStyle name="20% - 强调文字颜色 3 12 5" xfId="659"/>
    <cellStyle name="_业务部2009年二月份平衡记分卡(1)_项目管理部2012年平衡记分卡_最新零件合格率-21周(1)_平衡计分卡更改内容(1)" xfId="660"/>
    <cellStyle name="_业务部2009年三月份平衡记分卡(1)_2012出货计划-20120117_外包合格率8" xfId="661"/>
    <cellStyle name="_09051-联伟283K项目追加特征表_200100114 4" xfId="662"/>
    <cellStyle name="标题 2 2 2" xfId="663"/>
    <cellStyle name="20% - 强调文字颜色 3 12 6" xfId="664"/>
    <cellStyle name="_09051-联伟283K项目追加特征表_200100114 5" xfId="665"/>
    <cellStyle name="_09051-联伟283K项目追加特征表_200100114_12040(1).STN.D2XX-13385684_711-精细模面加工指示书-V2-20130108" xfId="666"/>
    <cellStyle name="检查单元格 55" xfId="667"/>
    <cellStyle name="检查单元格 60" xfId="668"/>
    <cellStyle name="_12032.STN.D15前期规划式样书(工法)-V1.6 4" xfId="669"/>
    <cellStyle name="输入 8 5 2" xfId="670"/>
    <cellStyle name="C￥AØ_T-CAR  " xfId="671"/>
    <cellStyle name="_业务部2009年六月份平衡记分卡_2012在制模具统计_最新零件合格率-21周(1)_2013年项目管理部平衡计分卡" xfId="672"/>
    <cellStyle name="20% - 强调文字颜色 2 11" xfId="673"/>
    <cellStyle name="60% - 强调文字颜色 4 13" xfId="674"/>
    <cellStyle name="常规 82 7" xfId="675"/>
    <cellStyle name="40% - 强调文字颜色 3 12" xfId="676"/>
    <cellStyle name="_09051-联伟283K项目追加特征表_200100114_12040(1).STN.D2XX-13385684_711-精细模面加工指示书-V2-20130108 2" xfId="677"/>
    <cellStyle name="20% - 强调文字颜色 4 4 5" xfId="678"/>
    <cellStyle name="_模具尺寸统计-曹_2012出货计划-20120117" xfId="679"/>
    <cellStyle name="强调文字颜色 4 8 2 3" xfId="680"/>
    <cellStyle name="_业务部2009年六月份平衡记分卡_2011年平衡计分卡-采购部(12月)_table_2013出货计划" xfId="681"/>
    <cellStyle name="输入 10 2 3" xfId="682"/>
    <cellStyle name="_业务部2009年四月份平衡记分卡_2011年平衡计分卡-采购部(12月)_table_Book1" xfId="683"/>
    <cellStyle name="20% - 强调文字颜色 2 12" xfId="684"/>
    <cellStyle name="60% - 强调文字颜色 4 14" xfId="685"/>
    <cellStyle name="40% - 强调文字颜色 3 13" xfId="686"/>
    <cellStyle name="_09051-联伟283K项目追加特征表_200100114_12040(1).STN.D2XX-13385684_711-精细模面加工指示书-V2-20130108 3" xfId="687"/>
    <cellStyle name="强调文字颜色 4 9 5" xfId="688"/>
    <cellStyle name="输入 11 5" xfId="689"/>
    <cellStyle name="_业务部2009年二月份平衡记分卡(1)_最新零件合格率-26周_2013出货计划" xfId="690"/>
    <cellStyle name="20% - 强调文字颜色 4 4 6" xfId="691"/>
    <cellStyle name="20% - 强调文字颜色 2 13" xfId="692"/>
    <cellStyle name="60% - 强调文字颜色 4 15" xfId="693"/>
    <cellStyle name="60% - 强调文字颜色 4 20" xfId="694"/>
    <cellStyle name="40% - 强调文字颜色 3 14" xfId="695"/>
    <cellStyle name="_09051-联伟283K项目追加特征表_200100114_12040(1).STN.D2XX-13385684_711-精细模面加工指示书-V2-20130108 4" xfId="696"/>
    <cellStyle name="AÞ¸¶ [0]_Sheet1_XD AOA¾AIA¤ " xfId="697"/>
    <cellStyle name="40% - 强调文字颜色 3 20" xfId="698"/>
    <cellStyle name="40% - 强调文字颜色 3 15" xfId="699"/>
    <cellStyle name="AeE­ [0]_AO¼RCN±U " xfId="700"/>
    <cellStyle name="20% - 强调文字颜色 2 14" xfId="701"/>
    <cellStyle name="60% - 强调文字颜色 4 16" xfId="702"/>
    <cellStyle name="60% - 强调文字颜色 4 21" xfId="703"/>
    <cellStyle name="计算 33 2" xfId="704"/>
    <cellStyle name="计算 28 2" xfId="705"/>
    <cellStyle name="_09051-联伟283K项目追加特征表_200100114_12040(1).STN.D2XX-13385684_711-精细模面加工指示书-V2-20130108 5" xfId="706"/>
    <cellStyle name="_2011年9月份月报（项宗保）" xfId="707"/>
    <cellStyle name="标题 2 16" xfId="708"/>
    <cellStyle name="标题 2 21" xfId="709"/>
    <cellStyle name="计算 51 6" xfId="710"/>
    <cellStyle name="计算 46 6" xfId="711"/>
    <cellStyle name="_09051-联伟283K项目追加特征表_200100114_12040.STN.D2XX-13385684_711-精细模面加工指示书" xfId="712"/>
    <cellStyle name="_业务部2009年三月份平衡记分卡(1)_最新零件合格率-26周_Book3" xfId="713"/>
    <cellStyle name="_2011年2月份月报（项宗保）_2011年平衡计分卡-采购部(12月)_table" xfId="714"/>
    <cellStyle name="_业务部2009年六月份平衡记分卡_2011年平衡计分卡-采购部(12月)_plm" xfId="715"/>
    <cellStyle name="_09051-联伟283K项目追加特征表_200100114_12040.STN.D2XX-13385684_711-精细模面加工指示书 2" xfId="716"/>
    <cellStyle name="_09051-联伟283K项目追加特征表_200100114_12040.STN.D2XX-13385684_711-精细模面加工指示书 3" xfId="717"/>
    <cellStyle name="_M150-FLOWCHARTr" xfId="718"/>
    <cellStyle name="_业务部2009年五月份平衡记分卡_项目管理部2012年平衡记分卡_最新零件合格率-21周(1)_项目管理部2012年08月份平衡计分卡w1" xfId="719"/>
    <cellStyle name="_09051-联伟283K项目追加特征表_200100114_12040.STN.D2XX-13385684_711-精细模面加工指示书 5" xfId="720"/>
    <cellStyle name="_业务部2009年四月份平衡记分卡_2012在制模具统计_项目管理部2012年06月份平衡记分卡--珊珊_1月份周计划达成率" xfId="721"/>
    <cellStyle name="똿뗦먛귟 [0.00]_PRODUCT DETAIL Q1" xfId="722"/>
    <cellStyle name="20% - 强调文字颜色 5 8" xfId="723"/>
    <cellStyle name="_2006-5-15_Weekly GMX-386 Tracker" xfId="724"/>
    <cellStyle name="_业务部2009年二月份平衡记分卡(1)_Book1_plm" xfId="725"/>
    <cellStyle name="_09051-联伟283K项目追加特征表_200100114_12040.STN.D2XX-13387860-精细模面加工指示书-V1" xfId="726"/>
    <cellStyle name="强调文字颜色 2 6 3" xfId="727"/>
    <cellStyle name="_业务部2009年六月份平衡记分卡_2011年平衡计分卡-采购部(12月)_项目管理部2012年10月份平衡计分卡(1)" xfId="728"/>
    <cellStyle name="_09051-联伟283K项目追加特征表_200100114_12040.STN.D2XX-13387860-精细模面加工指示书-V1 2" xfId="729"/>
    <cellStyle name="输出 23 3 4" xfId="730"/>
    <cellStyle name="输出 18 3 4" xfId="731"/>
    <cellStyle name="_业务部2009年二月份平衡记分卡(1)_项目管理部2012年平衡记分卡_最新零件合格率-21周_项目管理部2013年1月份平衡计分卡-生技(1)" xfId="732"/>
    <cellStyle name="40% - 强调文字颜色 6 8 8" xfId="733"/>
    <cellStyle name="20% - 强调文字颜色 5 8 3" xfId="734"/>
    <cellStyle name="_09051-联伟283K项目追加特征表_200100114_12040.STN.D2XX-13387860-精细模面加工指示书-V1 3" xfId="735"/>
    <cellStyle name="20% - 强调文字颜色 5 8 4" xfId="736"/>
    <cellStyle name="_模具尺寸统计-曹_2011年12月公司平衡计分卡a" xfId="737"/>
    <cellStyle name="20% - 强调文字颜色 2 14 2" xfId="738"/>
    <cellStyle name="_09051-联伟283K项目追加特征表_200100114_12040.STN.D2XX-13387860-精细模面加工指示书-V1 4" xfId="739"/>
    <cellStyle name="60% - 强调文字颜色 4 16 2" xfId="740"/>
    <cellStyle name="60% - 强调文字颜色 4 21 2" xfId="741"/>
    <cellStyle name="40% - 强调文字颜色 3 20 2" xfId="742"/>
    <cellStyle name="40% - 强调文字颜色 3 15 2" xfId="743"/>
    <cellStyle name="_业务部2009年二月份平衡记分卡(1)_2012在制模具统计_最新零件合格率-21周_项目管理部2013年1月份平衡计分卡-生技(1)" xfId="744"/>
    <cellStyle name="常规 3 42 2" xfId="745"/>
    <cellStyle name="20% - 强调文字颜色 2 14 3" xfId="746"/>
    <cellStyle name="_09051-联伟283K项目追加特征表_200100114_12040.STN.D2XX-13387860-精细模面加工指示书-V1 5" xfId="747"/>
    <cellStyle name="60% - 强调文字颜色 4 16 3" xfId="748"/>
    <cellStyle name="60% - 强调文字颜色 4 21 3" xfId="749"/>
    <cellStyle name="常规 3 37 2" xfId="750"/>
    <cellStyle name="40% - 强调文字颜色 3 20 3" xfId="751"/>
    <cellStyle name="40% - 强调文字颜色 3 15 3" xfId="752"/>
    <cellStyle name="_业务部2009年五月份平衡记分卡_制模平衡积分卡--12月_项目管理部2012年06月份平衡记分卡--珊珊_平衡计分卡更改内容(1)" xfId="753"/>
    <cellStyle name="60% - 强调文字颜色 1 12 3" xfId="754"/>
    <cellStyle name="_业务部2009年四月份平衡记分卡_2011年平衡计分卡-采购部(12月)_平衡计分卡更改内容(1)" xfId="755"/>
    <cellStyle name="_M100 DIE SPEC._3MONTH TERM ACTIVITY SGMW31216" xfId="756"/>
    <cellStyle name="_09年品保项目零件合格率统计一览表" xfId="757"/>
    <cellStyle name="_09年品保项目零件合格率统计一览表_2011年12月公司平衡计分卡a" xfId="758"/>
    <cellStyle name="20% - 强调文字颜色 2 20 3" xfId="759"/>
    <cellStyle name="20% - 强调文字颜色 2 15 3" xfId="760"/>
    <cellStyle name="60% - 强调文字颜色 4 17 3" xfId="761"/>
    <cellStyle name="60% - 强调文字颜色 4 22 3" xfId="762"/>
    <cellStyle name="常规 3 38 2" xfId="763"/>
    <cellStyle name="常规 3 43 2" xfId="764"/>
    <cellStyle name="40% - 强调文字颜色 3 21 3" xfId="765"/>
    <cellStyle name="40% - 强调文字颜色 3 16 3" xfId="766"/>
    <cellStyle name="_09年品保项目零件合格率统计一览表_2011年平衡计分卡-采购部(12月)" xfId="767"/>
    <cellStyle name="标题 49" xfId="768"/>
    <cellStyle name="标题 54" xfId="769"/>
    <cellStyle name="_2011年1月份月报（项宗保）_项目管理部2011年12月份平衡记分卡" xfId="770"/>
    <cellStyle name="_12039.STN.A10模具设计式样书(设计)-V1.3 5" xfId="771"/>
    <cellStyle name="常规 3 36 3 3" xfId="772"/>
    <cellStyle name="警告文本 7" xfId="773"/>
    <cellStyle name="_09年品保项目零件合格率统计一览表_2012在制模具统计" xfId="774"/>
    <cellStyle name="常规 5 14" xfId="775"/>
    <cellStyle name="_业务部2009年六月份平衡记分卡_2012在制模具统计_最新零件合格率-21周_2013出货计划" xfId="776"/>
    <cellStyle name="_副本12038.BFT.B562研发中心工作进度表 5" xfId="777"/>
    <cellStyle name="_09年品保项目零件合格率统计一览表_Book1" xfId="778"/>
    <cellStyle name="标题 3 12 2" xfId="779"/>
    <cellStyle name="_业务部2009年二月份平衡记分卡(1)_2012在制模具统计_最新零件合格率-21周_Book1" xfId="780"/>
    <cellStyle name="强调文字颜色 2 2 2 3" xfId="781"/>
    <cellStyle name="_模具尺寸重量统计表_制模平衡积分卡--12月" xfId="782"/>
    <cellStyle name="20% - 强调文字颜色 1 4" xfId="783"/>
    <cellStyle name="_09年品保项目零件合格率统计一览表_Book1_2011年12月公司平衡计分卡a" xfId="784"/>
    <cellStyle name="超链接 3 4 7" xfId="785"/>
    <cellStyle name="_业务部2009年二月份平衡记分卡(1)_项目管理部2012年平衡记分卡_最新零件合格率-21周(1)_Book1" xfId="786"/>
    <cellStyle name="_09年品保项目零件合格率统计一览表_table" xfId="787"/>
    <cellStyle name="60% - 强调文字颜色 1 58" xfId="788"/>
    <cellStyle name="60% - 强调文字颜色 1 63" xfId="789"/>
    <cellStyle name="_业务部2009年二月份平衡记分卡(1)_项目管理部2011年12月份平衡记分卡_最新零件合格率-21周(1)_Book3" xfId="790"/>
    <cellStyle name="标题 2 7 4" xfId="791"/>
    <cellStyle name="_业务部2009年三月份平衡记分卡(1)_项目管理部2012年平衡记分卡_最新零件合格率-26周_平衡计分卡更改内容(1)" xfId="792"/>
    <cellStyle name="_模具尺寸重量统计表_2011年平衡计分卡-采购部(12月)_2011年12月公司平衡计分卡a" xfId="793"/>
    <cellStyle name="输出 3 2 2" xfId="794"/>
    <cellStyle name="_2012年各部门生成本统计表(1)_项目管理部2012年06月份平衡记分卡--珊珊_外包合格率8" xfId="795"/>
    <cellStyle name="常规 25 5" xfId="796"/>
    <cellStyle name="常规 30 5" xfId="797"/>
    <cellStyle name="_09年品保项目零件合格率统计一览表_项目管理部2011年12月份平衡记分卡" xfId="798"/>
    <cellStyle name="_2012年各部门生成本统计表(1)_最新零件合格率-21周(1)_Book1" xfId="799"/>
    <cellStyle name="链接单元格 5 2 2" xfId="800"/>
    <cellStyle name="输出 6 2 4" xfId="801"/>
    <cellStyle name="_09年品保项目零件合格率统计一览表_项目管理部2012年平衡记分卡" xfId="802"/>
    <cellStyle name="_09年品保项目零件合格率统计一览表_制模平衡积分卡--12月" xfId="803"/>
    <cellStyle name="40% - 强调文字颜色 1 34" xfId="804"/>
    <cellStyle name="40% - 强调文字颜色 1 29" xfId="805"/>
    <cellStyle name="标题 2 4 6" xfId="806"/>
    <cellStyle name="60% - 强调文字颜色 2 35" xfId="807"/>
    <cellStyle name="60% - 强调文字颜色 2 40" xfId="808"/>
    <cellStyle name="_V200예산" xfId="809"/>
    <cellStyle name="计算 7 4" xfId="810"/>
    <cellStyle name="_11.025.CFT. CD391 项目模具开发一览表" xfId="811"/>
    <cellStyle name="计算 19 2 3" xfId="812"/>
    <cellStyle name="计算 7 10" xfId="813"/>
    <cellStyle name="60% - 强调文字颜色 3 2 2" xfId="814"/>
    <cellStyle name="_业务部2009年二月份平衡记分卡(1)_制模平衡积分卡--12月_最新零件合格率-26周_项目管理部2013年1月份平衡计分卡" xfId="815"/>
    <cellStyle name="_12022.TML.X302-项目工程内控表" xfId="816"/>
    <cellStyle name="输入 12 7 4" xfId="817"/>
    <cellStyle name="_12022.TML.X302-项目工程内控表 2" xfId="818"/>
    <cellStyle name="20% - 强调文字颜色 6 9 6" xfId="819"/>
    <cellStyle name="输入 12 7 5" xfId="820"/>
    <cellStyle name="_12022.TML.X302-项目工程内控表 3" xfId="821"/>
    <cellStyle name="常规 4 10 2" xfId="822"/>
    <cellStyle name="20% - 强调文字颜色 6 9 7" xfId="823"/>
    <cellStyle name="_2011年2月份月报（项宗保）_Book1_table" xfId="824"/>
    <cellStyle name="计算 62 3" xfId="825"/>
    <cellStyle name="计算 57 3" xfId="826"/>
    <cellStyle name="_2011年5月份月报（项宗保）_2011年平衡计分卡-采购部(12月)_2011年12月公司平衡计分卡a" xfId="827"/>
    <cellStyle name="常规 3 12 5" xfId="828"/>
    <cellStyle name="_业务部2009年四月份平衡记分卡_2012在制模具统计_最新零件合格率-21周(1)_项目管理部2012年10月份平衡计分卡(1)" xfId="829"/>
    <cellStyle name="_12022.TML.X302-项目工程内控表 4" xfId="830"/>
    <cellStyle name="常规 4 10 3" xfId="831"/>
    <cellStyle name="20% - 强调文字颜色 6 9 8" xfId="832"/>
    <cellStyle name="_业务部2009年三月份平衡记分卡(1)_项目管理部2011年12月份平衡记分卡_最新零件合格率-21周(1)" xfId="833"/>
    <cellStyle name="_PAKISTAN SV 차체 1202" xfId="834"/>
    <cellStyle name="常规 4 10 4" xfId="835"/>
    <cellStyle name="_2012年各部门生成本统计表(1)_最新零件合格率-26周_1月份周计划达成率" xfId="836"/>
    <cellStyle name="_12022.TML.X302-项目工程内控表 5" xfId="837"/>
    <cellStyle name="_业务部2009年二月份平衡记分卡(1)_项目管理部2011年12月份平衡记分卡_最新零件合格率-21周(1)_Book1" xfId="838"/>
    <cellStyle name="标题 2 7 2" xfId="839"/>
    <cellStyle name="_12032.STN.D15模具设计式样书(设计)-V1.7" xfId="840"/>
    <cellStyle name="_B515生产线201008 6" xfId="841"/>
    <cellStyle name="_12032.STN.D15模具设计式样书(设计)-V1.7 2" xfId="842"/>
    <cellStyle name="常规 44 10" xfId="843"/>
    <cellStyle name="常规 39 10" xfId="844"/>
    <cellStyle name="_12032.STN.D15模具设计式样书(设计)-V1.7 3" xfId="845"/>
    <cellStyle name="_业务部2009年五月份平衡记分卡_2011年平衡计分卡-采购部(12月)_2013出货计划" xfId="846"/>
    <cellStyle name="汇总 2 6 4" xfId="847"/>
    <cellStyle name="20% - 强调文字颜色 5 2 2" xfId="848"/>
    <cellStyle name="常规 44 11" xfId="849"/>
    <cellStyle name="常规 39 11" xfId="850"/>
    <cellStyle name="_12032.STN.D15模具设计式样书(设计)-V1.7 4" xfId="851"/>
    <cellStyle name="_业务部2009年四月份平衡记分卡_项目管理部2012年平衡记分卡_最新零件合格率-26周_2013年项目管理部平衡计分卡" xfId="852"/>
    <cellStyle name="常规 44 12" xfId="853"/>
    <cellStyle name="常规 39 12" xfId="854"/>
    <cellStyle name="_12032.STN.D15模具设计式样书(设计)-V1.7 5" xfId="855"/>
    <cellStyle name="_业务部2009年二月份平衡记分卡(1)_项目管理部2012年平衡记分卡_最新零件合格率-21周_2012出货计划-1008" xfId="856"/>
    <cellStyle name="_业务部2009年三月份平衡记分卡(1)_项目管理部2012年平衡记分卡_最新零件合格率-21周(1)_项目管理部2013年1月份平衡计分卡-生技(1)" xfId="857"/>
    <cellStyle name="常规 44 13" xfId="858"/>
    <cellStyle name="常规 39 13" xfId="859"/>
    <cellStyle name="_12032.STN.D15模具设计式样书(设计)-V1.7 6" xfId="860"/>
    <cellStyle name="常规 2 2 23" xfId="861"/>
    <cellStyle name="常规 2 2 18" xfId="862"/>
    <cellStyle name="_业务部2009年三月份平衡记分卡(1)_2011年平衡计分卡-采购部(12月)_table_2012出货计划-1008" xfId="863"/>
    <cellStyle name="标题 4 7 7" xfId="864"/>
    <cellStyle name="常规 2 7 2 6" xfId="865"/>
    <cellStyle name="_SGMW M150 part number 20031205 TOtal" xfId="866"/>
    <cellStyle name="_12032.STN.D15模具设计式样书(设计)-V1.7 7" xfId="867"/>
    <cellStyle name="_MTC-0625" xfId="868"/>
    <cellStyle name="60% - 强调文字颜色 6 6 2 2" xfId="869"/>
    <cellStyle name="_业务部2009年二月份平衡记分卡(1)_项目管理部2012年06月份平衡记分卡--珊珊_PLM(1)" xfId="870"/>
    <cellStyle name="퓭닉_ㅶA??絡 " xfId="871"/>
    <cellStyle name="_业务部2009年三月份平衡记分卡(1)_项目管理部2011年12月份平衡记分卡_项目管理部2012年06月份平衡记分卡--珊珊_外包合格率8" xfId="872"/>
    <cellStyle name="40% - 强调文字颜色 5 3 2 2" xfId="873"/>
    <cellStyle name="_12032.STN.D15前期规划式样书(工法)-V1.6" xfId="874"/>
    <cellStyle name="_12032.STN.D15前期规划式样书(工法)-V1.6 2" xfId="875"/>
    <cellStyle name="链接单元格 11 8" xfId="876"/>
    <cellStyle name="_业务部2009年二月份平衡记分卡(1)_Book1_1_table_外包合格率8" xfId="877"/>
    <cellStyle name="_业务部2009年五月份平衡记分卡_最新零件合格率-21周(1)_2013出货计划" xfId="878"/>
    <cellStyle name="_12032.STN.D15前期规划式样书(工法)-V1.6 3" xfId="879"/>
    <cellStyle name="_12032.STN.D15前期规划式样书(工法)-V1.6 5" xfId="880"/>
    <cellStyle name="_业务部2009年二月份平衡记分卡(1)_Book1_1_table_平衡计分卡更改内容(1)" xfId="881"/>
    <cellStyle name="40% - 强调文字颜色 6 4 4" xfId="882"/>
    <cellStyle name="60% - 强调文字颜色 2 16 3" xfId="883"/>
    <cellStyle name="60% - 强调文字颜色 2 21 3" xfId="884"/>
    <cellStyle name="40% - 强调文字颜色 1 20 3" xfId="885"/>
    <cellStyle name="40% - 强调文字颜色 1 15 3" xfId="886"/>
    <cellStyle name="_12039.STN.A10模具设计式样书(设计)-V1.3" xfId="887"/>
    <cellStyle name="计算 13 2 3" xfId="888"/>
    <cellStyle name="_业务部2009年五月份平衡记分卡_项目管理部2012年平衡记分卡_最新零件合格率-21周_1月份周计划达成率" xfId="889"/>
    <cellStyle name="常规 4 7 14" xfId="890"/>
    <cellStyle name="_业务部2009年二月份平衡记分卡(1)_项目管理部2012年平衡记分卡_最新零件合格率-26周_Book3" xfId="891"/>
    <cellStyle name="60% - 强调文字颜色 2 45" xfId="892"/>
    <cellStyle name="60% - 强调文字颜色 2 50" xfId="893"/>
    <cellStyle name="_业务部2009年六月份平衡记分卡_最新零件合格率-21周(1)_项目管理部2012年10月份平衡计分卡(1)" xfId="894"/>
    <cellStyle name="40% - 强调文字颜色 1 39" xfId="895"/>
    <cellStyle name="40% - 强调文字颜色 1 44" xfId="896"/>
    <cellStyle name="_12039.STN.A10模具设计式样书(设计)-V1.3 3" xfId="897"/>
    <cellStyle name="警告文本 5" xfId="898"/>
    <cellStyle name="_UF-FLOWCHART" xfId="899"/>
    <cellStyle name="_业务部2009年五月份平衡记分卡_项目管理部2012年平衡记分卡_项目管理部2012年06月份平衡记分卡--珊珊_2013出货计划" xfId="900"/>
    <cellStyle name="_12039.STN.A10模具设计式样书(设计)-V1.3 4" xfId="901"/>
    <cellStyle name="常规 3 36 3 2" xfId="902"/>
    <cellStyle name="警告文本 6" xfId="903"/>
    <cellStyle name="_2006-3-4 Weekly GMX-322 Tracker" xfId="904"/>
    <cellStyle name="输入 12 4 6" xfId="905"/>
    <cellStyle name="_M100 DIE SPEC._wuling schedule--NEW SUGGESTIONxls" xfId="906"/>
    <cellStyle name="常规 5 13" xfId="907"/>
    <cellStyle name="20% - 强调文字颜色 6 6 8" xfId="908"/>
    <cellStyle name="_12039.STN.A10模具设计式样书(设计)-V1.3 6" xfId="909"/>
    <cellStyle name="oft Excel]_x000d__x000a_Comment=The open=/f lines load custom functions into the Paste Function list._x000d__x000a_Maximized=2_x000d__x000a_AutoFormat= 2 2 2 2 2 2 2 2 3" xfId="910"/>
    <cellStyle name="常规 3 36 3 4" xfId="911"/>
    <cellStyle name="警告文本 8" xfId="912"/>
    <cellStyle name="超链接 3 10 2 2" xfId="913"/>
    <cellStyle name="_12039.STN.A10模具设计式样书(设计)-V1.3 7" xfId="914"/>
    <cellStyle name="常规 3 36 3 5" xfId="915"/>
    <cellStyle name="警告文本 9" xfId="916"/>
    <cellStyle name="È­Æó±âÈ£0" xfId="917"/>
    <cellStyle name="_2011年3月份月报（项宗保）(1)_2011年平衡计分卡-采购部(12月)" xfId="918"/>
    <cellStyle name="40% - 强调文字颜色 6 12 8" xfId="919"/>
    <cellStyle name="超链接 3 3 6" xfId="920"/>
    <cellStyle name="20% - 强调文字颜色 5 11 8" xfId="921"/>
    <cellStyle name="标题 2 11 2 3" xfId="922"/>
    <cellStyle name="_业务部2009年三月份平衡记分卡(1)_项目管理部2011年12月份平衡记分卡_最新零件合格率-21周_PLM(1)" xfId="923"/>
    <cellStyle name="_12039.STN.A10模具设计式样书(设计)-V1.4 2" xfId="924"/>
    <cellStyle name="_业务部2009年二月份平衡记分卡(1)_项目管理部2011年12月份平衡记分卡_最新零件合格率-21周(1)_外包合格率8" xfId="925"/>
    <cellStyle name="60% - 强调文字颜色 4 5 6" xfId="926"/>
    <cellStyle name="_Dimc보고" xfId="927"/>
    <cellStyle name="Ç¥ÁØ_´ë»ó±¹°¡º° Æ¯¼º" xfId="928"/>
    <cellStyle name="超链接 3 3 7" xfId="929"/>
    <cellStyle name="_业务部2009年四月份平衡记分卡_2011年平衡计分卡-采购部(12月)_table_PLM(1)" xfId="930"/>
    <cellStyle name="_12039.STN.A10模具设计式样书(设计)-V1.4 3" xfId="931"/>
    <cellStyle name="_M100 DIE SPEC._SGMW HEMMING LINE 개요 및 요약 20031128" xfId="932"/>
    <cellStyle name="_2006-3-11 Weekly GMX-322 Tracker" xfId="933"/>
    <cellStyle name="_12039.STN.A10模具设计式样书(设计)-V1.4 5" xfId="934"/>
    <cellStyle name="汇总 8 2 3" xfId="935"/>
    <cellStyle name="_业务部2009年五月份平衡记分卡_项目管理部2011年12月份平衡记分卡_最新零件合格率-21周(1)_PLM(1)" xfId="936"/>
    <cellStyle name="_业务部2009年二月份平衡记分卡(1)_制模平衡积分卡--12月_最新零件合格率-26周_plm" xfId="937"/>
    <cellStyle name="20% - 强调文字颜色 4 9 5" xfId="938"/>
    <cellStyle name="强调文字颜色 1 7 6" xfId="939"/>
    <cellStyle name="40% - 强调文字颜色 4 13" xfId="940"/>
    <cellStyle name="C￥AØ_XD AOA¾AIA¤ _M300- die specification review_070820" xfId="941"/>
    <cellStyle name="20% - 强调文字颜色 3 12" xfId="942"/>
    <cellStyle name="60% - 强调文字颜色 5 14" xfId="943"/>
    <cellStyle name="_wuling 기본요건-투자비_03_12_FINAL" xfId="944"/>
    <cellStyle name="_业务部2009年三月份平衡记分卡(1)_Book1_1_table_外包合格率8" xfId="945"/>
    <cellStyle name="_12039.STN.A10前期规划式样书(工法)-V1.3" xfId="946"/>
    <cellStyle name="20% - 强调文字颜色 5 8 7" xfId="947"/>
    <cellStyle name="差 4 3" xfId="948"/>
    <cellStyle name="_业务部2009年六月份平衡记分卡_2012在制模具统计_最新零件合格率-21周(1)_项目管理部2013年1月份平衡计分卡" xfId="949"/>
    <cellStyle name="_2012年各部门生成本统计表(1)_项目管理部2012年06月份平衡记分卡--珊珊_项目管理部2012年10月份平衡计分卡(1)" xfId="950"/>
    <cellStyle name="标题 11" xfId="951"/>
    <cellStyle name="常规 3 42 4" xfId="952"/>
    <cellStyle name="常规 3 37 4" xfId="953"/>
    <cellStyle name="_2011年2月份月报（项宗保）_2011年平衡计分卡-采购部(12月)" xfId="954"/>
    <cellStyle name="_业务部2009年四月份平衡记分卡_Book1_1_PLM(1)" xfId="955"/>
    <cellStyle name="标题 2 35" xfId="956"/>
    <cellStyle name="标题 2 40" xfId="957"/>
    <cellStyle name="汇总 13 7" xfId="958"/>
    <cellStyle name="_业务部2009年五月份平衡记分卡_项目管理部2011年12月份平衡记分卡_最新零件合格率-26周_项目管理部2013年1月份平衡计分卡" xfId="959"/>
    <cellStyle name="_12039.STN.A10前期规划式样书(工法)-V1.3 2" xfId="960"/>
    <cellStyle name="_业务部2009年三月份平衡记分卡(1)_制模平衡积分卡--12月_最新零件合格率-21周(1)_plm" xfId="961"/>
    <cellStyle name="40% - 强调文字颜色 1 4 5" xfId="962"/>
    <cellStyle name="_WULING제작예산(최종결정본)" xfId="963"/>
    <cellStyle name="40% - 强调文字颜色 6 7 2 3" xfId="964"/>
    <cellStyle name="_hemming line spec summary30823" xfId="965"/>
    <cellStyle name="_业务部2009年三月份平衡记分卡(1)_2011年平衡计分卡-采购部(12月)_项目管理部2013年1月份平衡计分卡" xfId="966"/>
    <cellStyle name="_12042.JLF.E32 模具设计式样书-V2.1-结构" xfId="967"/>
    <cellStyle name="常规 3 10 2" xfId="968"/>
    <cellStyle name="20% - 强调文字颜色 1 9 7" xfId="969"/>
    <cellStyle name="_PAKISTAN 차체 설비 비교표" xfId="970"/>
    <cellStyle name="汇总 62 4" xfId="971"/>
    <cellStyle name="汇总 57 4" xfId="972"/>
    <cellStyle name="_12043.CFT.CD539-DIE DESIGN设计式样书V1.7" xfId="973"/>
    <cellStyle name="_模具尺寸统计-曹_平衡计分卡更改内容(1)" xfId="974"/>
    <cellStyle name="输出 15" xfId="975"/>
    <cellStyle name="输出 20" xfId="976"/>
    <cellStyle name="_13006.STN.318模具设计式样书(设计)-V1.6-20130412" xfId="977"/>
    <cellStyle name="常规 4 8 7" xfId="978"/>
    <cellStyle name="_业务部2009年六月份平衡记分卡_2011年平衡计分卡-采购部(12月)_table_PLM(1)" xfId="979"/>
    <cellStyle name="_业务部2009年五月份平衡记分卡_2012在制模具统计_最新零件合格率-21周(1)_项目管理部2012年10月份平衡计分卡(1)" xfId="980"/>
    <cellStyle name="_13006.STN.318模具设计式样书(设计)-V1.6-20130412 2" xfId="981"/>
    <cellStyle name="_13006.STN.318模具设计式样书(设计)-V1.6-20130412 3" xfId="982"/>
    <cellStyle name="标题 3 4" xfId="983"/>
    <cellStyle name="_业务部2009年六月份平衡记分卡_制模平衡积分卡--12月_项目管理部2012年06月份平衡记分卡--珊珊_1月份周计划达成率" xfId="984"/>
    <cellStyle name="强调文字颜色 6 14 2" xfId="985"/>
    <cellStyle name="_2FINANCE결재자료_SGMW SV PLAN 20040209" xfId="986"/>
    <cellStyle name="_13006.STN.318模具设计式样书(设计)-V1.6-20130412 4" xfId="987"/>
    <cellStyle name="_13006.STN.318模具设计式样书(设计)-V1.6-20130412 5" xfId="988"/>
    <cellStyle name="_业务部2009年五月份平衡记分卡_项目管理部2012年06月份平衡记分卡--珊珊_外包合格率8" xfId="989"/>
    <cellStyle name="oft Excel]_x005f_x000d__x005f_x000a_Comment=The open=/f lines load custom functions into the Paste Function list._x005f_x000d__x005f_x000a_Maximized=2_x005f_x000d__x005f_x000a_AutoFormat= 2 2" xfId="990"/>
    <cellStyle name="强调文字颜色 3 40" xfId="991"/>
    <cellStyle name="强调文字颜色 3 35" xfId="992"/>
    <cellStyle name="_业务部2009年二月份平衡记分卡(1)_项目管理部2012年平衡记分卡_最新零件合格率-21周(1)_plm" xfId="993"/>
    <cellStyle name="_M.11.068.BFT.B299-模具设计式样书V1.3 2" xfId="994"/>
    <cellStyle name="_业务部2009年二月份平衡记分卡(1)_2011年平衡计分卡-采购部(12月)_table_Book1" xfId="995"/>
    <cellStyle name="_13006.STN.318模具设计式样书(设计)-V1.6-20130412 6" xfId="996"/>
    <cellStyle name="_业务部2009年二月份平衡记分卡(1)_最新零件合格率-26周_2013年项目管理部平衡计分卡" xfId="997"/>
    <cellStyle name="强调文字颜色 3 41" xfId="998"/>
    <cellStyle name="强调文字颜色 3 36" xfId="999"/>
    <cellStyle name="_M.11.068.BFT.B299-模具设计式样书V1.3 3" xfId="1000"/>
    <cellStyle name="_13006.STN.318模具设计式样书(设计)-V1.6-20130412 7" xfId="1001"/>
    <cellStyle name="强调文字颜色 3 42" xfId="1002"/>
    <cellStyle name="强调文字颜色 3 37" xfId="1003"/>
    <cellStyle name="_M.11.068.BFT.B299-模具设计式样书V1.3 4" xfId="1004"/>
    <cellStyle name="_2006-3-20 Weekly GMX-322 Tracker" xfId="1005"/>
    <cellStyle name="20% - 强调文字颜色 5 4 7" xfId="1006"/>
    <cellStyle name="_2006-3-26 Weekly GMX-322 Tracker" xfId="1007"/>
    <cellStyle name="_2011年4月份月报（项宗保）_2011年平衡计分卡-采购部(12月)_table" xfId="1008"/>
    <cellStyle name="60% - 强调文字颜色 2 3 2 2" xfId="1009"/>
    <cellStyle name="20% - 强调文字颜色 4 5 2 2" xfId="1010"/>
    <cellStyle name="强调文字颜色 6 8 3" xfId="1011"/>
    <cellStyle name="_2006-4-24 Weekly GMX-322 Tracke" xfId="1012"/>
    <cellStyle name="常规 14 9" xfId="1013"/>
    <cellStyle name="汇总 9 12" xfId="1014"/>
    <cellStyle name="_2006-4-24 Weekly GMX-386 Tracker" xfId="1015"/>
    <cellStyle name="40% - 强调文字颜色 6 4 3" xfId="1016"/>
    <cellStyle name="60% - 强调文字颜色 2 16 2" xfId="1017"/>
    <cellStyle name="60% - 强调文字颜色 2 21 2" xfId="1018"/>
    <cellStyle name="40% - 强调文字颜色 1 20 2" xfId="1019"/>
    <cellStyle name="40% - 强调文字颜色 1 15 2" xfId="1020"/>
    <cellStyle name="_2006-5-09 Weekly GMX-322 Tracker" xfId="1021"/>
    <cellStyle name="标题 19 3" xfId="1022"/>
    <cellStyle name="标题 24 3" xfId="1023"/>
    <cellStyle name="计算 13 2 2" xfId="1024"/>
    <cellStyle name="60% - 强调文字颜色 4 2 2 3" xfId="1025"/>
    <cellStyle name="输入 14 2 2" xfId="1026"/>
    <cellStyle name="_业务部2009年二月份平衡记分卡(1)_项目管理部2011年12月份平衡记分卡_最新零件合格率-21周(1)_2012出货计划-1008" xfId="1027"/>
    <cellStyle name="_2006-5-09_Weekly GMX-386 Tracker" xfId="1028"/>
    <cellStyle name="_2006-5-22 Weekly GMX-322 Tracker" xfId="1029"/>
    <cellStyle name="20% - 强调文字颜色 4 6 4" xfId="1030"/>
    <cellStyle name="60% - 强调文字颜色 1 4 2 3" xfId="1031"/>
    <cellStyle name="_기안품의서(AR용)--타부서송부" xfId="1032"/>
    <cellStyle name="_业务部2009年三月份平衡记分卡(1)_Book1" xfId="1033"/>
    <cellStyle name="_기본요건" xfId="1034"/>
    <cellStyle name="_B562模具设计式样书-参考附件 2" xfId="1035"/>
    <cellStyle name="超链接 4 9 2" xfId="1036"/>
    <cellStyle name="20% - 强调文字颜色 4 22 3" xfId="1037"/>
    <cellStyle name="20% - 强调文字颜色 4 17 3" xfId="1038"/>
    <cellStyle name="_业务部2009年四月份平衡记分卡_Book1_1_Book3" xfId="1039"/>
    <cellStyle name="60% - 强调文字颜色 6 19 3" xfId="1040"/>
    <cellStyle name="输入 23 2 5" xfId="1041"/>
    <cellStyle name="输入 18 2 5" xfId="1042"/>
    <cellStyle name="40% - 强调文字颜色 5 18 3" xfId="1043"/>
    <cellStyle name="40% - 强调文字颜色 5 23 3" xfId="1044"/>
    <cellStyle name="_2006-5-22_Weekly GMX-386 Tracker" xfId="1045"/>
    <cellStyle name="20% - 强调文字颜色 1 24" xfId="1046"/>
    <cellStyle name="20% - 强调文字颜色 1 19" xfId="1047"/>
    <cellStyle name="60% - 强调文字颜色 3 26" xfId="1048"/>
    <cellStyle name="60% - 强调文字颜色 3 31" xfId="1049"/>
    <cellStyle name="标题 2 9 2" xfId="1050"/>
    <cellStyle name="40% - 强调文字颜色 2 30" xfId="1051"/>
    <cellStyle name="40% - 强调文字颜色 2 25" xfId="1052"/>
    <cellStyle name="_SGMW M150 Maker Tryout Panel List &amp; 일정계획(안) 031125" xfId="1053"/>
    <cellStyle name="20% - 强调文字颜色 5 51" xfId="1054"/>
    <cellStyle name="20% - 强调文字颜色 5 46" xfId="1055"/>
    <cellStyle name="고정출력2" xfId="1056"/>
    <cellStyle name="40% - 强调文字颜色 6 47" xfId="1057"/>
    <cellStyle name="40% - 强调文字颜色 6 52" xfId="1058"/>
    <cellStyle name="_M.12.008.TML.V-M-模具设计式样书-V1.2" xfId="1059"/>
    <cellStyle name="_2006-6-26_Weekly GMX-386 Tracker" xfId="1060"/>
    <cellStyle name="输入 9 4 4" xfId="1061"/>
    <cellStyle name="_M150-FLOWCHART-20030527" xfId="1062"/>
    <cellStyle name="_业务部2009年五月份平衡记分卡_项目管理部2011年12月份平衡记分卡_最新零件合格率-26周_外包合格率8" xfId="1063"/>
    <cellStyle name="_f505项目中小件前围发包明细(1)" xfId="1064"/>
    <cellStyle name="20% - 强调文字颜色 6 21 3" xfId="1065"/>
    <cellStyle name="20% - 强调文字颜色 6 16 3" xfId="1066"/>
    <cellStyle name="_2006-6-26_Weekly_GMX-322_Tracker" xfId="1067"/>
    <cellStyle name="样式 1 38" xfId="1068"/>
    <cellStyle name="_业务部2009年二月份平衡记分卡(1)_最新零件合格率-21周_1月份周计划达成率" xfId="1069"/>
    <cellStyle name="_业务部2009年三月份平衡记分卡(1)_制模平衡积分卡--12月_最新零件合格率-26周_项目管理部2012年10月份平衡计分卡(1)" xfId="1070"/>
    <cellStyle name="强调文字颜色 1 3 2 3" xfId="1071"/>
    <cellStyle name="强调文字颜色 1 19 2" xfId="1072"/>
    <cellStyle name="_业务部2009年五月份平衡记分卡_项目管理部2011年12月份平衡记分卡_最新零件合格率-26周_PLM(1)" xfId="1073"/>
    <cellStyle name="_2006-7-26_Weekly GMX-386 Tracker" xfId="1074"/>
    <cellStyle name="_业务部2009年二月份平衡记分卡(1)_Book1_1" xfId="1075"/>
    <cellStyle name="常规 4 55" xfId="1076"/>
    <cellStyle name="常规 4 60" xfId="1077"/>
    <cellStyle name="_业务部2009年五月份平衡记分卡_项目管理部2011年12月份平衡记分卡_项目管理部2012年06月份平衡记分卡--珊珊_2012出货计划-1008" xfId="1078"/>
    <cellStyle name="_业务部2009年二月份平衡记分卡(1)_制模平衡积分卡--12月_最新零件合格率-21周_项目管理部2012年08月份平衡计分卡w1" xfId="1079"/>
    <cellStyle name="_2006-8-28_Weekly Qmc Cab sec" xfId="1080"/>
    <cellStyle name="常规 13 2 3" xfId="1081"/>
    <cellStyle name="60% - 强调文字颜色 2 19" xfId="1082"/>
    <cellStyle name="60% - 强调文字颜色 2 24" xfId="1083"/>
    <cellStyle name="常规 9 13" xfId="1084"/>
    <cellStyle name="40% - 强调文字颜色 1 23" xfId="1085"/>
    <cellStyle name="40% - 强调文字颜色 1 18" xfId="1086"/>
    <cellStyle name="_业务部2009年五月份平衡记分卡_2012在制模具统计_最新零件合格率-26周_项目管理部2012年08月份平衡计分卡w1" xfId="1087"/>
    <cellStyle name="标题 2 19 2" xfId="1088"/>
    <cellStyle name="_2011年2月份月报（项宗保）" xfId="1089"/>
    <cellStyle name="_SGMW BIW-GA GAP-FLUSHNESS TRYOUT BODY ##1-5-6-8-" xfId="1090"/>
    <cellStyle name="_2011年3月份月报（项宗保）(1)_2011年平衡计分卡-采购部(12月)_table" xfId="1091"/>
    <cellStyle name="_PAKISTAN SV차체" xfId="1092"/>
    <cellStyle name="_2006-9-05_Weekly_STD_TAXI_Tracker_RY" xfId="1093"/>
    <cellStyle name="强调文字颜色 5 6 7" xfId="1094"/>
    <cellStyle name="20% - 强调文字颜色 5 65" xfId="1095"/>
    <cellStyle name="_巴西-B562项目电器请购 7" xfId="1096"/>
    <cellStyle name="_2008-11-7更新库存清单" xfId="1097"/>
    <cellStyle name="_业务部2009年三月份平衡记分卡(1)_2012出货计划-20120117_PLM(1)" xfId="1098"/>
    <cellStyle name="_业务部2009年六月份平衡记分卡_2012在制模具统计_项目管理部2012年06月份平衡记分卡--珊珊_2013年项目管理部平衡计分卡" xfId="1099"/>
    <cellStyle name="超链接 3 7 7" xfId="1100"/>
    <cellStyle name="输入 11 2 2 3" xfId="1101"/>
    <cellStyle name="_2012年各部门生成本统计表(1)_最新零件合格率-21周(1)" xfId="1102"/>
    <cellStyle name="20% - 强调文字颜色 2 11 3" xfId="1103"/>
    <cellStyle name="60% - 强调文字颜色 4 13 3" xfId="1104"/>
    <cellStyle name="常规 3 29 2" xfId="1105"/>
    <cellStyle name="常规 3 34 2" xfId="1106"/>
    <cellStyle name="检查单元格 8 7" xfId="1107"/>
    <cellStyle name="40% - 强调文字颜色 3 12 3" xfId="1108"/>
    <cellStyle name="_2011年11月份月报（项宗保）_2011年12月公司平衡计分卡a" xfId="1109"/>
    <cellStyle name="样式 1_12013(14).BQC.C50EX(S)研发中心检查表" xfId="1110"/>
    <cellStyle name="_2011年1月份月报（项宗保）_2011年12月公司平衡计分卡a" xfId="1111"/>
    <cellStyle name="输出 43 4" xfId="1112"/>
    <cellStyle name="输出 38 4" xfId="1113"/>
    <cellStyle name="_业务部2009年三月份平衡记分卡(1)_2012在制模具统计_最新零件合格率-21周" xfId="1114"/>
    <cellStyle name="_2011年1月份月报（项宗保）_2011年平衡计分卡-采购部(12月)" xfId="1115"/>
    <cellStyle name="解释性文本 19 3" xfId="1116"/>
    <cellStyle name="_B515生产线201008" xfId="1117"/>
    <cellStyle name="20% - 强调文字颜色 6 7 2 3" xfId="1118"/>
    <cellStyle name="_2011年1月份月报（项宗保）_2011年平衡计分卡-采购部(12月)_2011年12月公司平衡计分卡a" xfId="1119"/>
    <cellStyle name="_业务部2009年五月份平衡记分卡_制模平衡积分卡--12月_最新零件合格率-21周(1)_外包合格率8" xfId="1120"/>
    <cellStyle name="_SGMW-M150 Installation Schedule(detail-창생기)" xfId="1121"/>
    <cellStyle name="汇总 5 2 3 3" xfId="1122"/>
    <cellStyle name="_业务部2009年三月份平衡记分卡(1)_最新零件合格率-21周_2013出货计划" xfId="1123"/>
    <cellStyle name="_ET_STYLE_NoName_00_" xfId="1124"/>
    <cellStyle name="差 9 2 2" xfId="1125"/>
    <cellStyle name="强调文字颜色 4 37" xfId="1126"/>
    <cellStyle name="强调文字颜色 4 42" xfId="1127"/>
    <cellStyle name="差 50" xfId="1128"/>
    <cellStyle name="差 45" xfId="1129"/>
    <cellStyle name="E­Æo±aE￡_UPC NO " xfId="1130"/>
    <cellStyle name="_GM-SHANHAI proposal(HB)" xfId="1131"/>
    <cellStyle name="AÞ¸¶_T-100 ³≫¼o 4DR NB PHASE I " xfId="1132"/>
    <cellStyle name="_2011年1月份月报（项宗保）_2011年平衡计分卡-采购部(12月)_table" xfId="1133"/>
    <cellStyle name="标题 1 6 5" xfId="1134"/>
    <cellStyle name="差 10 7" xfId="1135"/>
    <cellStyle name="_2011年1月份月报（项宗保）_2012在制模具统计" xfId="1136"/>
    <cellStyle name="_M.12.008.TML.V-M-模具设计式样书-V1.2 2" xfId="1137"/>
    <cellStyle name="_2011年1月份月报（项宗保）_Book1" xfId="1138"/>
    <cellStyle name="汇总 4 5 4" xfId="1139"/>
    <cellStyle name="60% - 强调文字颜色 2 13" xfId="1140"/>
    <cellStyle name="ÄÞ¸¶_pilot programº° ÁøÀÔ¸ðµ¨" xfId="1141"/>
    <cellStyle name="40% - 强调文字颜色 1 12" xfId="1142"/>
    <cellStyle name="_业务部2009年二月份平衡记分卡(1)_Book1_1月份周计划达成率" xfId="1143"/>
    <cellStyle name="60% - 强调文字颜色 2 7 2 2" xfId="1144"/>
    <cellStyle name="_业务部2009年五月份平衡记分卡_2012在制模具统计_最新零件合格率-21周(1)_项目管理部2012年08月份平衡计分卡w1" xfId="1145"/>
    <cellStyle name="_2011年1月份月报（项宗保）_Book1_2011年12月公司平衡计分卡a" xfId="1146"/>
    <cellStyle name="_模具尺寸重量统计表_项目管理部2012年平衡记分卡" xfId="1147"/>
    <cellStyle name="常规 2 7 4" xfId="1148"/>
    <cellStyle name="_业务部2009年五月份平衡记分卡_最新零件合格率-21周(1)_plm" xfId="1149"/>
    <cellStyle name="样式 1 2 2 2" xfId="1150"/>
    <cellStyle name="_Book3" xfId="1151"/>
    <cellStyle name="_业务部2009年五月份平衡记分卡_Book1_外包合格率8" xfId="1152"/>
    <cellStyle name="ÄÞ¸¶ [0]_2.CONCEPT " xfId="1153"/>
    <cellStyle name="标题 1 18 2" xfId="1154"/>
    <cellStyle name="标题 1 23 2" xfId="1155"/>
    <cellStyle name="20% - 强调文字颜色 2 8 6" xfId="1156"/>
    <cellStyle name="样式 1 6" xfId="1157"/>
    <cellStyle name="_2011年1月份月报（项宗保）_项目管理部2012年平衡记分卡" xfId="1158"/>
    <cellStyle name="_2012年各部门生成本统计表(1)_项目管理部2012年06月份平衡记分卡--珊珊_项目管理部2013年1月份平衡计分卡" xfId="1159"/>
    <cellStyle name="40% - 强调文字颜色 6 12 4" xfId="1160"/>
    <cellStyle name="超链接 3 3 2" xfId="1161"/>
    <cellStyle name="20% - 强调文字颜色 5 11 4" xfId="1162"/>
    <cellStyle name="_业务部2009年五月份平衡记分卡_制模平衡积分卡--12月_最新零件合格率-26周_项目管理部2013年1月份平衡计分卡-生技(1)" xfId="1163"/>
    <cellStyle name="_2011年2月份月报（项宗保）_2011年12月公司平衡计分卡a" xfId="1164"/>
    <cellStyle name="警告文本 5 2 2" xfId="1165"/>
    <cellStyle name="20% - 强调文字颜色 1 9 5" xfId="1166"/>
    <cellStyle name="_业务部2009年二月份平衡记分卡(1)_制模平衡积分卡--12月_最新零件合格率-21周(1)" xfId="1167"/>
    <cellStyle name="_业务部2009年四月份平衡记分卡_制模平衡积分卡--12月_最新零件合格率-21周(1)_2013年项目管理部平衡计分卡" xfId="1168"/>
    <cellStyle name="40% - 强调文字颜色 2 9 6" xfId="1169"/>
    <cellStyle name="标题 2 7" xfId="1170"/>
    <cellStyle name="_业务部2009年四月份平衡记分卡_制模平衡积分卡--12月_最新零件合格率-21周_1月份周计划达成率" xfId="1171"/>
    <cellStyle name="_业务部2009年三月份平衡记分卡(1)_项目管理部2011年12月份平衡记分卡_项目管理部2012年06月份平衡记分卡--珊珊_项目管理部2012年10月份平衡计分卡(1)" xfId="1172"/>
    <cellStyle name="_2011年2月份月报（项宗保）_2011年平衡计分卡-采购部(12月)_2011年12月公司平衡计分卡a" xfId="1173"/>
    <cellStyle name="_2011年2月份月报（项宗保）_2012在制模具统计" xfId="1174"/>
    <cellStyle name="计算 20 2 3" xfId="1175"/>
    <cellStyle name="计算 15 2 3" xfId="1176"/>
    <cellStyle name="20% - 强调文字颜色 1 9" xfId="1177"/>
    <cellStyle name="_模具尺寸重量统计表_2011年平衡计分卡-采购部(12月)_table" xfId="1178"/>
    <cellStyle name="20% - 강조색6" xfId="1179"/>
    <cellStyle name="计算 2 2" xfId="1180"/>
    <cellStyle name="_2011年2月份月报（项宗保）_Book1" xfId="1181"/>
    <cellStyle name="计算 12 8 5" xfId="1182"/>
    <cellStyle name="40% - 强调文字颜色 3 2" xfId="1183"/>
    <cellStyle name="_副本12038.BFT.B562研发中心工作进度表 6" xfId="1184"/>
    <cellStyle name="超链接 2 2 4" xfId="1185"/>
    <cellStyle name="_模具设计式样书-附件 7" xfId="1186"/>
    <cellStyle name="20% - 强调文字颜色 3 7 2 3" xfId="1187"/>
    <cellStyle name="_业务部2009年六月份平衡记分卡_12月份制模平衡计分卡" xfId="1188"/>
    <cellStyle name="标题 1 4 8" xfId="1189"/>
    <cellStyle name="常规 4 26" xfId="1190"/>
    <cellStyle name="常规 4 31" xfId="1191"/>
    <cellStyle name="_2011年2月份月报（项宗保）_table" xfId="1192"/>
    <cellStyle name="_2011年2月份月报（项宗保）_项目管理部2011年12月份平衡记分卡" xfId="1193"/>
    <cellStyle name="强调文字颜色 3 50" xfId="1194"/>
    <cellStyle name="强调文字颜色 3 45" xfId="1195"/>
    <cellStyle name="20% - 强调文字颜色 6 8 2" xfId="1196"/>
    <cellStyle name="_M.11.068.BFT.B299-模具设计式样书V1.3 7" xfId="1197"/>
    <cellStyle name="_2012年各部门生成本统计表(1)_最新零件合格率-21周(1)_项目管理部2012年08月份平衡计分卡w1" xfId="1198"/>
    <cellStyle name="_业务部2009年五月份平衡记分卡_2012在制模具统计_项目管理部2012年06月份平衡记分卡--珊珊_项目管理部2012年08月份平衡计分卡w1" xfId="1199"/>
    <cellStyle name="_2011年3月份月报（项宗保）(1)" xfId="1200"/>
    <cellStyle name="_2012年各部门生成本统计表(1)_最新零件合格率-26周_项目管理部2013年1月份平衡计分卡-生技(1)" xfId="1201"/>
    <cellStyle name="ÄÞ¸¶ [0]_³»¼ö 4DR NB PHASE I ACT " xfId="1202"/>
    <cellStyle name="计算 2 2 7" xfId="1203"/>
    <cellStyle name="_业务部2009年四月份平衡记分卡_Book1_1_table_2013出货计划" xfId="1204"/>
    <cellStyle name="_2011年3月份月报（项宗保）(1)_2011年12月公司平衡计分卡a" xfId="1205"/>
    <cellStyle name="60% - 强调文字颜色 1 12 5" xfId="1206"/>
    <cellStyle name="20% - 强调文字颜色 2 3 2 2" xfId="1207"/>
    <cellStyle name="_M100 DIE SPEC._3MONTH TERM ACTIVITY SGMW31218" xfId="1208"/>
    <cellStyle name="常规 35 2" xfId="1209"/>
    <cellStyle name="_业务部2009年三月份平衡记分卡(1)_Book1_1_2013年项目管理部平衡计分卡" xfId="1210"/>
    <cellStyle name="汇总 10 2 5" xfId="1211"/>
    <cellStyle name="_业务部2009年二月份平衡记分卡(1)_Book1_平衡计分卡更改内容(1)" xfId="1212"/>
    <cellStyle name="解释性文本 12 4" xfId="1213"/>
    <cellStyle name="汇总 7 5" xfId="1214"/>
    <cellStyle name="_2011年3月份月报（项宗保）(1)_2012在制模具统计" xfId="1215"/>
    <cellStyle name="_业务部2009年二月份平衡记分卡(1)_制模平衡积分卡--12月_项目管理部2012年06月份平衡记分卡--珊珊_2013出货计划" xfId="1216"/>
    <cellStyle name="输出 7 3" xfId="1217"/>
    <cellStyle name="_2011年3月份月报（项宗保）(1)_Book1" xfId="1218"/>
    <cellStyle name="输入 45 6" xfId="1219"/>
    <cellStyle name="输入 50 6" xfId="1220"/>
    <cellStyle name="_业务部2009年四月份平衡记分卡_最新零件合格率-21周_plm" xfId="1221"/>
    <cellStyle name="_2011年3月份月报（项宗保）(1)_Book1_2011年12月公司平衡计分卡a" xfId="1222"/>
    <cellStyle name="_业务部2009年六月份平衡记分卡_制模平衡积分卡--12月_最新零件合格率-21周(1)_项目管理部2013年1月份平衡计分卡-生技(1)" xfId="1223"/>
    <cellStyle name="_2011年3月份月报（项宗保）(1)_Book1_table" xfId="1224"/>
    <cellStyle name="_2012年各部门生成本统计表(1)_最新零件合格率-21周_项目管理部2012年08月份平衡计分卡w1" xfId="1225"/>
    <cellStyle name="_2011年3月份月报（项宗保）(1)_table" xfId="1226"/>
    <cellStyle name="_业务部2009年五月份平衡记分卡_最新零件合格率-26周_项目管理部2013年1月份平衡计分卡-生技(1)" xfId="1227"/>
    <cellStyle name="60% - 强调文字颜色 2 11 2" xfId="1228"/>
    <cellStyle name="_2011年4月份月报（项宗保）_项目管理部2011年12月份平衡记分卡" xfId="1229"/>
    <cellStyle name="40% - 强调文字颜色 1 10 2" xfId="1230"/>
    <cellStyle name="输出 11 5 3" xfId="1231"/>
    <cellStyle name="常规 2 7 7" xfId="1232"/>
    <cellStyle name="_业务部2009年二月份平衡记分卡(1)_2011年平衡计分卡-采购部(12月)_项目管理部2013年1月份平衡计分卡" xfId="1233"/>
    <cellStyle name="_2011年3月份月报（项宗保）(1)_项目管理部2011年12月份平衡记分卡" xfId="1234"/>
    <cellStyle name="60% - 强调文字颜色 5 4 6" xfId="1235"/>
    <cellStyle name="常规 4 4 10" xfId="1236"/>
    <cellStyle name="_业务部2009年三月份平衡记分卡(1)_Book1_1_table_Book1" xfId="1237"/>
    <cellStyle name="常规 2 8 3" xfId="1238"/>
    <cellStyle name="输入 2 3" xfId="1239"/>
    <cellStyle name="_业务部2009年六月份平衡记分卡_制模平衡积分卡--12月_最新零件合格率-26周_项目管理部2012年08月份平衡计分卡w1" xfId="1240"/>
    <cellStyle name="_J200 Ph3 schedule (030613)" xfId="1241"/>
    <cellStyle name="20% - 强调文字颜色 1 61" xfId="1242"/>
    <cellStyle name="20% - 强调文字颜色 1 56" xfId="1243"/>
    <cellStyle name="_2011年3月份月报（项宗保）(1)_项目管理部2012年平衡记分卡" xfId="1244"/>
    <cellStyle name="60% - 强调文字颜色 3 58" xfId="1245"/>
    <cellStyle name="60% - 强调文字颜色 3 63" xfId="1246"/>
    <cellStyle name="40% - 强调文字颜色 2 62" xfId="1247"/>
    <cellStyle name="40% - 强调文字颜色 2 57" xfId="1248"/>
    <cellStyle name="_业务部2009年二月份平衡记分卡(1)_项目管理部2012年平衡记分卡_最新零件合格率-21周(1)_外包合格率8" xfId="1249"/>
    <cellStyle name="_业务部2009年三月份平衡记分卡(1)_Book1_1_table_项目管理部2013年1月份平衡计分卡-生技(1)" xfId="1250"/>
    <cellStyle name="_业务部2009年三月份平衡记分卡(1)_项目管理部2011年12月份平衡记分卡_最新零件合格率-21周(1)_2013出货计划" xfId="1251"/>
    <cellStyle name="_2012年各部门生成本统计表(1)_最新零件合格率-26周_项目管理部2013年1月份平衡计分卡" xfId="1252"/>
    <cellStyle name="计算 11 5 4" xfId="1253"/>
    <cellStyle name="_2011年4月份月报（项宗保）" xfId="1254"/>
    <cellStyle name="20% - 强调文字颜色 1 10" xfId="1255"/>
    <cellStyle name="60% - 强调文字颜色 3 12" xfId="1256"/>
    <cellStyle name="注释 5 2 6" xfId="1257"/>
    <cellStyle name="超链接 3 7 2 3" xfId="1258"/>
    <cellStyle name="40% - 强调文字颜色 2 11" xfId="1259"/>
    <cellStyle name="_业务部2009年三月份平衡记分卡(1)_制模平衡积分卡--12月_最新零件合格率-21周" xfId="1260"/>
    <cellStyle name="_业务部2009年三月份平衡记分卡(1)_项目管理部2012年06月份平衡记分卡--珊珊_项目管理部2013年1月份平衡计分卡" xfId="1261"/>
    <cellStyle name="_2011年4月份月报（项宗保）_2011年平衡计分卡-采购部(12月)" xfId="1262"/>
    <cellStyle name="_2011年4月份月报（项宗保）_2011年平衡计分卡-采购部(12月)_2011年12月公司平衡计分卡a" xfId="1263"/>
    <cellStyle name="_业务部2009年四月份平衡记分卡_项目管理部2012年平衡记分卡_项目管理部2012年06月份平衡记分卡--珊珊_2013年项目管理部平衡计分卡" xfId="1264"/>
    <cellStyle name="_业务部2009年三月份平衡记分卡(1)_项目管理部2012年平衡记分卡_最新零件合格率-21周_2013年项目管理部平衡计分卡" xfId="1265"/>
    <cellStyle name="_业务部2009年二月份平衡记分卡(1)_制模平衡积分卡--12月_最新零件合格率-21周" xfId="1266"/>
    <cellStyle name="_业务部2009年四月份平衡记分卡_项目管理部2011年12月份平衡记分卡_最新零件合格率-21周_项目管理部2013年1月份平衡计分卡-生技(1)" xfId="1267"/>
    <cellStyle name="Notas" xfId="1268"/>
    <cellStyle name="警告文本 4 2" xfId="1269"/>
    <cellStyle name="计算 10 8 4" xfId="1270"/>
    <cellStyle name="_业务部2009年二月份平衡记分卡(1)_2011年平衡计分卡-采购部(12月)_PLM(1)" xfId="1271"/>
    <cellStyle name="_业务部2009年二月份平衡记分卡(1)_Book1_1_项目管理部2012年11月份平衡记分卡-异常处理(1)" xfId="1272"/>
    <cellStyle name="_2011年4月份月报（项宗保）_2012在制模具统计" xfId="1273"/>
    <cellStyle name="常规 2 38" xfId="1274"/>
    <cellStyle name="常规 2 43" xfId="1275"/>
    <cellStyle name="_业务部2009年二月份平衡记分卡(1)_2012出货计划-20120117_plm" xfId="1276"/>
    <cellStyle name="_业务部2009年二月份平衡记分卡(1)_项目管理部2012年11月份平衡记分卡-异常处理(1)" xfId="1277"/>
    <cellStyle name="常规 2 40" xfId="1278"/>
    <cellStyle name="常规 2 35" xfId="1279"/>
    <cellStyle name="_2011年4月份月报（项宗保）_Book1" xfId="1280"/>
    <cellStyle name="_2011年4月份月报（项宗保）_Book1_2011年12月公司平衡计分卡a" xfId="1281"/>
    <cellStyle name="20% - 强调文字颜色 4 12 5" xfId="1282"/>
    <cellStyle name="60% - 强调文字颜色 4 4 2 2" xfId="1283"/>
    <cellStyle name="20% - 强调文字颜色 1 7" xfId="1284"/>
    <cellStyle name="_2011年4月份月报（项宗保）_Book1_table" xfId="1285"/>
    <cellStyle name="_2011年4月份月报（项宗保）_table" xfId="1286"/>
    <cellStyle name="_GMTh J200 TRYOUT SCHEDULE 20030325" xfId="1287"/>
    <cellStyle name="_2011年4月份月报（项宗保）_项目管理部2012年平衡记分卡" xfId="1288"/>
    <cellStyle name="_业务部2009年四月份平衡记分卡_项目管理部2011年12月份平衡记分卡_项目管理部2012年06月份平衡记分卡--珊珊_2013出货计划" xfId="1289"/>
    <cellStyle name="超链接 3 11 6" xfId="1290"/>
    <cellStyle name="_B515生产线201008 3" xfId="1291"/>
    <cellStyle name="20% - 强调文字颜色 3 22 3" xfId="1292"/>
    <cellStyle name="20% - 强调文字颜色 3 17 3" xfId="1293"/>
    <cellStyle name="60% - 强调文字颜色 5 19 3" xfId="1294"/>
    <cellStyle name="输入 13 2 5" xfId="1295"/>
    <cellStyle name="40% - 强调文字颜色 4 18 3" xfId="1296"/>
    <cellStyle name="40% - 强调文字颜色 4 23 3" xfId="1297"/>
    <cellStyle name="计算 21 4" xfId="1298"/>
    <cellStyle name="计算 16 4" xfId="1299"/>
    <cellStyle name="_业务部2009年三月份平衡记分卡(1)_项目管理部2012年平衡记分卡_最新零件合格率-21周(1)_项目管理部2012年10月份平衡计分卡(1)" xfId="1300"/>
    <cellStyle name="_2011年5月份月报（项宗保）_2011年12月公司平衡计分卡a" xfId="1301"/>
    <cellStyle name="스타일 3" xfId="1302"/>
    <cellStyle name="_2FINANCE결재자료_SGMW DETAIL SCHEDULE 20030930" xfId="1303"/>
    <cellStyle name="计算 3 2 2" xfId="1304"/>
    <cellStyle name="输入 12 13" xfId="1305"/>
    <cellStyle name="_业务部2009年二月份平衡记分卡(1)_项目管理部2012年平衡记分卡_项目管理部2012年11月份平衡记分卡-异常处理(1)" xfId="1306"/>
    <cellStyle name="_业务部2009年三月份平衡记分卡(1)_2012在制模具统计_最新零件合格率-21周(1)_2013出货计划" xfId="1307"/>
    <cellStyle name="ÅëÈ­ [0]_¡Ú¾ÈÜ¬ Á¾ÇÕºñ±³ " xfId="1308"/>
    <cellStyle name="_BIW localization flow chart" xfId="1309"/>
    <cellStyle name="60% - 强调文字颜色 1 12 7" xfId="1310"/>
    <cellStyle name="_2011年5月份月报（项宗保）_2011年平衡计分卡-采购部(12月)" xfId="1311"/>
    <cellStyle name="_2011年5月份月报（项宗保）_2011年平衡计分卡-采购部(12月)_table" xfId="1312"/>
    <cellStyle name="_2011年5月份月报（项宗保）_2012在制模具统计" xfId="1313"/>
    <cellStyle name="常规 2 4 23" xfId="1314"/>
    <cellStyle name="常规 2 4 18" xfId="1315"/>
    <cellStyle name="_2011年5月份月报（项宗保）_Book1" xfId="1316"/>
    <cellStyle name="_2011年5月份月报（项宗保）_Book1_2011年12月公司平衡计分卡a" xfId="1317"/>
    <cellStyle name="ÄÞ¸¶_F006-1Â÷ " xfId="1318"/>
    <cellStyle name="20% - 强调文字颜色 1 7 2 3" xfId="1319"/>
    <cellStyle name="_副本12038.BFT.B562研发中心工作进度表 4" xfId="1320"/>
    <cellStyle name="_M100 DIE SPEC._SGMW SV PLAN 20040209" xfId="1321"/>
    <cellStyle name="_业务部2009年二月份平衡记分卡(1)_2012出货计划-20120117_平衡计分卡更改内容(1)" xfId="1322"/>
    <cellStyle name="_2011年5月份月报（项宗保）_Book1_table" xfId="1323"/>
    <cellStyle name="60% - 强调文字颜色 6 6 2 3" xfId="1324"/>
    <cellStyle name="_模具尺寸统计-曹_项目管理部2012年平衡记分卡_Book1" xfId="1325"/>
    <cellStyle name="_业务部2009年二月份平衡记分卡(1)_最新零件合格率-21周_2012出货计划-1008" xfId="1326"/>
    <cellStyle name="_业务部2009年三月份平衡记分卡(1)_2012在制模具统计_最新零件合格率-21周(1)_外包合格率8" xfId="1327"/>
    <cellStyle name="_2011年5月份月报（项宗保）_table" xfId="1328"/>
    <cellStyle name="标题 3 14" xfId="1329"/>
    <cellStyle name="60% - 强调文字颜色 6 7 6" xfId="1330"/>
    <cellStyle name="_2011年5月份月报（项宗保）_项目管理部2011年12月份平衡记分卡" xfId="1331"/>
    <cellStyle name="_业务部2009年六月份平衡记分卡_项目管理部2012年平衡记分卡_最新零件合格率-21周(1)_PLM(1)" xfId="1332"/>
    <cellStyle name="_ET_STYLE_NoName_00_ 2" xfId="1333"/>
    <cellStyle name="_业务部2009年二月份平衡记分卡(1)_制模平衡积分卡--12月_最新零件合格率-26周_PLM(1)" xfId="1334"/>
    <cellStyle name="_业务部2009年四月份平衡记分卡_项目管理部2012年平衡记分卡_最新零件合格率-26周_外包合格率8" xfId="1335"/>
    <cellStyle name="_模具尺寸统计-曹_12月份制模平衡计分卡" xfId="1336"/>
    <cellStyle name="_2011年5月份月报（项宗保）_项目管理部2012年平衡记分卡" xfId="1337"/>
    <cellStyle name="_2011年9月份月报（项宗保）_2011年12月公司平衡计分卡a" xfId="1338"/>
    <cellStyle name="_2012年各部门生成本统计表(1)_项目管理部2012年06月份平衡记分卡--珊珊" xfId="1339"/>
    <cellStyle name="_2011年9月份月报（项宗保）_table" xfId="1340"/>
    <cellStyle name="20% - 强调文字颜色 3 7" xfId="1341"/>
    <cellStyle name="_业务部2009年六月份平衡记分卡_2012出货计划-20120117_plm" xfId="1342"/>
    <cellStyle name="_2012年各部门生成本统计表(1)" xfId="1343"/>
    <cellStyle name="ÄÞ¸¶_ÀÎ¿ø°èÈ¹ " xfId="1344"/>
    <cellStyle name="_业务部2009年二月份平衡记分卡(1)_2012在制模具统计_最新零件合格率-21周(1)_项目管理部2012年08月份平衡计分卡w1" xfId="1345"/>
    <cellStyle name="输入 12 6 3" xfId="1346"/>
    <cellStyle name="强调文字颜色 3 53" xfId="1347"/>
    <cellStyle name="强调文字颜色 3 48" xfId="1348"/>
    <cellStyle name="20% - 强调文字颜色 6 8 5" xfId="1349"/>
    <cellStyle name="_2012年各部门生成本统计表(1)_项目管理部2012年06月份平衡记分卡--珊珊_1月份周计划达成率" xfId="1350"/>
    <cellStyle name="适中 6 7" xfId="1351"/>
    <cellStyle name="_业务部2009年四月份平衡记分卡_项目管理部2012年平衡记分卡_项目管理部2012年06月份平衡记分卡--珊珊_项目管理部2013年1月份平衡计分卡" xfId="1352"/>
    <cellStyle name="_业务部2009年三月份平衡记分卡(1)_项目管理部2012年平衡记分卡_最新零件合格率-21周_项目管理部2013年1月份平衡计分卡" xfId="1353"/>
    <cellStyle name="_业务部2009年三月份平衡记分卡(1)_项目管理部2012年平衡记分卡_最新零件合格率-21周(1)_平衡计分卡更改内容(1)" xfId="1354"/>
    <cellStyle name="_2012年各部门生成本统计表(1)_项目管理部2012年06月份平衡记分卡--珊珊_2012出货计划-1008" xfId="1355"/>
    <cellStyle name="_业务部2009年四月份平衡记分卡_项目管理部2012年06月份平衡记分卡--珊珊_项目管理部2012年08月份平衡计分卡w1" xfId="1356"/>
    <cellStyle name="_业务部2009年三月份平衡记分卡(1)_项目管理部2012年平衡记分卡_最新零件合格率-21周(1)_plm" xfId="1357"/>
    <cellStyle name="_2012年各部门生成本统计表(1)_项目管理部2012年06月份平衡记分卡--珊珊_2013出货计划" xfId="1358"/>
    <cellStyle name="_业务部2009年五月份平衡记分卡_2012在制模具统计_项目管理部2012年06月份平衡记分卡--珊珊_2013年项目管理部平衡计分卡" xfId="1359"/>
    <cellStyle name="输出 19 3 2" xfId="1360"/>
    <cellStyle name="强调文字颜色 3 44" xfId="1361"/>
    <cellStyle name="强调文字颜色 3 39" xfId="1362"/>
    <cellStyle name="_M.11.068.BFT.B299-模具设计式样书V1.3 6" xfId="1363"/>
    <cellStyle name="_2012年各部门生成本统计表(1)_最新零件合格率-21周(1)_2013年项目管理部平衡计分卡" xfId="1364"/>
    <cellStyle name="40% - 强调文字颜色 6 13 3" xfId="1365"/>
    <cellStyle name="20% - 强调文字颜色 5 12 3" xfId="1366"/>
    <cellStyle name="_M100 DIE SPEC._WULING M-150 P.I for (CKD &amp; LOCAL)_03.06.12" xfId="1367"/>
    <cellStyle name="标题 4 10 2" xfId="1368"/>
    <cellStyle name="_2012年各部门生成本统计表(1)_项目管理部2012年06月份平衡记分卡--珊珊_Book1" xfId="1369"/>
    <cellStyle name="_2012年各部门生成本统计表(1)_项目管理部2012年06月份平衡记分卡--珊珊_Book3" xfId="1370"/>
    <cellStyle name="_2012年各部门生成本统计表(1)_项目管理部2012年06月份平衡记分卡--珊珊_PLM(1)" xfId="1371"/>
    <cellStyle name="_2012年各部门生成本统计表(1)_项目管理部2012年06月份平衡记分卡--珊珊_项目管理部2012年08月份平衡计分卡w1" xfId="1372"/>
    <cellStyle name="_2012年各部门生成本统计表(1)_项目管理部2012年06月份平衡记分卡--珊珊_项目管理部2013年1月份平衡计分卡-生技(1)" xfId="1373"/>
    <cellStyle name="_业务部2009年二月份平衡记分卡(1)_项目管理部2013年1月份平衡计分卡(1)" xfId="1374"/>
    <cellStyle name="_2012年各部门生成本统计表(1)_最新零件合格率-21周(1)_2013出货计划" xfId="1375"/>
    <cellStyle name="20% - 强调文字颜色 1 14" xfId="1376"/>
    <cellStyle name="60% - 强调文字颜色 3 16" xfId="1377"/>
    <cellStyle name="60% - 强调文字颜色 3 21" xfId="1378"/>
    <cellStyle name="40% - 强调文字颜色 2 20" xfId="1379"/>
    <cellStyle name="40% - 强调文字颜色 2 15" xfId="1380"/>
    <cellStyle name="_2012年各部门生成本统计表(1)_最新零件合格率-21周(1)_2012出货计划-1008" xfId="1381"/>
    <cellStyle name="_2012年各部门生成本统计表(1)_最新零件合格率-21周(1)_Book3" xfId="1382"/>
    <cellStyle name="_2012年各部门生成本统计表(1)_最新零件合格率-21周(1)_plm" xfId="1383"/>
    <cellStyle name="标题 2 48" xfId="1384"/>
    <cellStyle name="标题 2 53" xfId="1385"/>
    <cellStyle name="40% - 强调文字颜色 4 8 8" xfId="1386"/>
    <cellStyle name="20% - 强调文字颜色 3 8 3" xfId="1387"/>
    <cellStyle name="_业务部2009年二月份平衡记分卡(1)_最新零件合格率-26周_外包合格率8" xfId="1388"/>
    <cellStyle name="_2012年各部门生成本统计表(1)_最新零件合格率-21周(1)_PLM(1)" xfId="1389"/>
    <cellStyle name="输出 16 3 4" xfId="1390"/>
    <cellStyle name="输出 21 3 4" xfId="1391"/>
    <cellStyle name="_SGM TOTAL BASIC CONCEPT (020716)" xfId="1392"/>
    <cellStyle name="计算 27" xfId="1393"/>
    <cellStyle name="计算 32" xfId="1394"/>
    <cellStyle name="_业务部2009年五月份平衡记分卡_项目管理部2012年平衡记分卡_最新零件合格率-21周(1)_2013年项目管理部平衡计分卡" xfId="1395"/>
    <cellStyle name="常规 3 11 2 2" xfId="1396"/>
    <cellStyle name="_2012年各部门生成本统计表(1)_最新零件合格率-21周(1)_平衡计分卡更改内容(1)" xfId="1397"/>
    <cellStyle name="常规 2 4 4" xfId="1398"/>
    <cellStyle name="60% - 强调文字颜色 2 12 2 2" xfId="1399"/>
    <cellStyle name="强调文字颜色 3 19" xfId="1400"/>
    <cellStyle name="强调文字颜色 3 24" xfId="1401"/>
    <cellStyle name="40% - 强调文字颜色 1 11 2 2" xfId="1402"/>
    <cellStyle name="_2012年各部门生成本统计表(1)_最新零件合格率-21周(1)_外包合格率8" xfId="1403"/>
    <cellStyle name="_业务部2009年二月份平衡记分卡(1)_Book1_2013出货计划" xfId="1404"/>
    <cellStyle name="_业务部2009年三月份平衡记分卡(1)_项目管理部2011年12月份平衡记分卡_最新零件合格率-21周_Book3" xfId="1405"/>
    <cellStyle name="40% - 强调文字颜色 3 5 8" xfId="1406"/>
    <cellStyle name="20% - 强调文字颜色 2 5 3" xfId="1407"/>
    <cellStyle name="_业务部2009年二月份平衡记分卡(1)_2012在制模具统计_最新零件合格率-21周_平衡计分卡更改内容(1)" xfId="1408"/>
    <cellStyle name="_2012年各部门生成本统计表(1)_最新零件合格率-21周(1)_项目管理部2012年10月份平衡计分卡(1)" xfId="1409"/>
    <cellStyle name="_2012年各部门生成本统计表(1)_最新零件合格率-21周_1月份周计划达成率" xfId="1410"/>
    <cellStyle name="60% - 强调文字颜色 4 4 3" xfId="1411"/>
    <cellStyle name="链接单元格 60" xfId="1412"/>
    <cellStyle name="链接单元格 55" xfId="1413"/>
    <cellStyle name="60% - 强调文字颜色 1 16" xfId="1414"/>
    <cellStyle name="60% - 强调文字颜色 1 21" xfId="1415"/>
    <cellStyle name="_2012年各部门生成本统计表(1)_最新零件合格率-21周_2012出货计划-1008" xfId="1416"/>
    <cellStyle name="常规 8 10" xfId="1417"/>
    <cellStyle name="_业务部2009年五月份平衡记分卡_项目管理部2011年12月份平衡记分卡_最新零件合格率-21周_1月份周计划达成率" xfId="1418"/>
    <cellStyle name="60% - 强调文字颜色 5 5 5" xfId="1419"/>
    <cellStyle name="_2012年各部门生成本统计表(1)_最新零件合格率-21周_2013出货计划" xfId="1420"/>
    <cellStyle name="好 34" xfId="1421"/>
    <cellStyle name="好 29" xfId="1422"/>
    <cellStyle name="_模具尺寸重量统计表_2011年12月公司平衡计分卡a" xfId="1423"/>
    <cellStyle name="_2012年各部门生成本统计表(1)_最新零件合格率-21周_Book1" xfId="1424"/>
    <cellStyle name="强调文字颜色 5 20 2" xfId="1425"/>
    <cellStyle name="强调文字颜色 5 15 2" xfId="1426"/>
    <cellStyle name="_业务部2009年五月份平衡记分卡_2012在制模具统计_最新零件合格率-21周(1)_2013年项目管理部平衡计分卡" xfId="1427"/>
    <cellStyle name="_业务部2009年四月份平衡记分卡_制模平衡积分卡--12月_最新零件合格率-26周_2012出货计划-1008" xfId="1428"/>
    <cellStyle name="_M.12.008.TML.V-M-模具设计式样书-V1.2 6" xfId="1429"/>
    <cellStyle name="输出 7 2 4" xfId="1430"/>
    <cellStyle name="_业务部2009年四月份平衡记分卡_项目管理部2011年12月份平衡记分卡_项目管理部2012年06月份平衡记分卡--珊珊_项目管理部2012年10月份平衡计分卡(1)" xfId="1431"/>
    <cellStyle name="_2012年各部门生成本统计表(1)_最新零件合格率-21周_Book3" xfId="1432"/>
    <cellStyle name="_业务部2009年五月份平衡记分卡_2011年平衡计分卡-采购部(12月)_table_2013年项目管理部平衡计分卡" xfId="1433"/>
    <cellStyle name="链接单元格 6 6" xfId="1434"/>
    <cellStyle name="_2012年各部门生成本统计表(1)_最新零件合格率-21周_plm" xfId="1435"/>
    <cellStyle name="_业务部2009年二月份平衡记分卡(1)_项目管理部2011年12月份平衡记分卡_项目管理部2012年06月份平衡记分卡--珊珊_plm" xfId="1436"/>
    <cellStyle name="_2012年各部门生成本统计表(1)_最新零件合格率-21周_PLM(1)" xfId="1437"/>
    <cellStyle name="标题 2 17" xfId="1438"/>
    <cellStyle name="标题 2 22" xfId="1439"/>
    <cellStyle name="_业务部2009年六月份平衡记分卡_项目管理部2011年12月份平衡记分卡_最新零件合格率-21周_外包合格率8" xfId="1440"/>
    <cellStyle name="_2012年各部门生成本统计表(1)_最新零件合格率-21周_项目管理部2012年10月份平衡计分卡(1)" xfId="1441"/>
    <cellStyle name="60% - 强调文字颜色 2 8 2" xfId="1442"/>
    <cellStyle name="计算 9 8 4" xfId="1443"/>
    <cellStyle name="输入 9 13" xfId="1444"/>
    <cellStyle name="_业务部2009年二月份平衡记分卡(1)_项目管理部2012年平衡记分卡_最新零件合格率-26周_PLM(1)" xfId="1445"/>
    <cellStyle name="_业务部2009年四月份平衡记分卡_项目管理部2011年12月份平衡记分卡_最新零件合格率-26周_项目管理部2012年10月份平衡计分卡(1)" xfId="1446"/>
    <cellStyle name="40% - 强调文字颜色 3 3" xfId="1447"/>
    <cellStyle name="好 19 2" xfId="1448"/>
    <cellStyle name="_副本12038.BFT.B562研发中心工作进度表 7" xfId="1449"/>
    <cellStyle name="_2012年各部门生成本统计表(1)_最新零件合格率-21周_项目管理部2013年1月份平衡计分卡-生技(1)" xfId="1450"/>
    <cellStyle name="60% - 强调文字颜色 4 4 2 3" xfId="1451"/>
    <cellStyle name="计算 20 2 2" xfId="1452"/>
    <cellStyle name="计算 15 2 2" xfId="1453"/>
    <cellStyle name="20% - 强调文字颜色 1 8" xfId="1454"/>
    <cellStyle name="_业务部2009年二月份平衡记分卡(1)_制模平衡积分卡--12月_最新零件合格率-21周(1)_项目管理部2012年10月份平衡计分卡(1)" xfId="1455"/>
    <cellStyle name="强调文字颜色 1 20 2" xfId="1456"/>
    <cellStyle name="强调文字颜色 1 15 2" xfId="1457"/>
    <cellStyle name="_AR자료" xfId="1458"/>
    <cellStyle name="60% - 强调文字颜色 2 5 6" xfId="1459"/>
    <cellStyle name="输出 9 5 3" xfId="1460"/>
    <cellStyle name="_2012年各部门生成本统计表(1)_最新零件合格率-26周_2012出货计划-1008" xfId="1461"/>
    <cellStyle name="_2012年各部门生成本统计表(1)_最新零件合格率-26周_2013年项目管理部平衡计分卡" xfId="1462"/>
    <cellStyle name="汇总 8 4 5" xfId="1463"/>
    <cellStyle name="_业务部2009年六月份平衡记分卡_2012在制模具统计_最新零件合格率-21周_项目管理部2013年1月份平衡计分卡" xfId="1464"/>
    <cellStyle name="_2012年各部门生成本统计表(1)_最新零件合格率-26周_Book1" xfId="1465"/>
    <cellStyle name="_2012年各部门生成本统计表(1)_最新零件合格率-26周_Book3" xfId="1466"/>
    <cellStyle name="_业务部2009年四月份平衡记分卡_最新零件合格率-26周_2012出货计划-1008" xfId="1467"/>
    <cellStyle name="超链接 2 10 2" xfId="1468"/>
    <cellStyle name="_业务部2009年四月份平衡记分卡_项目管理部2012年平衡记分卡_最新零件合格率-21周(1)_2013年项目管理部平衡计分卡" xfId="1469"/>
    <cellStyle name="_2012年各部门生成本统计表(1)_最新零件合格率-26周_plm" xfId="1470"/>
    <cellStyle name="_2012年各部门生成本统计表(1)_最新零件合格率-26周_PLM(1)" xfId="1471"/>
    <cellStyle name="_B562模具设计式样书-参考附件 5" xfId="1472"/>
    <cellStyle name="_ET_STYLE_NoName_00__主页" xfId="1473"/>
    <cellStyle name="超链接 4 9 5" xfId="1474"/>
    <cellStyle name="强调文字颜色 1 4 8" xfId="1475"/>
    <cellStyle name="_3.flow chart" xfId="1476"/>
    <cellStyle name="_2012年各部门生成本统计表(1)_最新零件合格率-26周_平衡计分卡更改内容(1)" xfId="1477"/>
    <cellStyle name="注释 9 6" xfId="1478"/>
    <cellStyle name="计算 10 6 2" xfId="1479"/>
    <cellStyle name="_模具尺寸重量统计表_2011年平衡计分卡-采购部(12月)" xfId="1480"/>
    <cellStyle name="20% - 强调文字颜色 6 12 7" xfId="1481"/>
    <cellStyle name="_2012年各部门生成本统计表(1)_最新零件合格率-26周_外包合格率8" xfId="1482"/>
    <cellStyle name="_2012年各部门生成本统计表(1)_最新零件合格率-26周_项目管理部2012年08月份平衡计分卡w1" xfId="1483"/>
    <cellStyle name="好 46" xfId="1484"/>
    <cellStyle name="好 51" xfId="1485"/>
    <cellStyle name="标题 11 6" xfId="1486"/>
    <cellStyle name="_2012年各部门生成本统计表(1)_最新零件合格率-26周_项目管理部2012年10月份平衡计分卡(1)" xfId="1487"/>
    <cellStyle name="60% - 강조색3" xfId="1488"/>
    <cellStyle name="_业务部2009年五月份平衡记分卡_Book1_项目管理部2013年1月份平衡计分卡" xfId="1489"/>
    <cellStyle name="常规 43 6" xfId="1490"/>
    <cellStyle name="_2FINANCE결재자료" xfId="1491"/>
    <cellStyle name="_2FINANCE결재자료_BIW localization flow chart" xfId="1492"/>
    <cellStyle name="_业务部2009年五月份平衡记分卡_项目管理部2011年12月份平衡记分卡_最新零件合格率-26周_2013年项目管理部平衡计分卡" xfId="1493"/>
    <cellStyle name="_2FINANCE결재자료_DETAIL SCHEDULE 20030918" xfId="1494"/>
    <cellStyle name="_业务部2009年三月份平衡记分卡(1)_2012在制模具统计_最新零件合格率-26周_项目管理部2012年10月份平衡计分卡(1)" xfId="1495"/>
    <cellStyle name="_业务部2009年三月份平衡记分卡(1)_项目管理部2012年平衡记分卡_最新零件合格率-21周(1)_2013年项目管理部平衡计分卡" xfId="1496"/>
    <cellStyle name="_2FINANCE결재자료_SGMW M-150 PRE-ASM PROCESS-M&amp;E 20031218-Draft final" xfId="1497"/>
    <cellStyle name="汇总 51 3" xfId="1498"/>
    <cellStyle name="汇总 46 3" xfId="1499"/>
    <cellStyle name="_业务部2009年四月份平衡记分卡_制模平衡积分卡--12月_项目管理部2012年06月份平衡记分卡--珊珊_平衡计分卡更改内容(1)" xfId="1500"/>
    <cellStyle name="_业务部2009年六月份平衡记分卡_项目管理部2012年06月份平衡记分卡--珊珊_Book1" xfId="1501"/>
    <cellStyle name="_6(1)" xfId="1502"/>
    <cellStyle name="标题 3 12 6" xfId="1503"/>
    <cellStyle name="60% - 强调文字颜色 3 7" xfId="1504"/>
    <cellStyle name="_业务部2009年五月份平衡记分卡_Book1_项目管理部2013年1月份平衡计分卡-生技(1)" xfId="1505"/>
    <cellStyle name="_69Z24DAS7FC73429-OP20(1)" xfId="1506"/>
    <cellStyle name="_业务部2009年六月份平衡记分卡_项目管理部2012年平衡记分卡_最新零件合格率-21周(1)_项目管理部2013年1月份平衡计分卡-生技(1)" xfId="1507"/>
    <cellStyle name="_PAKISTAN 기안(내부 품의.20021202)" xfId="1508"/>
    <cellStyle name="40% - 强调文字颜色 6 5 2 2" xfId="1509"/>
    <cellStyle name="标题 3 35" xfId="1510"/>
    <cellStyle name="标题 3 40" xfId="1511"/>
    <cellStyle name="汇总 23 7" xfId="1512"/>
    <cellStyle name="汇总 18 7" xfId="1513"/>
    <cellStyle name="_业务部2009年二月份平衡记分卡(1)_制模平衡积分卡--12月_最新零件合格率-26周_项目管理部2013年1月份平衡计分卡-生技(1)" xfId="1514"/>
    <cellStyle name="_业务部2009年三月份平衡记分卡(1)_2011年平衡计分卡-采购部(12月)_table_Book1" xfId="1515"/>
    <cellStyle name="_业务部2009年四月份平衡记分卡_Book1_Book1" xfId="1516"/>
    <cellStyle name="Ç¥ÁØ_F008-1Â÷  _SGMW DIE STNADARD PART SPEC. &amp; SPARE PART LIST_CJSC-ZAZ M-part localization(031217)" xfId="1517"/>
    <cellStyle name="_模具尺寸统计-曹_table" xfId="1518"/>
    <cellStyle name="ÄÞ¸¶_Â÷Á¾º° ±âº» »ý»ê ÀÏÁ¤ °èÈ¹" xfId="1519"/>
    <cellStyle name="_业务部2009年二月份平衡记分卡(1)_项目管理部2011年12月份平衡记分卡_最新零件合格率-26周_2013出货计划" xfId="1520"/>
    <cellStyle name="40% - 强调文字颜色 2 2" xfId="1521"/>
    <cellStyle name="_B515生产线201008 2" xfId="1522"/>
    <cellStyle name="_B515生产线201008 4" xfId="1523"/>
    <cellStyle name="计算 21 8" xfId="1524"/>
    <cellStyle name="计算 16 8" xfId="1525"/>
    <cellStyle name="常规 2 5 2 2" xfId="1526"/>
    <cellStyle name="스타일 7" xfId="1527"/>
    <cellStyle name="_业务部2009年二月份平衡记分卡(1)_项目管理部2011年12月份平衡记分卡_最新零件合格率-26周_Book3" xfId="1528"/>
    <cellStyle name="超链接 2 9 2 2" xfId="1529"/>
    <cellStyle name="_B515生产线201008 7" xfId="1530"/>
    <cellStyle name="_业务部2009年二月份平衡记分卡(1)_Book1_项目管理部2012年08月份平衡计分卡w1" xfId="1531"/>
    <cellStyle name="注释 11 2 3" xfId="1532"/>
    <cellStyle name="常规 4 5" xfId="1533"/>
    <cellStyle name="常规 100" xfId="1534"/>
    <cellStyle name="好 12 5" xfId="1535"/>
    <cellStyle name="标题 3 8 7" xfId="1536"/>
    <cellStyle name="_业务部2009年二月份平衡记分卡(1)_制模平衡积分卡--12月_最新零件合格率-21周_Book1" xfId="1537"/>
    <cellStyle name="超链接 4 6 3" xfId="1538"/>
    <cellStyle name="_业务部2009年五月份平衡记分卡_2012在制模具统计_最新零件合格率-26周_Book1" xfId="1539"/>
    <cellStyle name="超链接 4 9" xfId="1540"/>
    <cellStyle name="_B562模具设计式样书-参考附件" xfId="1541"/>
    <cellStyle name="_业务部2009年四月份平衡记分卡_2012在制模具统计_最新零件合格率-21周_2013出货计划" xfId="1542"/>
    <cellStyle name="常规 3 54" xfId="1543"/>
    <cellStyle name="常规 3 49" xfId="1544"/>
    <cellStyle name="_WULING BODY SHOP PROPOSAL GMDAT 10JPH - 20030612" xfId="1545"/>
    <cellStyle name="常规 7 5" xfId="1546"/>
    <cellStyle name="_业务部2009年二月份平衡记分卡(1)_项目管理部2011年12月份平衡记分卡_项目管理部2012年06月份平衡记分卡--珊珊_2013年项目管理部平衡计分卡" xfId="1547"/>
    <cellStyle name="超链接 4 9 3" xfId="1548"/>
    <cellStyle name="_B562模具设计式样书-参考附件 3" xfId="1549"/>
    <cellStyle name="汇总 42 5" xfId="1550"/>
    <cellStyle name="汇总 37 5" xfId="1551"/>
    <cellStyle name="AeE­ [0]_6-3°æAi·A " xfId="1552"/>
    <cellStyle name="_wulling proposal" xfId="1553"/>
    <cellStyle name="超链接 4 9 4" xfId="1554"/>
    <cellStyle name="_B562模具设计式样书-参考附件 4" xfId="1555"/>
    <cellStyle name="解释性文本 4 2 2" xfId="1556"/>
    <cellStyle name="超链接 4 9 6" xfId="1557"/>
    <cellStyle name="_B562模具设计式样书-参考附件 6" xfId="1558"/>
    <cellStyle name="解释性文本 4 2 3" xfId="1559"/>
    <cellStyle name="超链接 4 9 7" xfId="1560"/>
    <cellStyle name="_B562模具设计式样书-参考附件 7" xfId="1561"/>
    <cellStyle name="链接单元格 8 6" xfId="1562"/>
    <cellStyle name="_业务部2009年四月份平衡记分卡_2012在制模具统计_最新零件合格率-21周_外包合格率8" xfId="1563"/>
    <cellStyle name="_Ei9L0p5bavC9GcRvUFPBS4Eyy" xfId="1564"/>
    <cellStyle name="链接单元格 10 5" xfId="1565"/>
    <cellStyle name="_业务部2009年四月份平衡记分卡_2012在制模具统计_最新零件合格率-21周(1)_项目管理部2012年08月份平衡计分卡w1" xfId="1566"/>
    <cellStyle name="_业务部2009年六月份平衡记分卡_最新零件合格率-21周(1)_Book1" xfId="1567"/>
    <cellStyle name="_ET_STYLE_NoName_00__11培训" xfId="1568"/>
    <cellStyle name="常规 3 9 2" xfId="1569"/>
    <cellStyle name="_NSB#2-BIW GAP-FLUSHNESS" xfId="1570"/>
    <cellStyle name="_ET_STYLE_NoName_00__2011年12月公司平衡计分卡a" xfId="1571"/>
    <cellStyle name="_业务部2009年二月份平衡记分卡(1)_2012在制模具统计_最新零件合格率-21周(1)_Book3" xfId="1572"/>
    <cellStyle name="_业务部2009年六月份平衡记分卡_制模平衡积分卡--12月_项目管理部2012年11月份平衡记分卡-异常处理(1)" xfId="1573"/>
    <cellStyle name="_业务部2009年四月份平衡记分卡_2011年平衡计分卡-采购部(12月)_table_项目管理部2012年08月份平衡计分卡w1" xfId="1574"/>
    <cellStyle name="40% - 强调文字颜色 6 4 2 3" xfId="1575"/>
    <cellStyle name="_ET_STYLE_NoName_00__table" xfId="1576"/>
    <cellStyle name="输入 9 2 3 2" xfId="1577"/>
    <cellStyle name="超链接 15 2" xfId="1578"/>
    <cellStyle name="差 24" xfId="1579"/>
    <cellStyle name="差 19" xfId="1580"/>
    <cellStyle name="_GAP MEASURING DATA -BIW tryout body" xfId="1581"/>
    <cellStyle name="_HorngShiue_V363_BK31-V41038-BA-Open_Issues_Weekly6-120413" xfId="1582"/>
    <cellStyle name="_业务部2009年三月份平衡记分卡(1)_2011年平衡计分卡-采购部(12月)_项目管理部2012年08月份平衡计分卡w1" xfId="1583"/>
    <cellStyle name="_M(1).11.025.CFT.CD391 模具设计式样书V1.2" xfId="1584"/>
    <cellStyle name="注释 4 4" xfId="1585"/>
    <cellStyle name="输入 7 3 4" xfId="1586"/>
    <cellStyle name="_공기팀제작예산(door포함)" xfId="1587"/>
    <cellStyle name="_M.11.068.BFT.B299-模具设计式样书V1.3" xfId="1588"/>
    <cellStyle name="强调文字颜色 3 43" xfId="1589"/>
    <cellStyle name="强调文字颜色 3 38" xfId="1590"/>
    <cellStyle name="_M.11.068.BFT.B299-模具设计式样书V1.3 5" xfId="1591"/>
    <cellStyle name="输出 7 2 3" xfId="1592"/>
    <cellStyle name="_M.12.008.TML.V-M-模具设计式样书-V1.2 5" xfId="1593"/>
    <cellStyle name="超链接 2 7 6" xfId="1594"/>
    <cellStyle name="_模具尺寸重量统计表_2012在制模具统计" xfId="1595"/>
    <cellStyle name="输出 7 2 5" xfId="1596"/>
    <cellStyle name="_M.12.008.TML.V-M-模具设计式样书-V1.2 7" xfId="1597"/>
    <cellStyle name="_业务部2009年五月份平衡记分卡_制模平衡积分卡--12月_最新零件合格率-26周_项目管理部2012年10月份平衡计分卡(1)" xfId="1598"/>
    <cellStyle name="_业务部2009年四月份平衡记分卡_2012在制模具统计_最新零件合格率-21周(1)_PLM(1)" xfId="1599"/>
    <cellStyle name="汇总 64 4" xfId="1600"/>
    <cellStyle name="汇总 59 4" xfId="1601"/>
    <cellStyle name="_M100 DIE SPEC." xfId="1602"/>
    <cellStyle name="超链接 2 4 2 2" xfId="1603"/>
    <cellStyle name="差 7 5" xfId="1604"/>
    <cellStyle name="_翻边交刀规范" xfId="1605"/>
    <cellStyle name="_业务部2009年二月份平衡记分卡(1)_最新零件合格率-21周_2013出货计划" xfId="1606"/>
    <cellStyle name="_业务部2009年六月份平衡记分卡_2011年平衡计分卡-采购部(12月)_平衡计分卡更改内容(1)" xfId="1607"/>
    <cellStyle name="_业务部2009年四月份平衡记分卡_项目管理部2011年12月份平衡记分卡_最新零件合格率-21周(1)_项目管理部2012年10月份平衡计分卡(1)" xfId="1608"/>
    <cellStyle name="强调文字颜色 6 13 3" xfId="1609"/>
    <cellStyle name="40% - 强调文字颜色 2 9 4" xfId="1610"/>
    <cellStyle name="AÞ¸¶ [0]_`1°øAa3ºÐ±a" xfId="1611"/>
    <cellStyle name="标题 2 5" xfId="1612"/>
    <cellStyle name="_M100 DIE SPEC._DETAIL SCHEDULE 20030918" xfId="1613"/>
    <cellStyle name="20% - 强调文字颜色 5 8 2 2" xfId="1614"/>
    <cellStyle name="_业务部2009年五月份平衡记分卡_2012在制模具统计_最新零件合格率-21周(1)_plm" xfId="1615"/>
    <cellStyle name="好 8 6" xfId="1616"/>
    <cellStyle name="20% - 强调文字颜色 6 11 2" xfId="1617"/>
    <cellStyle name="注释 41 4" xfId="1618"/>
    <cellStyle name="注释 36 4" xfId="1619"/>
    <cellStyle name="常规 122 2" xfId="1620"/>
    <cellStyle name="_M100 DIE SPEC._Master SCHEDULE 30930" xfId="1621"/>
    <cellStyle name="计算 3 4" xfId="1622"/>
    <cellStyle name="_模具尺寸统计-曹" xfId="1623"/>
    <cellStyle name="_业务部2009年四月份平衡记分卡_2012在制模具统计_最新零件合格率-21周_2013年项目管理部平衡计分卡" xfId="1624"/>
    <cellStyle name="汇总 3 6 4" xfId="1625"/>
    <cellStyle name="20% - 强调文字颜色 6 2 2" xfId="1626"/>
    <cellStyle name="常规 4 52" xfId="1627"/>
    <cellStyle name="常规 4 47" xfId="1628"/>
    <cellStyle name="_M100 DIE SPEC._SGMW M-150 PRE-ASM PROCESS-M&amp;E 20031218-Draft final" xfId="1629"/>
    <cellStyle name="_业务部2009年四月份平衡记分卡_最新零件合格率-21周(1)_项目管理部2013年1月份平衡计分卡-生技(1)" xfId="1630"/>
    <cellStyle name="检查单元格 13" xfId="1631"/>
    <cellStyle name="_M100 DIE SPEC._SGMW SV 20040414" xfId="1632"/>
    <cellStyle name="40% - 强调文字颜色 2 8 2 3" xfId="1633"/>
    <cellStyle name="_M150예산(DESIGN)수정0813" xfId="1634"/>
    <cellStyle name="_业务部2009年二月份平衡记分卡(1)_项目管理部2012年平衡记分卡_最新零件合格率-21周_平衡计分卡更改内容(1)" xfId="1635"/>
    <cellStyle name="_业务部2009年六月份平衡记分卡_制模平衡积分卡--12月_最新零件合格率-26周_plm" xfId="1636"/>
    <cellStyle name="AutoFormat-Optionen_12039.STN.A10模具设计式样书(设计)-V1.4" xfId="1637"/>
    <cellStyle name="_NSB#1-BIW GAP-FLUSHNESS" xfId="1638"/>
    <cellStyle name="_业务部2009年二月份平衡记分卡(1)_最新零件合格率-21周(1)_2012出货计划-1008" xfId="1639"/>
    <cellStyle name="强调文字颜色 3 11 4" xfId="1640"/>
    <cellStyle name="_PAKISTAN M-150 차체 투자비" xfId="1641"/>
    <cellStyle name="60% - 强调文字颜色 5 4 2 2" xfId="1642"/>
    <cellStyle name="_业务部2009年二月份平衡记分卡(1)_Book1_1_table_项目管理部2012年10月份平衡计分卡(1)" xfId="1643"/>
    <cellStyle name="_PP GUIDE BOOK-REV1" xfId="1644"/>
    <cellStyle name="输出 6 4 4" xfId="1645"/>
    <cellStyle name="常规 6 3 2" xfId="1646"/>
    <cellStyle name="_业务部2009年二月份平衡记分卡(1)_2012出货计划-20120117_1月份周计划达成率" xfId="1647"/>
    <cellStyle name="标题 9 2" xfId="1648"/>
    <cellStyle name="_prpsl(차체-ckd2)" xfId="1649"/>
    <cellStyle name="_业务部2009年二月份平衡记分卡(1)_项目管理部2011年12月份平衡记分卡_最新零件合格率-26周" xfId="1650"/>
    <cellStyle name="AeE­ [0]_Sheet1_XD AOA¾AIA¤ " xfId="1651"/>
    <cellStyle name="超链接 4 6 4" xfId="1652"/>
    <cellStyle name="_SGM PRESS 예산전체(J200 HB)" xfId="1653"/>
    <cellStyle name="输出 23 7" xfId="1654"/>
    <cellStyle name="输出 18 7" xfId="1655"/>
    <cellStyle name="_SGM_DY NEW SCHEDULE" xfId="1656"/>
    <cellStyle name="超链接 4 11 7" xfId="1657"/>
    <cellStyle name="_业务部2009年三月份平衡记分卡(1)_制模平衡积分卡--12月_项目管理部2012年06月份平衡记分卡--珊珊_PLM(1)" xfId="1658"/>
    <cellStyle name="汇总 3 9" xfId="1659"/>
    <cellStyle name="常规 33 2 2" xfId="1660"/>
    <cellStyle name="20% - 强调文字颜色 5 14 3" xfId="1661"/>
    <cellStyle name="40% - 强调文字颜色 6 20 3" xfId="1662"/>
    <cellStyle name="40% - 强调文字颜色 6 15 3" xfId="1663"/>
    <cellStyle name="_SGMW BIW GAP-FLUSHNESS TRYOUT#5" xfId="1664"/>
    <cellStyle name="_SGMW BIW-GA GAP-FLUSHNESS TRYOUT BODY" xfId="1665"/>
    <cellStyle name="60% - 强调文字颜色 4 5 3" xfId="1666"/>
    <cellStyle name="常规 2 5 4" xfId="1667"/>
    <cellStyle name="_业务部2009年二月份平衡记分卡(1)_Book1_1_项目管理部2013年1月份平衡计分卡" xfId="1668"/>
    <cellStyle name="_SGMW M-150 PRE-ASM PROCESS-M&amp;E 20031218-Draft final" xfId="1669"/>
    <cellStyle name="输出 12 3 5" xfId="1670"/>
    <cellStyle name="_业务部2009年六月份平衡记分卡_Book1_1_table_plm" xfId="1671"/>
    <cellStyle name="常规 3 50" xfId="1672"/>
    <cellStyle name="常规 3 45" xfId="1673"/>
    <cellStyle name="_WULING HEMMING LINE PROPOSAL 14.5 JPH - 20030428" xfId="1674"/>
    <cellStyle name="_业务部2009年二月份平衡记分卡(1)_项目管理部2011年12月份平衡记分卡_项目管理部2012年06月份平衡记分卡--珊珊_项目管理部2012年08月份平衡计分卡w1" xfId="1675"/>
    <cellStyle name="_业务部2009年五月份平衡记分卡_Book1_1_table_1月份周计划达成率" xfId="1676"/>
    <cellStyle name="ÅëÈ­ [0]_pilot programº° ÁøÀÔ¸ðµ¨" xfId="1677"/>
    <cellStyle name="_WULING M-150 기안품의서(22parts)0630--DDU" xfId="1678"/>
    <cellStyle name="常规 4 5 13" xfId="1679"/>
    <cellStyle name="注释 7" xfId="1680"/>
    <cellStyle name="输入 7 6" xfId="1681"/>
    <cellStyle name="输入 5 3 5" xfId="1682"/>
    <cellStyle name="_WULING M-150 기안품의서(ckd &amp; local종합 품의)30519" xfId="1683"/>
    <cellStyle name="40% - 强调文字颜色 1 3 2" xfId="1684"/>
    <cellStyle name="常规 9 2 2" xfId="1685"/>
    <cellStyle name="输出 9 3 4" xfId="1686"/>
    <cellStyle name="ÅëÈ­ [0]_Sheet1_XD ÃÖÁ¾ÀÏÁ¤ " xfId="1687"/>
    <cellStyle name="输入 9 7" xfId="1688"/>
    <cellStyle name="输入 5 5 6" xfId="1689"/>
    <cellStyle name="_WULING M-150 기안품의서(ckd &amp; local종합 품의)30725" xfId="1690"/>
    <cellStyle name="_业务部2009年六月份平衡记分卡_制模平衡积分卡--12月_最新零件合格率-21周(1)_外包合格率8" xfId="1691"/>
    <cellStyle name="40% - 强调文字颜色 4 10 2 2" xfId="1692"/>
    <cellStyle name="常规 4 7 2 3" xfId="1693"/>
    <cellStyle name="60% - 强调文字颜色 2 5 8" xfId="1694"/>
    <cellStyle name="60% - 强调文字颜色 5 11 2 2" xfId="1695"/>
    <cellStyle name="40% - 强调文字颜色 1 5 3" xfId="1696"/>
    <cellStyle name="60% - 强调文字颜色 1 17 2" xfId="1697"/>
    <cellStyle name="60% - 强调文字颜色 1 22 2" xfId="1698"/>
    <cellStyle name="输出 9 5 5" xfId="1699"/>
    <cellStyle name="밍?_엄넷?? " xfId="1700"/>
    <cellStyle name="标题 1 12 7" xfId="1701"/>
    <cellStyle name="_WULING M-150기안 품의서(SIDE 10 PARTS)" xfId="1702"/>
    <cellStyle name="常规 2 10 2" xfId="1703"/>
    <cellStyle name="强调文字颜色 3 3 2" xfId="1704"/>
    <cellStyle name="_wuling me list-work scope" xfId="1705"/>
    <cellStyle name="_业务部2009年六月份平衡记分卡_最新零件合格率-26周_plm" xfId="1706"/>
    <cellStyle name="检查单元格 13 2" xfId="1707"/>
    <cellStyle name="_WULING TOOLING 예산(0711)" xfId="1708"/>
    <cellStyle name="40% - 强调文字颜色 4 6 2 3" xfId="1709"/>
    <cellStyle name="_기안품의서(AR용)--WULING(PRESS)-G1,G2포함(대외부서용)" xfId="1710"/>
    <cellStyle name="_业务部2009年五月份平衡记分卡_2012在制模具统计_最新零件合格率-21周(1)_项目管理部2013年1月份平衡计分卡-生技(1)" xfId="1711"/>
    <cellStyle name="强调文字颜色 4 6 3" xfId="1712"/>
    <cellStyle name="_业务部2009年五月份平衡记分卡_Book1_2012出货计划-1008" xfId="1713"/>
    <cellStyle name="_Y7T-FLOWCHART" xfId="1714"/>
    <cellStyle name="警告文本 5 6" xfId="1715"/>
    <cellStyle name="汇总 6 4 2" xfId="1716"/>
    <cellStyle name="_巴西-B562项目电器请购" xfId="1717"/>
    <cellStyle name="ÄÞ¸¶ [0]_V10 VARIATION MODEL SOP TIMING " xfId="1718"/>
    <cellStyle name="链接单元格 6 2 3" xfId="1719"/>
    <cellStyle name="_业务部2009年三月份平衡记分卡(1)_Book1_项目管理部2012年08月份平衡计分卡w1" xfId="1720"/>
    <cellStyle name="_巴西-B562项目电器请购 2" xfId="1721"/>
    <cellStyle name="40% - 强调文字颜色 6 56" xfId="1722"/>
    <cellStyle name="40% - 强调文字颜色 6 61" xfId="1723"/>
    <cellStyle name="汇总 5 6 3" xfId="1724"/>
    <cellStyle name="20% - 强调文字颜色 5 55" xfId="1725"/>
    <cellStyle name="20% - 强调文字颜色 5 60" xfId="1726"/>
    <cellStyle name="_业务部2009年四月份平衡记分卡_项目管理部2012年平衡记分卡_最新零件合格率-26周_1月份周计划达成率" xfId="1727"/>
    <cellStyle name="_巴西-B562项目电器请购 3" xfId="1728"/>
    <cellStyle name="40% - 强调文字颜色 6 57" xfId="1729"/>
    <cellStyle name="40% - 强调文字颜色 6 62" xfId="1730"/>
    <cellStyle name="汇总 5 6 4" xfId="1731"/>
    <cellStyle name="20% - 强调文字颜色 5 56" xfId="1732"/>
    <cellStyle name="20% - 强调文字颜色 5 61" xfId="1733"/>
    <cellStyle name="_巴西-B562项目电器请购 4" xfId="1734"/>
    <cellStyle name="_业务部2009年三月份平衡记分卡(1)_制模平衡积分卡--12月_项目管理部2012年06月份平衡记分卡--珊珊_项目管理部2012年08月份平衡计分卡w1" xfId="1735"/>
    <cellStyle name="40% - 强调文字颜色 6 58" xfId="1736"/>
    <cellStyle name="40% - 强调文字颜色 6 63" xfId="1737"/>
    <cellStyle name="汇总 5 6 5" xfId="1738"/>
    <cellStyle name="20% - 强调文字颜色 5 57" xfId="1739"/>
    <cellStyle name="20% - 强调文字颜色 5 62" xfId="1740"/>
    <cellStyle name="_巴西-B562项目电器请购 6" xfId="1741"/>
    <cellStyle name="40% - 强调文字颜色 6 65" xfId="1742"/>
    <cellStyle name="常规 5 3 2 2" xfId="1743"/>
    <cellStyle name="20% - 强调文字颜色 5 59" xfId="1744"/>
    <cellStyle name="20% - 强调文字颜色 5 64" xfId="1745"/>
    <cellStyle name="40% - 强调文字颜色 6 5 5" xfId="1746"/>
    <cellStyle name="_业务部2009年二月份平衡记分卡(1)_Book1_项目管理部2013年1月份平衡计分卡" xfId="1747"/>
    <cellStyle name="_기본요건 최종 919" xfId="1748"/>
    <cellStyle name="_业务部2009年五月份平衡记分卡_项目管理部2012年平衡记分卡_项目管理部2012年06月份平衡记分卡--珊珊_项目管理部2013年1月份平衡计分卡-生技(1)" xfId="1749"/>
    <cellStyle name="标题 4 8 4" xfId="1750"/>
    <cellStyle name="_기안품의서(AR)" xfId="1751"/>
    <cellStyle name="计算 12" xfId="1752"/>
    <cellStyle name="_业务部2009年四月份平衡记分卡_制模平衡积分卡--12月_最新零件合格率-26周_Book1" xfId="1753"/>
    <cellStyle name="20% - 强调文字颜色 3 18 2" xfId="1754"/>
    <cellStyle name="20% - 强调文字颜色 3 23 2" xfId="1755"/>
    <cellStyle name="输入 13 3 4" xfId="1756"/>
    <cellStyle name="40% - 强调文字颜色 4 19 2" xfId="1757"/>
    <cellStyle name="_기안품의서(AR)--HB" xfId="1758"/>
    <cellStyle name="强调文字颜色 2 61" xfId="1759"/>
    <cellStyle name="强调文字颜色 2 56" xfId="1760"/>
    <cellStyle name="_副本12038.BFT.B562研发中心工作进度表" xfId="1761"/>
    <cellStyle name="_模具尺寸统计-曹_2012在制模具统计_Book1" xfId="1762"/>
    <cellStyle name="_副本12038.BFT.B562研发中心工作进度表 2" xfId="1763"/>
    <cellStyle name="_业务部2009年六月份平衡记分卡_2012出货计划-20120117_项目管理部2012年08月份平衡计分卡w1" xfId="1764"/>
    <cellStyle name="40% - 强调文字颜色 3 12 7" xfId="1765"/>
    <cellStyle name="常规 3 34 6" xfId="1766"/>
    <cellStyle name="常规 3 29 6" xfId="1767"/>
    <cellStyle name="20% - 强调文字颜色 2 11 7" xfId="1768"/>
    <cellStyle name="_副本12038.BFT.B562研发中心工作进度表 3" xfId="1769"/>
    <cellStyle name="40% - 强调文字颜色 3 12 8" xfId="1770"/>
    <cellStyle name="常规 3 34 7" xfId="1771"/>
    <cellStyle name="常规 3 29 7" xfId="1772"/>
    <cellStyle name="20% - 强调文字颜色 2 11 8" xfId="1773"/>
    <cellStyle name="_模具尺寸统计-曹_2012在制模具统计" xfId="1774"/>
    <cellStyle name="强调文字颜色 3 51" xfId="1775"/>
    <cellStyle name="强调文字颜色 3 46" xfId="1776"/>
    <cellStyle name="_模具尺寸统计-曹_Book1" xfId="1777"/>
    <cellStyle name="20% - 强调文字颜色 6 8 3" xfId="1778"/>
    <cellStyle name="_业务部2009年六月份平衡记分卡_2012出货计划-20120117_2013出货计划" xfId="1779"/>
    <cellStyle name="_模具尺寸统计-曹_Book1_1" xfId="1780"/>
    <cellStyle name="60% - 强调文字颜色 3 11" xfId="1781"/>
    <cellStyle name="注释 5 2 5" xfId="1782"/>
    <cellStyle name="超链接 3 7 2 2" xfId="1783"/>
    <cellStyle name="40% - 强调文字颜色 2 10" xfId="1784"/>
    <cellStyle name="_模具尺寸统计-曹_Book1_2011年12月公司平衡计分卡a" xfId="1785"/>
    <cellStyle name="_模具尺寸统计-曹_Book1_table" xfId="1786"/>
    <cellStyle name="_业务部2009年四月份平衡记分卡_2012在制模具统计_最新零件合格率-21周(1)_Book1" xfId="1787"/>
    <cellStyle name="좋음" xfId="1788"/>
    <cellStyle name="_模具尺寸统计-曹_项目管理部2011年12月份平衡记分卡" xfId="1789"/>
    <cellStyle name="_业务部2009年二月份平衡记分卡(1)_项目管理部2012年平衡记分卡_最新零件合格率-21周(1)_项目管理部2012年08月份平衡计分卡w1" xfId="1790"/>
    <cellStyle name="20% - 强调文字颜色 4 11" xfId="1791"/>
    <cellStyle name="60% - 强调文字颜色 6 13" xfId="1792"/>
    <cellStyle name="常规 10 15" xfId="1793"/>
    <cellStyle name="常规 10 20" xfId="1794"/>
    <cellStyle name="好 2 22" xfId="1795"/>
    <cellStyle name="好 2 17" xfId="1796"/>
    <cellStyle name="_模具尺寸统计-曹_项目管理部2011年12月份平衡记分卡_平衡计分卡更改内容(1)" xfId="1797"/>
    <cellStyle name="_业务部2009年三月份平衡记分卡(1)_2012在制模具统计_最新零件合格率-21周(1)_1月份周计划达成率" xfId="1798"/>
    <cellStyle name="40% - 强调文字颜色 5 12" xfId="1799"/>
    <cellStyle name="20% - 强调文字颜色 1 7 6" xfId="1800"/>
    <cellStyle name="强调文字颜色 6 8 5" xfId="1801"/>
    <cellStyle name="_模具尺寸统计-曹_项目管理部2012年平衡记分卡" xfId="1802"/>
    <cellStyle name="强调文字颜色 1 6 4" xfId="1803"/>
    <cellStyle name="_模具尺寸统计-曹_项目管理部2012年平衡记分卡_平衡计分卡更改内容(1)" xfId="1804"/>
    <cellStyle name="_模具尺寸统计-曹_制模平衡积分卡--12月_平衡计分卡更改内容(1)" xfId="1805"/>
    <cellStyle name="计算 11 7 3" xfId="1806"/>
    <cellStyle name="_业务部2009年三月份平衡记分卡(1)_2011年平衡计分卡-采购部(12月)_table_1月份周计划达成率" xfId="1807"/>
    <cellStyle name="_模具尺寸重量统计表" xfId="1808"/>
    <cellStyle name="_业务部2009年二月份平衡记分卡(1)_最新零件合格率-26周_项目管理部2013年1月份平衡计分卡-生技(1)" xfId="1809"/>
    <cellStyle name="_模具尺寸重量统计表_Book1_2011年12月公司平衡计分卡a" xfId="1810"/>
    <cellStyle name="_业务部2009年六月份平衡记分卡_项目管理部2011年12月份平衡记分卡_项目管理部2012年06月份平衡记分卡--珊珊_项目管理部2012年08月份平衡计分卡w1" xfId="1811"/>
    <cellStyle name="_业务部2009年二月份平衡记分卡(1)_项目管理部2011年12月份平衡记分卡_最新零件合格率-21周_2012出货计划-1008" xfId="1812"/>
    <cellStyle name="常规 52 4" xfId="1813"/>
    <cellStyle name="_业务部2009年二月份平衡记分卡(1)_制模平衡积分卡--12月_最新零件合格率-21周(1)_Book1" xfId="1814"/>
    <cellStyle name="输出 13 2 4" xfId="1815"/>
    <cellStyle name="链接单元格 44" xfId="1816"/>
    <cellStyle name="链接单元格 39" xfId="1817"/>
    <cellStyle name="常规 59 2 3" xfId="1818"/>
    <cellStyle name="60% - 强调文字颜色 1 10" xfId="1819"/>
    <cellStyle name="_模具尺寸重量统计表_Book1_table" xfId="1820"/>
    <cellStyle name="40% - 强调文字颜色 1 7 8" xfId="1821"/>
    <cellStyle name="_模具尺寸重量统计表_项目管理部2011年12月份平衡记分卡" xfId="1822"/>
    <cellStyle name="_业务部2009年二月份平衡记分卡(1)_Book1_项目管理部2012年11月份平衡记分卡-异常处理(1)" xfId="1823"/>
    <cellStyle name="计算 7 3 3" xfId="1824"/>
    <cellStyle name="_业务部2009年三月份平衡记分卡(1)_项目管理部2012年平衡记分卡_最新零件合格率-21周_项目管理部2012年10月份平衡计分卡(1)" xfId="1825"/>
    <cellStyle name="常规 2 4 12" xfId="1826"/>
    <cellStyle name="_业务部2009年四月份平衡记分卡_项目管理部2012年平衡记分卡_项目管理部2012年06月份平衡记分卡--珊珊_项目管理部2012年10月份平衡计分卡(1)" xfId="1827"/>
    <cellStyle name="_模具设计式样书-附件" xfId="1828"/>
    <cellStyle name="_模具设计式样书-附件 3" xfId="1829"/>
    <cellStyle name="_模具设计式样书-附件 4" xfId="1830"/>
    <cellStyle name="超链接 2 2 2" xfId="1831"/>
    <cellStyle name="_模具设计式样书-附件 5" xfId="1832"/>
    <cellStyle name="_业务部2009年四月份平衡记分卡_项目管理部2011年12月份平衡记分卡_最新零件合格率-21周_平衡计分卡更改内容(1)" xfId="1833"/>
    <cellStyle name="超链接 2 2 3" xfId="1834"/>
    <cellStyle name="_模具设计式样书-附件 6" xfId="1835"/>
    <cellStyle name="20% - 强调文字颜色 3 7 2 2" xfId="1836"/>
    <cellStyle name="_外包合格率" xfId="1837"/>
    <cellStyle name="_外发件合格率汇总" xfId="1838"/>
    <cellStyle name="链接单元格 9 3" xfId="1839"/>
    <cellStyle name="常规 4 6 2 3" xfId="1840"/>
    <cellStyle name="60% - 强调文字颜色 1 5 8" xfId="1841"/>
    <cellStyle name="链接单元格 11 2" xfId="1842"/>
    <cellStyle name="60% - 强调文字颜色 5 10 2 2" xfId="1843"/>
    <cellStyle name="_业务部2009年二月份平衡记分卡(1)" xfId="1844"/>
    <cellStyle name="输出 8 5 5" xfId="1845"/>
    <cellStyle name="常规 8 4 3" xfId="1846"/>
    <cellStyle name="_业务部2009年六月份平衡记分卡_项目管理部2011年12月份平衡记分卡_最新零件合格率-21周_项目管理部2012年08月份平衡计分卡w1" xfId="1847"/>
    <cellStyle name="输出 22 2 2" xfId="1848"/>
    <cellStyle name="输出 17 2 2" xfId="1849"/>
    <cellStyle name="计算 12 5 5" xfId="1850"/>
    <cellStyle name="常规 35 10" xfId="1851"/>
    <cellStyle name="_业务部2009年二月份平衡记分卡(1)_12月份制模平衡计分卡" xfId="1852"/>
    <cellStyle name="_业务部2009年二月份平衡记分卡(1)_2011年平衡计分卡-采购部(12月)" xfId="1853"/>
    <cellStyle name="_业务部2009年六月份平衡记分卡_2012在制模具统计_项目管理部2012年06月份平衡记分卡--珊珊_项目管理部2012年10月份平衡计分卡(1)" xfId="1854"/>
    <cellStyle name="40% - 强调文字颜色 3 11 4" xfId="1855"/>
    <cellStyle name="检查单元格 7 8" xfId="1856"/>
    <cellStyle name="常规 3 33 3" xfId="1857"/>
    <cellStyle name="常规 3 28 3" xfId="1858"/>
    <cellStyle name="60% - 强调文字颜色 4 12 4" xfId="1859"/>
    <cellStyle name="_业务部2009年二月份平衡记分卡(1)_2011年平衡计分卡-采购部(12月)_1月份周计划达成率" xfId="1860"/>
    <cellStyle name="20% - 强调文字颜色 2 10 4" xfId="1861"/>
    <cellStyle name="标题 1 15 2" xfId="1862"/>
    <cellStyle name="标题 1 20 2" xfId="1863"/>
    <cellStyle name="20% - Accent6" xfId="1864"/>
    <cellStyle name="汇总 8 3" xfId="1865"/>
    <cellStyle name="_业务部2009年二月份平衡记分卡(1)_2011年平衡计分卡-采购部(12月)_2012出货计划-1008" xfId="1866"/>
    <cellStyle name="_业务部2009年五月份平衡记分卡_2011年平衡计分卡-采购部(12月)_平衡计分卡更改内容(1)" xfId="1867"/>
    <cellStyle name="60% - 强调文字颜色 1 6" xfId="1868"/>
    <cellStyle name="_业务部2009年二月份平衡记分卡(1)_2011年平衡计分卡-采购部(12月)_2013出货计划" xfId="1869"/>
    <cellStyle name="_业务部2009年二月份平衡记分卡(1)_2011年平衡计分卡-采购部(12月)_2013年项目管理部平衡计分卡" xfId="1870"/>
    <cellStyle name="_业务部2009年三月份平衡记分卡(1)_2012在制模具统计" xfId="1871"/>
    <cellStyle name="_业务部2009年二月份平衡记分卡(1)_2011年平衡计分卡-采购部(12月)_Book1" xfId="1872"/>
    <cellStyle name="标题 25 2" xfId="1873"/>
    <cellStyle name="_业务部2009年二月份平衡记分卡(1)_2011年平衡计分卡-采购部(12月)_Book3" xfId="1874"/>
    <cellStyle name="常规 3 7 5" xfId="1875"/>
    <cellStyle name="_业务部2009年二月份平衡记分卡(1)_项目管理部2011年12月份平衡记分卡_项目管理部2012年06月份平衡记分卡--珊珊_2012出货计划-1008" xfId="1876"/>
    <cellStyle name="_业务部2009年六月份平衡记分卡_2012在制模具统计_项目管理部2012年06月份平衡记分卡--珊珊_项目管理部2013年1月份平衡计分卡" xfId="1877"/>
    <cellStyle name="60% - 强调文字颜色 6 4 4" xfId="1878"/>
    <cellStyle name="_业务部2009年二月份平衡记分卡(1)_2011年平衡计分卡-采购部(12月)_plm" xfId="1879"/>
    <cellStyle name="_业务部2009年三月份平衡记分卡(1)_最新零件合格率-26周" xfId="1880"/>
    <cellStyle name="_业务部2009年二月份平衡记分卡(1)_2011年平衡计分卡-采购部(12月)_table" xfId="1881"/>
    <cellStyle name="常规 3 36 7" xfId="1882"/>
    <cellStyle name="_业务部2009年二月份平衡记分卡(1)_2011年平衡计分卡-采购部(12月)_table_1月份周计划达成率" xfId="1883"/>
    <cellStyle name="_业务部2009年四月份平衡记分卡_项目管理部2011年12月份平衡记分卡_最新零件合格率-21周_2013出货计划" xfId="1884"/>
    <cellStyle name="标题 1 6 2 3" xfId="1885"/>
    <cellStyle name="输出 10 5" xfId="1886"/>
    <cellStyle name="计算 6 3 2" xfId="1887"/>
    <cellStyle name="_业务部2009年五月份平衡记分卡_项目管理部2011年12月份平衡记分卡_最新零件合格率-21周(1)_项目管理部2012年10月份平衡计分卡(1)" xfId="1888"/>
    <cellStyle name="计算 4 8" xfId="1889"/>
    <cellStyle name="_业务部2009年二月份平衡记分卡(1)_2011年平衡计分卡-采购部(12月)_table_2012出货计划-1008" xfId="1890"/>
    <cellStyle name="_业务部2009年二月份平衡记分卡(1)_2011年平衡计分卡-采购部(12月)_table_2013出货计划" xfId="1891"/>
    <cellStyle name="_业务部2009年二月份平衡记分卡(1)_项目管理部2011年12月份平衡记分卡_最新零件合格率-21周_项目管理部2012年10月份平衡计分卡(1)" xfId="1892"/>
    <cellStyle name="_业务部2009年三月份平衡记分卡(1)_2012在制模具统计_最新零件合格率-21周_Book1" xfId="1893"/>
    <cellStyle name="_业务部2009年五月份平衡记分卡_项目管理部2011年12月份平衡记分卡_最新零件合格率-21周_plm" xfId="1894"/>
    <cellStyle name="_业务部2009年二月份平衡记分卡(1)_2011年平衡计分卡-采购部(12月)_table_2013年项目管理部平衡计分卡" xfId="1895"/>
    <cellStyle name="计算 9 2" xfId="1896"/>
    <cellStyle name="_业务部2009年二月份平衡记分卡(1)_2011年平衡计分卡-采购部(12月)_table_Book3" xfId="1897"/>
    <cellStyle name="注释 9 2 2" xfId="1898"/>
    <cellStyle name="常规 42 10" xfId="1899"/>
    <cellStyle name="常规 37 10" xfId="1900"/>
    <cellStyle name="_业务部2009年六月份平衡记分卡_Book1_1_table_2013年项目管理部平衡计分卡" xfId="1901"/>
    <cellStyle name="AÞ¸¶_Sheet1_XD AOA¾AIA¤ " xfId="1902"/>
    <cellStyle name="强调文字颜色 4 11 7" xfId="1903"/>
    <cellStyle name="_业务部2009年二月份平衡记分卡(1)_2011年平衡计分卡-采购部(12月)_table_plm" xfId="1904"/>
    <cellStyle name="汇总 10 7" xfId="1905"/>
    <cellStyle name="常规 50 2 3" xfId="1906"/>
    <cellStyle name="_业务部2009年二月份平衡记分卡(1)_最新零件合格率-21周_外包合格率8" xfId="1907"/>
    <cellStyle name="_业务部2009年三月份平衡记分卡(1)_最新零件合格率-21周(1)_PLM(1)" xfId="1908"/>
    <cellStyle name="_业务部2009年二月份平衡记分卡(1)_2011年平衡计分卡-采购部(12月)_table_PLM(1)" xfId="1909"/>
    <cellStyle name="_业务部2009年二月份平衡记分卡(1)_2011年平衡计分卡-采购部(12月)_table_平衡计分卡更改内容(1)" xfId="1910"/>
    <cellStyle name="_业务部2009年二月份平衡记分卡(1)_项目管理部2011年12月份平衡记分卡_项目管理部2012年06月份平衡记分卡--珊珊_2013出货计划" xfId="1911"/>
    <cellStyle name="40% - 强调文字颜色 6 6 7" xfId="1912"/>
    <cellStyle name="_业务部2009年三月份平衡记分卡(1)_项目管理部2012年06月份平衡记分卡--珊珊" xfId="1913"/>
    <cellStyle name="°íÁ¤Ãâ·Â2" xfId="1914"/>
    <cellStyle name="20% - 强调文字颜色 5 6 2" xfId="1915"/>
    <cellStyle name="_业务部2009年六月份平衡记分卡_项目管理部2011年12月份平衡记分卡_最新零件合格率-26周_PLM(1)" xfId="1916"/>
    <cellStyle name="适中 20 2" xfId="1917"/>
    <cellStyle name="适中 15 2" xfId="1918"/>
    <cellStyle name="强调文字颜色 1 19 3" xfId="1919"/>
    <cellStyle name="_业务部2009年二月份平衡记分卡(1)_2011年平衡计分卡-采购部(12月)_table_外包合格率8" xfId="1920"/>
    <cellStyle name="样式 1 39" xfId="1921"/>
    <cellStyle name="_业务部2009年五月份平衡记分卡_2012在制模具统计_最新零件合格率-21周_2012出货计划-1008" xfId="1922"/>
    <cellStyle name="20% - 强调文字颜色 4 8 4" xfId="1923"/>
    <cellStyle name="适中 11" xfId="1924"/>
    <cellStyle name="输入 10 6 2" xfId="1925"/>
    <cellStyle name="_业务部2009年二月份平衡记分卡(1)_2011年平衡计分卡-采购部(12月)_table_项目管理部2012年08月份平衡计分卡w1" xfId="1926"/>
    <cellStyle name="_业务部2009年二月份平衡记分卡(1)_2011年平衡计分卡-采购部(12月)_table_项目管理部2012年10月份平衡计分卡(1)" xfId="1927"/>
    <cellStyle name="20% - 强调文字颜色 6 13 2" xfId="1928"/>
    <cellStyle name="标题 1 10 2 2" xfId="1929"/>
    <cellStyle name="注释 43 4" xfId="1930"/>
    <cellStyle name="注释 38 4" xfId="1931"/>
    <cellStyle name="_业务部2009年二月份平衡记分卡(1)_2011年平衡计分卡-采购部(12月)_table_项目管理部2012年11月份平衡记分卡-异常处理(1)" xfId="1932"/>
    <cellStyle name="_业务部2009年二月份平衡记分卡(1)_2011年平衡计分卡-采购部(12月)_table_项目管理部2013年1月份平衡计分卡" xfId="1933"/>
    <cellStyle name="Ç¥ÁØ_SMG-CKD-d1.1 " xfId="1934"/>
    <cellStyle name="20% - 强调文字颜色 5 9" xfId="1935"/>
    <cellStyle name="_业务部2009年二月份平衡记分卡(1)_制模平衡积分卡--12月_项目管理部2012年06月份平衡记分卡--珊珊_项目管理部2012年08月份平衡计分卡w1" xfId="1936"/>
    <cellStyle name="注释 65" xfId="1937"/>
    <cellStyle name="输出 5 7" xfId="1938"/>
    <cellStyle name="_业务部2009年二月份平衡记分卡(1)_2011年平衡计分卡-采购部(12月)_table_项目管理部2013年1月份平衡计分卡-生技(1)" xfId="1939"/>
    <cellStyle name="输出 12 8" xfId="1940"/>
    <cellStyle name="_业务部2009年二月份平衡记分卡(1)_项目管理部2011年12月份平衡记分卡_最新零件合格率-21周(1)_2013出货计划" xfId="1941"/>
    <cellStyle name="常规 2 20 2 2" xfId="1942"/>
    <cellStyle name="常规 2 15 2 2" xfId="1943"/>
    <cellStyle name="强调文字颜色 3 8 2 2" xfId="1944"/>
    <cellStyle name="标题 3 21 3" xfId="1945"/>
    <cellStyle name="标题 3 16 3" xfId="1946"/>
    <cellStyle name="_业务部2009年三月份平衡记分卡(1)_最新零件合格率-21周_2012出货计划-1008" xfId="1947"/>
    <cellStyle name="_业务部2009年三月份平衡记分卡(1)_制模平衡积分卡--12月_最新零件合格率-21周(1)_项目管理部2012年08月份平衡计分卡w1" xfId="1948"/>
    <cellStyle name="40% - 强调文字颜色 5 12 5" xfId="1949"/>
    <cellStyle name="_业务部2009年二月份平衡记分卡(1)_2011年平衡计分卡-采购部(12月)_外包合格率8" xfId="1950"/>
    <cellStyle name="20% - 强调文字颜色 4 11 5" xfId="1951"/>
    <cellStyle name="_业务部2009年二月份平衡记分卡(1)_2011年平衡计分卡-采购部(12月)_项目管理部2012年08月份平衡计分卡w1" xfId="1952"/>
    <cellStyle name="_业务部2009年二月份平衡记分卡(1)_2011年平衡计分卡-采购部(12月)_项目管理部2012年10月份平衡计分卡(1)" xfId="1953"/>
    <cellStyle name="_业务部2009年二月份平衡记分卡(1)_2011年平衡计分卡-采购部(12月)_项目管理部2012年11月份平衡记分卡-异常处理(1)" xfId="1954"/>
    <cellStyle name="20% - 强调文字颜色 5 11 6" xfId="1955"/>
    <cellStyle name="超链接 3 3 4" xfId="1956"/>
    <cellStyle name="40% - 强调文字颜色 6 12 6" xfId="1957"/>
    <cellStyle name="_业务部2009年二月份平衡记分卡(1)_2011年平衡计分卡-采购部(12月)_项目管理部2013年1月份平衡计分卡-生技(1)" xfId="1958"/>
    <cellStyle name="输出 6 7 4" xfId="1959"/>
    <cellStyle name="_业务部2009年三月份平衡记分卡(1)_项目管理部2011年12月份平衡记分卡_最新零件合格率-26周_2013年项目管理部平衡计分卡" xfId="1960"/>
    <cellStyle name="常规 2 44" xfId="1961"/>
    <cellStyle name="常规 2 39" xfId="1962"/>
    <cellStyle name="_业务部2009年四月份平衡记分卡_Book1_项目管理部2013年1月份平衡计分卡-生技(1)" xfId="1963"/>
    <cellStyle name="_业务部2009年二月份平衡记分卡(1)_2012出货计划-20120117" xfId="1964"/>
    <cellStyle name="_业务部2009年五月份平衡记分卡_2012出货计划-20120117_2012出货计划-1008" xfId="1965"/>
    <cellStyle name="Ç¥ÁØ_¿øº»" xfId="1966"/>
    <cellStyle name="_业务部2009年二月份平衡记分卡(1)_制模平衡积分卡--12月_项目管理部2012年06月份平衡记分卡--珊珊_项目管理部2012年10月份平衡计分卡(1)" xfId="1967"/>
    <cellStyle name="40% - 强调文字颜色 6 9 6" xfId="1968"/>
    <cellStyle name="_业务部2009年二月份平衡记分卡(1)_2012出货计划-20120117_2012出货计划-1008" xfId="1969"/>
    <cellStyle name="_业务部2009年三月份平衡记分卡(1)_2011年平衡计分卡-采购部(12月)_table_项目管理部2013年1月份平衡计分卡" xfId="1970"/>
    <cellStyle name="_业务部2009年二月份平衡记分卡(1)_2012出货计划-20120117_2013出货计划" xfId="1971"/>
    <cellStyle name="_业务部2009年二月份平衡记分卡(1)_2012出货计划-20120117_2013年项目管理部平衡计分卡" xfId="1972"/>
    <cellStyle name="输出 3 2 7" xfId="1973"/>
    <cellStyle name="_业务部2009年二月份平衡记分卡(1)_2012出货计划-20120117_Book1" xfId="1974"/>
    <cellStyle name="20% - 强调文字颜色 2 2" xfId="1975"/>
    <cellStyle name="_业务部2009年二月份平衡记分卡(1)_2012出货计划-20120117_Book3" xfId="1976"/>
    <cellStyle name="20% - 强调文字颜色 2 4" xfId="1977"/>
    <cellStyle name="60% - 强调文字颜色 1 7 3" xfId="1978"/>
    <cellStyle name="_业务部2009年二月份平衡记分卡(1)_2012出货计划-20120117_PLM(1)" xfId="1979"/>
    <cellStyle name="20% - 强调文字颜色 2 19 2" xfId="1980"/>
    <cellStyle name="20% - 强调文字颜色 2 6 6" xfId="1981"/>
    <cellStyle name="_业务部2009年二月份平衡记分卡(1)_2012出货计划-20120117_外包合格率8" xfId="1982"/>
    <cellStyle name="_业务部2009年六月份平衡记分卡_2012在制模具统计_最新零件合格率-21周_Book3" xfId="1983"/>
    <cellStyle name="_业务部2009年三月份平衡记分卡(1)_2011年平衡计分卡-采购部(12月)_table_平衡计分卡更改内容(1)" xfId="1984"/>
    <cellStyle name="40% - 强调文字颜色 1 7 6" xfId="1985"/>
    <cellStyle name="_业务部2009年二月份平衡记分卡(1)_项目管理部2011年12月份平衡记分卡_项目管理部2012年06月份平衡记分卡--珊珊" xfId="1986"/>
    <cellStyle name="警告文本 11" xfId="1987"/>
    <cellStyle name="_业务部2009年二月份平衡记分卡(1)_2012出货计划-20120117_项目管理部2012年08月份平衡计分卡w1" xfId="1988"/>
    <cellStyle name="标题 3 2 2 2" xfId="1989"/>
    <cellStyle name="_业务部2009年二月份平衡记分卡(1)_2012出货计划-20120117_项目管理部2012年10月份平衡计分卡(1)" xfId="1990"/>
    <cellStyle name="_业务部2009年二月份平衡记分卡(1)_2012出货计划-20120117_项目管理部2012年11月份平衡记分卡-异常处理(1)" xfId="1991"/>
    <cellStyle name="解释性文本 4" xfId="1992"/>
    <cellStyle name="_业务部2009年二月份平衡记分卡(1)_Book1_1_外包合格率8" xfId="1993"/>
    <cellStyle name="计算 41 6" xfId="1994"/>
    <cellStyle name="计算 36 6" xfId="1995"/>
    <cellStyle name="_业务部2009年二月份平衡记分卡(1)_2012出货计划-20120117_项目管理部2013年1月份平衡计分卡" xfId="1996"/>
    <cellStyle name="_业务部2009年二月份平衡记分卡(1)_2012出货计划-20120117_项目管理部2013年1月份平衡计分卡-生技(1)" xfId="1997"/>
    <cellStyle name="强调文字颜色 1 8 7" xfId="1998"/>
    <cellStyle name="40% - 强调文字颜色 4 59" xfId="1999"/>
    <cellStyle name="40% - 强调文字颜色 4 64" xfId="2000"/>
    <cellStyle name="60% - 强调文字颜色 5 65" xfId="2001"/>
    <cellStyle name="_业务部2009年二月份平衡记分卡(1)_2012在制模具统计" xfId="2002"/>
    <cellStyle name="20% - 强调文字颜色 3 58" xfId="2003"/>
    <cellStyle name="20% - 强调文字颜色 3 63" xfId="2004"/>
    <cellStyle name="_业务部2009年六月份平衡记分卡_2012在制模具统计_最新零件合格率-21周(1)_2013出货计划" xfId="2005"/>
    <cellStyle name="强调文字颜色 6 9 7" xfId="2006"/>
    <cellStyle name="汇总 12 4 2" xfId="2007"/>
    <cellStyle name="_业务部2009年二月份平衡记分卡(1)_2012在制模具统计_项目管理部2012年06月份平衡记分卡--珊珊" xfId="2008"/>
    <cellStyle name="_业务部2009年三月份平衡记分卡(1)_项目管理部2011年12月份平衡记分卡_最新零件合格率-21周_2013出货计划" xfId="2009"/>
    <cellStyle name="_业务部2009年五月份平衡记分卡_2012出货计划-20120117_Book1" xfId="2010"/>
    <cellStyle name="_业务部2009年五月份平衡记分卡_2012出货计划-20120117_项目管理部2012年11月份平衡记分卡-异常处理(1)" xfId="2011"/>
    <cellStyle name="20% - 强调文字颜色 6 4 8" xfId="2012"/>
    <cellStyle name="_业务部2009年二月份平衡记分卡(1)_2012在制模具统计_项目管理部2012年06月份平衡记分卡--珊珊_2012出货计划-1008" xfId="2013"/>
    <cellStyle name="计算 61 5" xfId="2014"/>
    <cellStyle name="计算 56 5" xfId="2015"/>
    <cellStyle name="常规 3 11 7" xfId="2016"/>
    <cellStyle name="_业务部2009年二月份平衡记分卡(1)_2012在制模具统计_项目管理部2012年06月份平衡记分卡--珊珊_2013出货计划" xfId="2017"/>
    <cellStyle name="计算 12 3 4" xfId="2018"/>
    <cellStyle name="_业务部2009年三月份平衡记分卡(1)_2012出货计划-20120117_Book1" xfId="2019"/>
    <cellStyle name="_业务部2009年二月份平衡记分卡(1)_2012在制模具统计_项目管理部2012年06月份平衡记分卡--珊珊_2013年项目管理部平衡计分卡" xfId="2020"/>
    <cellStyle name="汇总 9 5 6" xfId="2021"/>
    <cellStyle name="_业务部2009年二月份平衡记分卡(1)_2012在制模具统计_项目管理部2012年06月份平衡记分卡--珊珊_Book1" xfId="2022"/>
    <cellStyle name="_业务部2009年二月份平衡记分卡(1)_2012在制模具统计_项目管理部2012年06月份平衡记分卡--珊珊_Book3" xfId="2023"/>
    <cellStyle name="20% - 强调文字颜色 4 14 2" xfId="2024"/>
    <cellStyle name="60% - 强调文字颜色 6 16 2" xfId="2025"/>
    <cellStyle name="60% - 强调文字颜色 6 21 2" xfId="2026"/>
    <cellStyle name="40% - 强调文字颜色 5 15 2" xfId="2027"/>
    <cellStyle name="40% - 强调文字颜色 5 20 2" xfId="2028"/>
    <cellStyle name="汇总 7 2 8" xfId="2029"/>
    <cellStyle name="_业务部2009年二月份平衡记分卡(1)_项目管理部2012年平衡记分卡_最新零件合格率-26周_平衡计分卡更改内容(1)" xfId="2030"/>
    <cellStyle name="_业务部2009年二月份平衡记分卡(1)_2012在制模具统计_项目管理部2012年06月份平衡记分卡--珊珊_plm" xfId="2031"/>
    <cellStyle name="标题 2 7 5" xfId="2032"/>
    <cellStyle name="_业务部2009年四月份平衡记分卡_项目管理部2012年06月份平衡记分卡--珊珊_Book1" xfId="2033"/>
    <cellStyle name="输出 3 2 3" xfId="2034"/>
    <cellStyle name="_业务部2009年二月份平衡记分卡(1)_2012在制模具统计_最新零件合格率-21周_项目管理部2012年10月份平衡计分卡(1)" xfId="2035"/>
    <cellStyle name="_业务部2009年二月份平衡记分卡(1)_2012在制模具统计_项目管理部2012年06月份平衡记分卡--珊珊_PLM(1)" xfId="2036"/>
    <cellStyle name="_业务部2009年五月份平衡记分卡_项目管理部2011年12月份平衡记分卡_最新零件合格率-21周(1)_plm" xfId="2037"/>
    <cellStyle name="40% - 强调文字颜色 6 14 3" xfId="2038"/>
    <cellStyle name="Ç¥ÁØ_F008-1Â÷  _SGMW DIE STNADARD PART SPEC. &amp; SPARE PART LIST" xfId="2039"/>
    <cellStyle name="汇总 2 9" xfId="2040"/>
    <cellStyle name="20% - 强调文字颜色 5 13 3" xfId="2041"/>
    <cellStyle name="_业务部2009年二月份平衡记分卡(1)_2012在制模具统计_项目管理部2012年06月份平衡记分卡--珊珊_平衡计分卡更改内容(1)" xfId="2042"/>
    <cellStyle name="_业务部2009年六月份平衡记分卡_项目管理部2012年平衡记分卡_最新零件合格率-26周_外包合格率8" xfId="2043"/>
    <cellStyle name="_业务部2009年二月份平衡记分卡(1)_2012在制模具统计_项目管理部2012年06月份平衡记分卡--珊珊_外包合格率8" xfId="2044"/>
    <cellStyle name="ÅëÈ­_¼­½ÄÀÏ¶÷_ÅõÀÔ°èÈ¹ " xfId="2045"/>
    <cellStyle name="60% - 强调文字颜色 1 64" xfId="2046"/>
    <cellStyle name="60% - 强调文字颜色 1 59" xfId="2047"/>
    <cellStyle name="_业务部2009年三月份平衡记分卡(1)_2012在制模具统计_最新零件合格率-26周_Book1" xfId="2048"/>
    <cellStyle name="超链接 2 11 6" xfId="2049"/>
    <cellStyle name="_业务部2009年二月份平衡记分卡(1)_2012在制模具统计_项目管理部2012年06月份平衡记分卡--珊珊_项目管理部2012年08月份平衡计分卡w1" xfId="2050"/>
    <cellStyle name="标题 21 3" xfId="2051"/>
    <cellStyle name="标题 16 3" xfId="2052"/>
    <cellStyle name="_业务部2009年二月份平衡记分卡(1)_2012在制模具统计_项目管理部2012年06月份平衡记分卡--珊珊_项目管理部2012年10月份平衡计分卡(1)" xfId="2053"/>
    <cellStyle name="60% - 强调文字颜色 2 13 2" xfId="2054"/>
    <cellStyle name="好 3 2 3" xfId="2055"/>
    <cellStyle name="输出 11 7 3" xfId="2056"/>
    <cellStyle name="40% - 强调文字颜色 1 12 2" xfId="2057"/>
    <cellStyle name="ÄÞ¸¶ [0]_lx-taxi " xfId="2058"/>
    <cellStyle name="_业务部2009年二月份平衡记分卡(1)_2012在制模具统计_项目管理部2012年06月份平衡记分卡--珊珊_项目管理部2013年1月份平衡计分卡" xfId="2059"/>
    <cellStyle name="_业务部2009年二月份平衡记分卡(1)_2012在制模具统计_项目管理部2012年06月份平衡记分卡--珊珊_项目管理部2013年1月份平衡计分卡-生技(1)" xfId="2060"/>
    <cellStyle name="_业务部2009年二月份平衡记分卡(1)_2012在制模具统计_项目管理部2012年11月份平衡记分卡-异常处理(1)" xfId="2061"/>
    <cellStyle name="20% - 强调文字颜色 2 18" xfId="2062"/>
    <cellStyle name="20% - 强调文字颜色 2 23" xfId="2063"/>
    <cellStyle name="60% - 强调文字颜色 4 25" xfId="2064"/>
    <cellStyle name="60% - 强调文字颜色 4 30" xfId="2065"/>
    <cellStyle name="强调文字颜色 2 10 4" xfId="2066"/>
    <cellStyle name="超链接 2 6 2 2" xfId="2067"/>
    <cellStyle name="40% - 强调文字颜色 3 19" xfId="2068"/>
    <cellStyle name="40% - 强调文字颜色 3 24" xfId="2069"/>
    <cellStyle name="_业务部2009年二月份平衡记分卡(1)_2012在制模具统计_最新零件合格率-21周(1)" xfId="2070"/>
    <cellStyle name="20% - 强调文字颜色 4 10 3" xfId="2071"/>
    <cellStyle name="60% - 强调文字颜色 6 12 3" xfId="2072"/>
    <cellStyle name="解释性文本 7 7" xfId="2073"/>
    <cellStyle name="40% - 强调文字颜色 5 11 3" xfId="2074"/>
    <cellStyle name="汇总 11 8 5" xfId="2075"/>
    <cellStyle name="_业务部2009年二月份平衡记分卡(1)_2012在制模具统计_最新零件合格率-21周(1)_1月份周计划达成率" xfId="2076"/>
    <cellStyle name="_业务部2009年二月份平衡记分卡(1)_2012在制模具统计_最新零件合格率-21周(1)_2013出货计划" xfId="2077"/>
    <cellStyle name="_业务部2009年三月份平衡记分卡(1)_项目管理部2012年平衡记分卡_最新零件合格率-21周(1)_外包合格率8" xfId="2078"/>
    <cellStyle name="输出 11 12" xfId="2079"/>
    <cellStyle name="_业务部2009年四月份平衡记分卡_2012出货计划-20120117_项目管理部2012年11月份平衡记分卡-异常处理(1)" xfId="2080"/>
    <cellStyle name="汇总 10 5" xfId="2081"/>
    <cellStyle name="_业务部2009年二月份平衡记分卡(1)_2012在制模具统计_最新零件合格率-21周(1)_2013年项目管理部平衡计分卡" xfId="2082"/>
    <cellStyle name="_业务部2009年二月份平衡记分卡(1)_2012在制模具统计_最新零件合格率-21周(1)_Book1" xfId="2083"/>
    <cellStyle name="_业务部2009年二月份平衡记分卡(1)_2012在制模具统计_最新零件合格率-21周(1)_plm" xfId="2084"/>
    <cellStyle name="好 24" xfId="2085"/>
    <cellStyle name="好 19" xfId="2086"/>
    <cellStyle name="常规 5 10 5" xfId="2087"/>
    <cellStyle name="_业务部2009年二月份平衡记分卡(1)_2012在制模具统计_最新零件合格率-26周_2013年项目管理部平衡计分卡" xfId="2088"/>
    <cellStyle name="标题 3 5 4" xfId="2089"/>
    <cellStyle name="_业务部2009年二月份平衡记分卡(1)_2012在制模具统计_最新零件合格率-21周(1)_PLM(1)" xfId="2090"/>
    <cellStyle name="20% - 强调文字颜色 6 10 5" xfId="2091"/>
    <cellStyle name="注释 7 4" xfId="2092"/>
    <cellStyle name="输入 7 6 4" xfId="2093"/>
    <cellStyle name="_业务部2009年二月份平衡记分卡(1)_2012在制模具统计_最新零件合格率-21周(1)_平衡计分卡更改内容(1)" xfId="2094"/>
    <cellStyle name="60% - 强调文字颜色 4 6 6" xfId="2095"/>
    <cellStyle name="20% - 强调文字颜色 1 12 2 2" xfId="2096"/>
    <cellStyle name="_业务部2009年二月份平衡记分卡(1)_2012在制模具统计_最新零件合格率-21周(1)_项目管理部2013年1月份平衡计分卡" xfId="2097"/>
    <cellStyle name="20% - 강조색4" xfId="2098"/>
    <cellStyle name="_业务部2009年二月份平衡记分卡(1)_2012在制模具统计_最新零件合格率-21周(1)_项目管理部2013年1月份平衡计分卡-生技(1)" xfId="2099"/>
    <cellStyle name="_业务部2009年四月份平衡记分卡_制模平衡积分卡--12月_最新零件合格率-21周_外包合格率8" xfId="2100"/>
    <cellStyle name="警告文本 4 2 3" xfId="2101"/>
    <cellStyle name="_业务部2009年二月份平衡记分卡(1)_2012在制模具统计_最新零件合格率-21周_1月份周计划达成率" xfId="2102"/>
    <cellStyle name="_业务部2009年三月份平衡记分卡(1)_制模平衡积分卡--12月_最新零件合格率-21周_Book3" xfId="2103"/>
    <cellStyle name="_业务部2009年二月份平衡记分卡(1)_2012在制模具统计_最新零件合格率-21周_2012出货计划-1008" xfId="2104"/>
    <cellStyle name="_业务部2009年三月份平衡记分卡(1)_制模平衡积分卡--12月_最新零件合格率-26周_2013出货计划" xfId="2105"/>
    <cellStyle name="ÄÞ¸¶ [0]_4 " xfId="2106"/>
    <cellStyle name="_业务部2009年二月份平衡记分卡(1)_2012在制模具统计_最新零件合格率-21周_2013出货计划" xfId="2107"/>
    <cellStyle name="20% - 强调文字颜色 4 13 3" xfId="2108"/>
    <cellStyle name="60% - 强调文字颜色 6 15 3" xfId="2109"/>
    <cellStyle name="60% - 强调文字颜色 6 20 3" xfId="2110"/>
    <cellStyle name="40% - 强调文字颜色 5 14 3" xfId="2111"/>
    <cellStyle name="_业务部2009年二月份平衡记分卡(1)_2012在制模具统计_最新零件合格率-21周_2013年项目管理部平衡计分卡" xfId="2112"/>
    <cellStyle name="20% - 强调文字颜色 3 5 2 3" xfId="2113"/>
    <cellStyle name="_业务部2009年二月份平衡记分卡(1)_2012在制模具统计_最新零件合格率-21周_Book3" xfId="2114"/>
    <cellStyle name="20% - 强调文字颜色 1 6" xfId="2115"/>
    <cellStyle name="_业务部2009年二月份平衡记分卡(1)_2012在制模具统计_最新零件合格率-21周_PLM(1)" xfId="2116"/>
    <cellStyle name="_业务部2009年二月份平衡记分卡(1)_2012在制模具统计_最新零件合格率-21周_项目管理部2012年08月份平衡计分卡w1" xfId="2117"/>
    <cellStyle name="_业务部2009年二月份平衡记分卡(1)_制模平衡积分卡--12月_最新零件合格率-21周(1)_平衡计分卡更改内容(1)" xfId="2118"/>
    <cellStyle name="_业务部2009年二月份平衡记分卡(1)_2012在制模具统计_最新零件合格率-21周_项目管理部2013年1月份平衡计分卡" xfId="2119"/>
    <cellStyle name="_业务部2009年二月份平衡记分卡(1)_2012在制模具统计_最新零件合格率-26周" xfId="2120"/>
    <cellStyle name="20% - 强调文字颜色 5 2" xfId="2121"/>
    <cellStyle name="40% - 强调文字颜色 1 12 2 3" xfId="2122"/>
    <cellStyle name="强调文字颜色 2 6 2 2" xfId="2123"/>
    <cellStyle name="_业务部2009年二月份平衡记分卡(1)_2012在制模具统计_最新零件合格率-26周_1月份周计划达成率" xfId="2124"/>
    <cellStyle name="汇总 23 3 4" xfId="2125"/>
    <cellStyle name="汇总 18 3 4" xfId="2126"/>
    <cellStyle name="_业务部2009年二月份平衡记分卡(1)_制模平衡积分卡--12月_最新零件合格率-21周_plm" xfId="2127"/>
    <cellStyle name="AÞ¸¶ [0]_AOA¾AIA¤ " xfId="2128"/>
    <cellStyle name="_业务部2009年二月份平衡记分卡(1)_2012在制模具统计_最新零件合格率-26周_2012出货计划-1008" xfId="2129"/>
    <cellStyle name="输出 11 2 3 2" xfId="2130"/>
    <cellStyle name="计算 6" xfId="2131"/>
    <cellStyle name="_业务部2009年五月份平衡记分卡_2012在制模具统计_最新零件合格率-26周_plm" xfId="2132"/>
    <cellStyle name="_业务部2009年二月份平衡记分卡(1)_2012在制模具统计_最新零件合格率-26周_2013出货计划" xfId="2133"/>
    <cellStyle name="_业务部2009年二月份平衡记分卡(1)_2012在制模具统计_最新零件合格率-26周_Book3" xfId="2134"/>
    <cellStyle name="_业务部2009年二月份平衡记分卡(1)_2012在制模具统计_最新零件合格率-26周_plm" xfId="2135"/>
    <cellStyle name="差_13006.STN.318模具设计式样书(设计)-V1.0 3" xfId="2136"/>
    <cellStyle name="_业务部2009年四月份平衡记分卡_2011年平衡计分卡-采购部(12月)_table_项目管理部2013年1月份平衡计分卡" xfId="2137"/>
    <cellStyle name="标题 1 2 2 2" xfId="2138"/>
    <cellStyle name="计算 6 8" xfId="2139"/>
    <cellStyle name="_业务部2009年二月份平衡记分卡(1)_2012在制模具统计_最新零件合格率-26周_PLM(1)" xfId="2140"/>
    <cellStyle name="_业务部2009年二月份平衡记分卡(1)_2012在制模具统计_最新零件合格率-26周_外包合格率8" xfId="2141"/>
    <cellStyle name="超链接 3 8" xfId="2142"/>
    <cellStyle name="_业务部2009年二月份平衡记分卡(1)_2012在制模具统计_最新零件合格率-26周_项目管理部2012年08月份平衡计分卡w1" xfId="2143"/>
    <cellStyle name="样式 1 3" xfId="2144"/>
    <cellStyle name="_业务部2009年二月份平衡记分卡(1)_2012在制模具统计_最新零件合格率-26周_项目管理部2012年10月份平衡计分卡(1)" xfId="2145"/>
    <cellStyle name="40% - 强调文字颜色 3 8 8" xfId="2146"/>
    <cellStyle name="差_12040.STN.D2XX前期规划式样书(工法)-V1.0" xfId="2147"/>
    <cellStyle name="20% - 强调文字颜色 2 8 3" xfId="2148"/>
    <cellStyle name="_业务部2009年二月份平衡记分卡(1)_2012在制模具统计_最新零件合格率-26周_项目管理部2013年1月份平衡计分卡" xfId="2149"/>
    <cellStyle name="20% - 强调文字颜色 6 4 6" xfId="2150"/>
    <cellStyle name="20% - 强调文字颜色 5 4 5" xfId="2151"/>
    <cellStyle name="输入 11 2 3" xfId="2152"/>
    <cellStyle name="强调文字颜色 4 9 2 3" xfId="2153"/>
    <cellStyle name="_业务部2009年二月份平衡记分卡(1)_2012在制模具统计_最新零件合格率-26周_项目管理部2013年1月份平衡计分卡-生技(1)" xfId="2154"/>
    <cellStyle name="计算 12 2 2 3" xfId="2155"/>
    <cellStyle name="_业务部2009年二月份平衡记分卡(1)_Book1" xfId="2156"/>
    <cellStyle name="_业务部2009年二月份平衡记分卡(1)_Book1_1_1月份周计划达成率" xfId="2157"/>
    <cellStyle name="强调文字颜色 1 11 4" xfId="2158"/>
    <cellStyle name="_业务部2009年二月份平衡记分卡(1)_Book1_1_2012出货计划-1008" xfId="2159"/>
    <cellStyle name="_业务部2009年六月份平衡记分卡_Book1_1_2013年项目管理部平衡计分卡" xfId="2160"/>
    <cellStyle name="_业务部2009年二月份平衡记分卡(1)_Book1_1_2013出货计划" xfId="2161"/>
    <cellStyle name="AeE­_ºÐ·u±aE￡_AoAO°eE¹ " xfId="2162"/>
    <cellStyle name="超链接 2 7 4" xfId="2163"/>
    <cellStyle name="_业务部2009年二月份平衡记分卡(1)_Book1_1_2013年项目管理部平衡计分卡" xfId="2164"/>
    <cellStyle name="_业务部2009年二月份平衡记分卡(1)_Book1_1_Book1" xfId="2165"/>
    <cellStyle name="40% - 强调文字颜色 5 8 5" xfId="2166"/>
    <cellStyle name="_业务部2009年二月份平衡记分卡(1)_Book1_1_Book3" xfId="2167"/>
    <cellStyle name="40% - 强调文字颜色 5 8 7" xfId="2168"/>
    <cellStyle name="20% - 强调文字颜色 4 8 2" xfId="2169"/>
    <cellStyle name="强调文字颜色 6 12 2" xfId="2170"/>
    <cellStyle name="40% - 强调文字颜色 2 8 3" xfId="2171"/>
    <cellStyle name="标题 1 4" xfId="2172"/>
    <cellStyle name="60% - 强调文字颜色 3 8 8" xfId="2173"/>
    <cellStyle name="_业务部2009年二月份平衡记分卡(1)_最新零件合格率-26周_2012出货计划-1008" xfId="2174"/>
    <cellStyle name="20% - 强调文字颜色 4 38" xfId="2175"/>
    <cellStyle name="20% - 强调文字颜色 4 43" xfId="2176"/>
    <cellStyle name="60% - 强调文字颜色 6 45" xfId="2177"/>
    <cellStyle name="60% - 强调文字颜色 6 50" xfId="2178"/>
    <cellStyle name="_业务部2009年五月份平衡记分卡_Book1_1_table_2013出货计划" xfId="2179"/>
    <cellStyle name="40% - 强调文字颜色 5 39" xfId="2180"/>
    <cellStyle name="40% - 强调文字颜色 5 44" xfId="2181"/>
    <cellStyle name="_业务部2009年二月份平衡记分卡(1)_Book1_1_PLM(1)" xfId="2182"/>
    <cellStyle name="_业务部2009年二月份平衡记分卡(1)_Book1_1_table" xfId="2183"/>
    <cellStyle name="超链接 3 9 3" xfId="2184"/>
    <cellStyle name="60% - 强调文字颜色 6 2 2" xfId="2185"/>
    <cellStyle name="_业务部2009年二月份平衡记分卡(1)_Book1_1_table_2012出货计划-1008" xfId="2186"/>
    <cellStyle name="超链接 2 7 3" xfId="2187"/>
    <cellStyle name="_业务部2009年二月份平衡记分卡(1)_Book1_1_table_2013年项目管理部平衡计分卡" xfId="2188"/>
    <cellStyle name="C￥AØ_°u¸RC×¸n_¾÷A¾º° " xfId="2189"/>
    <cellStyle name="计算 7 9" xfId="2190"/>
    <cellStyle name="_业务部2009年六月份平衡记分卡_制模平衡积分卡--12月_最新零件合格率-21周(1)_2013出货计划" xfId="2191"/>
    <cellStyle name="_业务部2009年二月份平衡记分卡(1)_Book1_1_table_Book1" xfId="2192"/>
    <cellStyle name="Ç¥ÁØ_PAGE1 " xfId="2193"/>
    <cellStyle name="_业务部2009年二月份平衡记分卡(1)_项目管理部2012年平衡记分卡_项目管理部2012年06月份平衡记分卡--珊珊_平衡计分卡更改内容(1)" xfId="2194"/>
    <cellStyle name="_业务部2009年二月份平衡记分卡(1)_Book1_1_table_Book3" xfId="2195"/>
    <cellStyle name="60% - 强调文字颜色 6 6" xfId="2196"/>
    <cellStyle name="_业务部2009年二月份平衡记分卡(1)_Book1_1_table_plm" xfId="2197"/>
    <cellStyle name="_业务部2009年二月份平衡记分卡(1)_Book1_1_table_项目管理部2012年08月份平衡计分卡w1" xfId="2198"/>
    <cellStyle name="注释 22 2" xfId="2199"/>
    <cellStyle name="注释 17 2" xfId="2200"/>
    <cellStyle name="ÅëÈ­_3PJTR°èÈ¹ " xfId="2201"/>
    <cellStyle name="好 23 2" xfId="2202"/>
    <cellStyle name="好 18 2" xfId="2203"/>
    <cellStyle name="40% - 强调文字颜色 2 3" xfId="2204"/>
    <cellStyle name="60% - 强调文字颜色 6 4 2 3" xfId="2205"/>
    <cellStyle name="输入 35 4" xfId="2206"/>
    <cellStyle name="输入 40 4" xfId="2207"/>
    <cellStyle name="标题 3 60" xfId="2208"/>
    <cellStyle name="标题 3 55" xfId="2209"/>
    <cellStyle name="_业务部2009年二月份平衡记分卡(1)_Book1_1_table_项目管理部2012年11月份平衡记分卡-异常处理(1)" xfId="2210"/>
    <cellStyle name="标题 1 6 8" xfId="2211"/>
    <cellStyle name="计算 10 10" xfId="2212"/>
    <cellStyle name="_业务部2009年二月份平衡记分卡(1)_Book1_1_table_项目管理部2013年1月份平衡计分卡" xfId="2213"/>
    <cellStyle name="_业务部2009年五月份平衡记分卡_Book1_1_table_2013年项目管理部平衡计分卡" xfId="2214"/>
    <cellStyle name="_业务部2009年六月份平衡记分卡_制模平衡积分卡--12月_项目管理部2012年06月份平衡记分卡--珊珊_Book1" xfId="2215"/>
    <cellStyle name="20% - 强调文字颜色 1 17 2" xfId="2216"/>
    <cellStyle name="20% - 强调文字颜色 1 22 2" xfId="2217"/>
    <cellStyle name="60% - 强调文字颜色 3 19 2" xfId="2218"/>
    <cellStyle name="_业务部2009年二月份平衡记分卡(1)_Book1_1_table_项目管理部2013年1月份平衡计分卡-生技(1)" xfId="2219"/>
    <cellStyle name="40% - 强调文字颜色 2 18 2" xfId="2220"/>
    <cellStyle name="40% - 强调文字颜色 2 23 2" xfId="2221"/>
    <cellStyle name="_业务部2009年二月份平衡记分卡(1)_Book1_1_平衡计分卡更改内容(1)" xfId="2222"/>
    <cellStyle name="_业务部2009年二月份平衡记分卡(1)_Book1_1_项目管理部2012年08月份平衡计分卡w1" xfId="2223"/>
    <cellStyle name="20% - 强调文字颜色 1 12" xfId="2224"/>
    <cellStyle name="60% - 强调文字颜色 1 7 2 2" xfId="2225"/>
    <cellStyle name="60% - 强调文字颜色 3 14" xfId="2226"/>
    <cellStyle name="40% - 强调文字颜色 2 13" xfId="2227"/>
    <cellStyle name="_业务部2009年二月份平衡记分卡(1)_Book1_1_项目管理部2012年10月份平衡计分卡(1)" xfId="2228"/>
    <cellStyle name="20% - 强调文字颜色 2 36" xfId="2229"/>
    <cellStyle name="20% - 强调文字颜色 2 41" xfId="2230"/>
    <cellStyle name="60% - 强调文字颜色 4 38" xfId="2231"/>
    <cellStyle name="60% - 强调文字颜色 4 43" xfId="2232"/>
    <cellStyle name="常规 3 8 5" xfId="2233"/>
    <cellStyle name="40% - 强调文字颜色 3 42" xfId="2234"/>
    <cellStyle name="_业务部2009年三月份平衡记分卡(1)_制模平衡积分卡--12月_最新零件合格率-21周_外包合格率8" xfId="2235"/>
    <cellStyle name="40% - 强调文字颜色 3 37" xfId="2236"/>
    <cellStyle name="_业务部2009年五月份平衡记分卡_项目管理部2011年12月份平衡记分卡_最新零件合格率-26周_Book3" xfId="2237"/>
    <cellStyle name="适中 11 4" xfId="2238"/>
    <cellStyle name="_业务部2009年二月份平衡记分卡(1)_Book1_1_项目管理部2013年1月份平衡计分卡-生技(1)" xfId="2239"/>
    <cellStyle name="_业务部2009年二月份平衡记分卡(1)_Book1_2012出货计划-1008" xfId="2240"/>
    <cellStyle name="40% - 强调文字颜色 6 8 3" xfId="2241"/>
    <cellStyle name="40% - 强调文字颜色 1 19 2" xfId="2242"/>
    <cellStyle name="_业务部2009年二月份平衡记分卡(1)_Book1_2013年项目管理部平衡计分卡" xfId="2243"/>
    <cellStyle name="_业务部2009年二月份平衡记分卡(1)_Book1_Book1" xfId="2244"/>
    <cellStyle name="_业务部2009年二月份平衡记分卡(1)_Book1_Book3" xfId="2245"/>
    <cellStyle name="_业务部2009年二月份平衡记分卡(1)_Book1_PLM(1)" xfId="2246"/>
    <cellStyle name="输出 4 4 3" xfId="2247"/>
    <cellStyle name="注释 12 3" xfId="2248"/>
    <cellStyle name="20% - 强调文字颜色 6 27" xfId="2249"/>
    <cellStyle name="20% - 强调文字颜色 6 32" xfId="2250"/>
    <cellStyle name="_业务部2009年二月份平衡记分卡(1)_最新零件合格率-21周_PLM(1)" xfId="2251"/>
    <cellStyle name="_业务部2009年四月份平衡记分卡_项目管理部2011年12月份平衡记分卡_项目管理部2012年11月份平衡记分卡-异常处理(1)" xfId="2252"/>
    <cellStyle name="_业务部2009年二月份平衡记分卡(1)_Book1_外包合格率8" xfId="2253"/>
    <cellStyle name="强调文字颜色 1 6 2 2" xfId="2254"/>
    <cellStyle name="_业务部2009年二月份平衡记分卡(1)_Book1_项目管理部2012年10月份平衡计分卡(1)" xfId="2255"/>
    <cellStyle name="20% - 强调文字颜色 3 15 3" xfId="2256"/>
    <cellStyle name="20% - 强调文字颜色 3 20 3" xfId="2257"/>
    <cellStyle name="60% - 强调文字颜色 5 17 3" xfId="2258"/>
    <cellStyle name="60% - 强调文字颜色 5 22 3" xfId="2259"/>
    <cellStyle name="_业务部2009年二月份平衡记分卡(1)_Book1_项目管理部2013年1月份平衡计分卡-生技(1)" xfId="2260"/>
    <cellStyle name="40% - 强调文字颜色 4 16 3" xfId="2261"/>
    <cellStyle name="40% - 强调文字颜色 4 21 3" xfId="2262"/>
    <cellStyle name="计算 14 4" xfId="2263"/>
    <cellStyle name="_业务部2009年三月份平衡记分卡(1)_2012在制模具统计_最新零件合格率-21周_1月份周计划达成率" xfId="2264"/>
    <cellStyle name="_业务部2009年四月份平衡记分卡_2011年平衡计分卡-采购部(12月)_table_plm" xfId="2265"/>
    <cellStyle name="_业务部2009年二月份平衡记分卡(1)_项目管理部2011年12月份平衡记分卡" xfId="2266"/>
    <cellStyle name="40% - 强调文字颜色 6 11" xfId="2267"/>
    <cellStyle name="汇总 5 5 3" xfId="2268"/>
    <cellStyle name="20% - 强调文字颜色 5 10" xfId="2269"/>
    <cellStyle name="_业务部2009年二月份平衡记分卡(1)_项目管理部2011年12月份平衡记分卡_项目管理部2012年06月份平衡记分卡--珊珊_1月份周计划达成率" xfId="2270"/>
    <cellStyle name="_业务部2009年二月份平衡记分卡(1)_制模平衡积分卡--12月_最新零件合格率-26周_Book3" xfId="2271"/>
    <cellStyle name="常规 29 10" xfId="2272"/>
    <cellStyle name="_业务部2009年五月份平衡记分卡_项目管理部2011年12月份平衡记分卡_最新零件合格率-21周(1)_项目管理部2013年1月份平衡计分卡-生技(1)" xfId="2273"/>
    <cellStyle name="Ç¥ÁØ_¾÷¹«ÇùÁ¶Àü" xfId="2274"/>
    <cellStyle name="스타일 13" xfId="2275"/>
    <cellStyle name="常规 80 4" xfId="2276"/>
    <cellStyle name="常规 75 4" xfId="2277"/>
    <cellStyle name="_业务部2009年六月份平衡记分卡_2012在制模具统计_最新零件合格率-21周(1)_plm" xfId="2278"/>
    <cellStyle name="标题 2 6 2 3" xfId="2279"/>
    <cellStyle name="_业务部2009年二月份平衡记分卡(1)_项目管理部2011年12月份平衡记分卡_项目管理部2012年06月份平衡记分卡--珊珊_Book1" xfId="2280"/>
    <cellStyle name="20% - 强调文字颜色 6 9" xfId="2281"/>
    <cellStyle name="检查单元格 10" xfId="2282"/>
    <cellStyle name="_业务部2009年二月份平衡记分卡(1)_项目管理部2011年12月份平衡记分卡_项目管理部2012年06月份平衡记分卡--珊珊_Book3" xfId="2283"/>
    <cellStyle name="_业务部2009年二月份平衡记分卡(1)_项目管理部2011年12月份平衡记分卡_项目管理部2012年06月份平衡记分卡--珊珊_PLM(1)" xfId="2284"/>
    <cellStyle name="60% - 강조색1" xfId="2285"/>
    <cellStyle name="_业务部2009年四月份平衡记分卡_项目管理部2011年12月份平衡记分卡_最新零件合格率-21周(1)_项目管理部2012年08月份平衡计分卡w1" xfId="2286"/>
    <cellStyle name="常规 43 4" xfId="2287"/>
    <cellStyle name="_业务部2009年五月份平衡记分卡_项目管理部2011年12月份平衡记分卡_最新零件合格率-21周(1)_2012出货计划-1008" xfId="2288"/>
    <cellStyle name="样式 1" xfId="2289"/>
    <cellStyle name="_业务部2009年二月份平衡记分卡(1)_项目管理部2011年12月份平衡记分卡_项目管理部2012年06月份平衡记分卡--珊珊_项目管理部2012年10月份平衡计分卡(1)" xfId="2290"/>
    <cellStyle name="计算 20 3 2" xfId="2291"/>
    <cellStyle name="计算 15 3 2" xfId="2292"/>
    <cellStyle name="20% - 强调文字颜色 2 8" xfId="2293"/>
    <cellStyle name="20% - 强调文字颜色 4 9" xfId="2294"/>
    <cellStyle name="_业务部2009年四月份平衡记分卡_Book1_1_table" xfId="2295"/>
    <cellStyle name="_业务部2009年二月份平衡记分卡(1)_项目管理部2011年12月份平衡记分卡_项目管理部2012年06月份平衡记分卡--珊珊_项目管理部2013年1月份平衡计分卡" xfId="2296"/>
    <cellStyle name="20% - 强调文字颜色 1 48" xfId="2297"/>
    <cellStyle name="20% - 强调文字颜色 1 53" xfId="2298"/>
    <cellStyle name="60% - 强调文字颜色 3 55" xfId="2299"/>
    <cellStyle name="60% - 强调文字颜色 3 60" xfId="2300"/>
    <cellStyle name="40% - 强调文字颜色 2 49" xfId="2301"/>
    <cellStyle name="40% - 强调文字颜色 2 54" xfId="2302"/>
    <cellStyle name="_业务部2009年二月份平衡记分卡(1)_项目管理部2011年12月份平衡记分卡_项目管理部2012年06月份平衡记分卡--珊珊_项目管理部2013年1月份平衡计分卡-生技(1)" xfId="2303"/>
    <cellStyle name="_业务部2009年二月份平衡记分卡(1)_项目管理部2011年12月份平衡记分卡_项目管理部2012年11月份平衡记分卡-异常处理(1)" xfId="2304"/>
    <cellStyle name="常规 3 43 16" xfId="2305"/>
    <cellStyle name="常规 2 6 2 7" xfId="2306"/>
    <cellStyle name="_业务部2009年二月份平衡记分卡(1)_项目管理部2011年12月份平衡记分卡_最新零件合格率-21周" xfId="2307"/>
    <cellStyle name="好 11 6" xfId="2308"/>
    <cellStyle name="标题 3 7 8" xfId="2309"/>
    <cellStyle name="常规 3 6" xfId="2310"/>
    <cellStyle name="_业务部2009年三月份平衡记分卡(1)_2011年平衡计分卡-采购部(12月)_1月份周计划达成率" xfId="2311"/>
    <cellStyle name="_业务部2009年二月份平衡记分卡(1)_项目管理部2011年12月份平衡记分卡_最新零件合格率-21周(1)" xfId="2312"/>
    <cellStyle name="_业务部2009年五月份平衡记分卡_项目管理部2012年平衡记分卡_最新零件合格率-21周(1)_1月份周计划达成率" xfId="2313"/>
    <cellStyle name="20% - 强调文字颜色 2 4 8" xfId="2314"/>
    <cellStyle name="60% - 强调文字颜色 6 8 2 2" xfId="2315"/>
    <cellStyle name="强调文字颜色 4 65" xfId="2316"/>
    <cellStyle name="汇总 19 2 2" xfId="2317"/>
    <cellStyle name="_业务部2009年二月份平衡记分卡(1)_项目管理部2011年12月份平衡记分卡_最新零件合格率-21周_项目管理部2013年1月份平衡计分卡-生技(1)" xfId="2318"/>
    <cellStyle name="60% - 强调文字颜色 4 7" xfId="2319"/>
    <cellStyle name="_业务部2009年二月份平衡记分卡(1)_项目管理部2011年12月份平衡记分卡_最新零件合格率-21周(1)_1月份周计划达成率" xfId="2320"/>
    <cellStyle name="_业务部2009年五月份平衡记分卡_项目管理部2011年12月份平衡记分卡_最新零件合格率-26周_plm" xfId="2321"/>
    <cellStyle name="_业务部2009年二月份平衡记分卡(1)_项目管理部2011年12月份平衡记分卡_最新零件合格率-21周(1)_2013年项目管理部平衡计分卡" xfId="2322"/>
    <cellStyle name="_业务部2009年三月份平衡记分卡(1)_2012在制模具统计_项目管理部2012年06月份平衡记分卡--珊珊_2012出货计划-1008" xfId="2323"/>
    <cellStyle name="_业务部2009年二月份平衡记分卡(1)_项目管理部2011年12月份平衡记分卡_最新零件合格率-21周(1)_plm" xfId="2324"/>
    <cellStyle name="_业务部2009年五月份平衡记分卡_Book1_1_table_2012出货计划-1008" xfId="2325"/>
    <cellStyle name="_业务部2009年二月份平衡记分卡(1)_项目管理部2011年12月份平衡记分卡_最新零件合格率-21周(1)_PLM(1)" xfId="2326"/>
    <cellStyle name="60% - 强调文字颜色 5 9 8" xfId="2327"/>
    <cellStyle name="_业务部2009年二月份平衡记分卡(1)_项目管理部2011年12月份平衡记分卡_最新零件合格率-21周(1)_平衡计分卡更改内容(1)" xfId="2328"/>
    <cellStyle name="标题 2 2 2 2" xfId="2329"/>
    <cellStyle name="40% - 强调文字颜色 4 9 3" xfId="2330"/>
    <cellStyle name="输出 8 3 5" xfId="2331"/>
    <cellStyle name="常规 8 2 3" xfId="2332"/>
    <cellStyle name="_业务部2009年二月份平衡记分卡(1)_项目管理部2011年12月份平衡记分卡_最新零件合格率-21周(1)_项目管理部2012年10月份平衡计分卡(1)" xfId="2333"/>
    <cellStyle name="_业务部2009年二月份平衡记分卡(1)_项目管理部2011年12月份平衡记分卡_最新零件合格率-21周(1)_项目管理部2013年1月份平衡计分卡" xfId="2334"/>
    <cellStyle name="_业务部2009年六月份平衡记分卡_项目管理部2012年平衡记分卡_项目管理部2012年06月份平衡记分卡--珊珊_项目管理部2013年1月份平衡计分卡-生技(1)" xfId="2335"/>
    <cellStyle name="_业务部2009年四月份平衡记分卡_项目管理部2012年平衡记分卡_最新零件合格率-21周_1月份周计划达成率" xfId="2336"/>
    <cellStyle name="_业务部2009年三月份平衡记分卡(1)_项目管理部2012年06月份平衡记分卡--珊珊_项目管理部2012年10月份平衡计分卡(1)" xfId="2337"/>
    <cellStyle name="_业务部2009年四月份平衡记分卡_制模平衡积分卡--12月_项目管理部2012年06月份平衡记分卡--珊珊_外包合格率8" xfId="2338"/>
    <cellStyle name="_业务部2009年三月份平衡记分卡(1)_项目管理部2011年12月份平衡记分卡_最新零件合格率-21周(1)_plm" xfId="2339"/>
    <cellStyle name="强调文字颜色 3 11 2 2" xfId="2340"/>
    <cellStyle name="汇总 7 8 5" xfId="2341"/>
    <cellStyle name="_业务部2009年二月份平衡记分卡(1)_项目管理部2011年12月份平衡记分卡_最新零件合格率-21周(1)_项目管理部2013年1月份平衡计分卡-生技(1)" xfId="2342"/>
    <cellStyle name="_业务部2009年二月份平衡记分卡(1)_项目管理部2011年12月份平衡记分卡_最新零件合格率-21周_1月份周计划达成率" xfId="2343"/>
    <cellStyle name="_业务部2009年六月份平衡记分卡_制模平衡积分卡--12月_项目管理部2012年06月份平衡记分卡--珊珊_外包合格率8" xfId="2344"/>
    <cellStyle name="输入 4 2 3 5" xfId="2345"/>
    <cellStyle name="汇总 6 2 4" xfId="2346"/>
    <cellStyle name="_业务部2009年二月份平衡记分卡(1)_项目管理部2011年12月份平衡记分卡_最新零件合格率-21周_2013出货计划" xfId="2347"/>
    <cellStyle name="20% - 强调文字颜色 2 9 6" xfId="2348"/>
    <cellStyle name="_业务部2009年二月份平衡记分卡(1)_项目管理部2011年12月份平衡记分卡_最新零件合格率-21周_2013年项目管理部平衡计分卡" xfId="2349"/>
    <cellStyle name="20% - 强调文字颜色 5 2 2 2" xfId="2350"/>
    <cellStyle name="40% - 强调文字颜色 2 7" xfId="2351"/>
    <cellStyle name="_业务部2009年二月份平衡记分卡(1)_项目管理部2011年12月份平衡记分卡_最新零件合格率-21周_Book1" xfId="2352"/>
    <cellStyle name="_业务部2009年二月份平衡记分卡(1)_项目管理部2011年12月份平衡记分卡_最新零件合格率-21周_Book3" xfId="2353"/>
    <cellStyle name="_业务部2009年五月份平衡记分卡_制模平衡积分卡--12月_最新零件合格率-21周_PLM(1)" xfId="2354"/>
    <cellStyle name="强调文字颜色 3 7 2" xfId="2355"/>
    <cellStyle name="常规 2 14 2" xfId="2356"/>
    <cellStyle name="_业务部2009年二月份平衡记分卡(1)_项目管理部2011年12月份平衡记分卡_最新零件合格率-21周_plm" xfId="2357"/>
    <cellStyle name="_业务部2009年二月份平衡记分卡(1)_项目管理部2011年12月份平衡记分卡_最新零件合格率-21周_PLM(1)" xfId="2358"/>
    <cellStyle name="60% - 强调文字颜色 2 7 5" xfId="2359"/>
    <cellStyle name="_业务部2009年四月份平衡记分卡_项目管理部2011年12月份平衡记分卡_最新零件合格率-21周(1)_Book1" xfId="2360"/>
    <cellStyle name="_业务部2009年二月份平衡记分卡(1)_项目管理部2011年12月份平衡记分卡_最新零件合格率-21周_平衡计分卡更改内容(1)" xfId="2361"/>
    <cellStyle name="Ç¥ÁØ_5-1±¤°í " xfId="2362"/>
    <cellStyle name="超链接 40 6" xfId="2363"/>
    <cellStyle name="_业务部2009年二月份平衡记分卡(1)_项目管理部2011年12月份平衡记分卡_最新零件合格率-21周_外包合格率8" xfId="2364"/>
    <cellStyle name="20% - 强调文字颜色 3 6 8" xfId="2365"/>
    <cellStyle name="差 4 6" xfId="2366"/>
    <cellStyle name="_业务部2009年二月份平衡记分卡(1)_项目管理部2011年12月份平衡记分卡_最新零件合格率-21周_项目管理部2012年08月份平衡计分卡w1" xfId="2367"/>
    <cellStyle name="_业务部2009年六月份平衡记分卡_最新零件合格率-26周_2013年项目管理部平衡计分卡" xfId="2368"/>
    <cellStyle name="ÅëÈ­ [0]_¼­½ÄÃ¼01_ÅõÀÔ°èÈ¹ " xfId="2369"/>
    <cellStyle name="20% - 强调文字颜色 4 10 2" xfId="2370"/>
    <cellStyle name="60% - 强调文字颜色 6 12 2" xfId="2371"/>
    <cellStyle name="解释性文本 7 6" xfId="2372"/>
    <cellStyle name="40% - 强调文字颜色 5 11 2" xfId="2373"/>
    <cellStyle name="汇总 11 8 4" xfId="2374"/>
    <cellStyle name="好 8 2" xfId="2375"/>
    <cellStyle name="_业务部2009年二月份平衡记分卡(1)_项目管理部2011年12月份平衡记分卡_最新零件合格率-26周_1月份周计划达成率" xfId="2376"/>
    <cellStyle name="40% - 강조색3" xfId="2377"/>
    <cellStyle name="_业务部2009年二月份平衡记分卡(1)_项目管理部2011年12月份平衡记分卡_最新零件合格率-26周_2012出货计划-1008" xfId="2378"/>
    <cellStyle name="_业务部2009年二月份平衡记分卡(1)_项目管理部2011年12月份平衡记分卡_最新零件合格率-26周_PLM(1)" xfId="2379"/>
    <cellStyle name="_业务部2009年二月份平衡记分卡(1)_项目管理部2011年12月份平衡记分卡_最新零件合格率-26周_2013年项目管理部平衡计分卡" xfId="2380"/>
    <cellStyle name="强调文字颜色 3 11 7" xfId="2381"/>
    <cellStyle name="_业务部2009年三月份平衡记分卡(1)_2012出货计划-20120117_项目管理部2012年10月份平衡计分卡(1)" xfId="2382"/>
    <cellStyle name="常规 9 5" xfId="2383"/>
    <cellStyle name="_业务部2009年二月份平衡记分卡(1)_项目管理部2011年12月份平衡记分卡_最新零件合格率-26周_plm" xfId="2384"/>
    <cellStyle name="40% - 强调文字颜色 1 6" xfId="2385"/>
    <cellStyle name="_业务部2009年二月份平衡记分卡(1)_项目管理部2012年平衡记分卡_最新零件合格率-21周(1)_项目管理部2012年10月份平衡计分卡(1)" xfId="2386"/>
    <cellStyle name="超链接 2 4 8" xfId="2387"/>
    <cellStyle name="差 62" xfId="2388"/>
    <cellStyle name="差 57" xfId="2389"/>
    <cellStyle name="_业务部2009年四月份平衡记分卡_制模平衡积分卡--12月_最新零件合格率-26周_PLM(1)" xfId="2390"/>
    <cellStyle name="_业务部2009年二月份平衡记分卡(1)_项目管理部2011年12月份平衡记分卡_最新零件合格率-26周_平衡计分卡更改内容(1)" xfId="2391"/>
    <cellStyle name="注释 34 2" xfId="2392"/>
    <cellStyle name="注释 29 2" xfId="2393"/>
    <cellStyle name="_业务部2009年二月份平衡记分卡(1)_项目管理部2011年12月份平衡记分卡_最新零件合格率-26周_外包合格率8" xfId="2394"/>
    <cellStyle name="强调文字颜色 6 9 8" xfId="2395"/>
    <cellStyle name="汇总 12 4 3" xfId="2396"/>
    <cellStyle name="_业务部2009年二月份平衡记分卡(1)_项目管理部2011年12月份平衡记分卡_最新零件合格率-26周_项目管理部2012年10月份平衡计分卡(1)" xfId="2397"/>
    <cellStyle name="常规 43 2 2" xfId="2398"/>
    <cellStyle name="20% - 强调文字颜色 6 14 3" xfId="2399"/>
    <cellStyle name="注释 44 5" xfId="2400"/>
    <cellStyle name="注释 39 5" xfId="2401"/>
    <cellStyle name="_业务部2009年二月份平衡记分卡(1)_项目管理部2011年12月份平衡记分卡_最新零件合格率-26周_项目管理部2013年1月份平衡计分卡" xfId="2402"/>
    <cellStyle name="_业务部2009年二月份平衡记分卡(1)_项目管理部2012年平衡记分卡_最新零件合格率-26周_plm" xfId="2403"/>
    <cellStyle name="_业务部2009年二月份平衡记分卡(1)_项目管理部2011年12月份平衡记分卡_最新零件合格率-26周_项目管理部2013年1月份平衡计分卡-生技(1)" xfId="2404"/>
    <cellStyle name="AeE­ [0]_`1°øAa3ºÐ±a" xfId="2405"/>
    <cellStyle name="_业务部2009年二月份平衡记分卡(1)_项目管理部2012年06月份平衡记分卡--珊珊" xfId="2406"/>
    <cellStyle name="_业务部2009年六月份平衡记分卡_Book1_1_table_项目管理部2013年1月份平衡计分卡" xfId="2407"/>
    <cellStyle name="常规 4 9" xfId="2408"/>
    <cellStyle name="常规 104" xfId="2409"/>
    <cellStyle name="40% - 强调文字颜色 1 9 2 2" xfId="2410"/>
    <cellStyle name="常规 4 2 7" xfId="2411"/>
    <cellStyle name="_业务部2009年四月份平衡记分卡_最新零件合格率-26周_项目管理部2012年10月份平衡计分卡(1)" xfId="2412"/>
    <cellStyle name="_业务部2009年二月份平衡记分卡(1)_项目管理部2012年06月份平衡记分卡--珊珊_1月份周计划达成率" xfId="2413"/>
    <cellStyle name="标题 3 5 8" xfId="2414"/>
    <cellStyle name="_业务部2009年二月份平衡记分卡(1)_项目管理部2012年06月份平衡记分卡--珊珊_2012出货计划-1008" xfId="2415"/>
    <cellStyle name="_业务部2009年二月份平衡记分卡(1)_项目管理部2012年06月份平衡记分卡--珊珊_2013出货计划" xfId="2416"/>
    <cellStyle name="_业务部2009年二月份平衡记分卡(1)_项目管理部2012年06月份平衡记分卡--珊珊_2013年项目管理部平衡计分卡" xfId="2417"/>
    <cellStyle name="20% - 强调文字颜色 1 12 7" xfId="2418"/>
    <cellStyle name="汇总 7 6 5" xfId="2419"/>
    <cellStyle name="_业务部2009年二月份平衡记分卡(1)_项目管理部2012年06月份平衡记分卡--珊珊_Book1" xfId="2420"/>
    <cellStyle name="_业务部2009年三月份平衡记分卡(1)" xfId="2421"/>
    <cellStyle name="_业务部2009年二月份平衡记分卡(1)_项目管理部2012年06月份平衡记分卡--珊珊_Book3" xfId="2422"/>
    <cellStyle name="好 10 7" xfId="2423"/>
    <cellStyle name="常规 2 7" xfId="2424"/>
    <cellStyle name="_业务部2009年二月份平衡记分卡(1)_制模平衡积分卡--12月_最新零件合格率-21周_项目管理部2013年1月份平衡计分卡-生技(1)" xfId="2425"/>
    <cellStyle name="汇总 7 2 2 4" xfId="2426"/>
    <cellStyle name="_业务部2009年二月份平衡记分卡(1)_项目管理部2012年06月份平衡记分卡--珊珊_plm" xfId="2427"/>
    <cellStyle name="_业务部2009年五月份平衡记分卡_2012在制模具统计_最新零件合格率-26周_项目管理部2013年1月份平衡计分卡-生技(1)" xfId="2428"/>
    <cellStyle name="超链接 4 4 5" xfId="2429"/>
    <cellStyle name="_业务部2009年三月份平衡记分卡(1)_Book1_PLM(1)" xfId="2430"/>
    <cellStyle name="计算 6 6 3" xfId="2431"/>
    <cellStyle name="常规 61" xfId="2432"/>
    <cellStyle name="常规 56" xfId="2433"/>
    <cellStyle name="AÞ¸¶ [0]_A100_±¹³≫AaAa½AA≫ " xfId="2434"/>
    <cellStyle name="C￥AØ_V-100 SOP TIMING _M300- die specification review_070820" xfId="2435"/>
    <cellStyle name="_业务部2009年三月份平衡记分卡(1)_最新零件合格率-21周_外包合格率8" xfId="2436"/>
    <cellStyle name="输出 13 6" xfId="2437"/>
    <cellStyle name="_业务部2009年二月份平衡记分卡(1)_项目管理部2012年06月份平衡记分卡--珊珊_平衡计分卡更改内容(1)" xfId="2438"/>
    <cellStyle name="20% - 强调文字颜色 4 8" xfId="2439"/>
    <cellStyle name="40% - 强调文字颜色 2 48" xfId="2440"/>
    <cellStyle name="40% - 强调文字颜色 2 53" xfId="2441"/>
    <cellStyle name="60% - 强调文字颜色 3 54" xfId="2442"/>
    <cellStyle name="60% - 强调文字颜色 3 49" xfId="2443"/>
    <cellStyle name="_业务部2009年二月份平衡记分卡(1)_项目管理部2012年平衡记分卡_项目管理部2012年06月份平衡记分卡--珊珊_2013年项目管理部平衡计分卡" xfId="2444"/>
    <cellStyle name="20% - 强调文字颜色 1 47" xfId="2445"/>
    <cellStyle name="20% - 强调文字颜色 1 52" xfId="2446"/>
    <cellStyle name="_业务部2009年二月份平衡记分卡(1)_项目管理部2012年06月份平衡记分卡--珊珊_外包合格率8" xfId="2447"/>
    <cellStyle name="输入 2 2 6" xfId="2448"/>
    <cellStyle name="_业务部2009年六月份平衡记分卡_2012在制模具统计_最新零件合格率-21周(1)_PLM(1)" xfId="2449"/>
    <cellStyle name="标题 2 34" xfId="2450"/>
    <cellStyle name="标题 2 29" xfId="2451"/>
    <cellStyle name="_业务部2009年二月份平衡记分卡(1)_项目管理部2012年06月份平衡记分卡--珊珊_项目管理部2012年08月份平衡计分卡w1" xfId="2452"/>
    <cellStyle name="_业务部2009年四月份平衡记分卡_Book1_1_table_项目管理部2012年10月份平衡计分卡(1)" xfId="2453"/>
    <cellStyle name="常规 3 43 15" xfId="2454"/>
    <cellStyle name="常规 2 6 2 6" xfId="2455"/>
    <cellStyle name="C￥AØ_F008-1A÷  _SGMW DIE STNADARD PART SPEC. &amp; SPARE PART LIST" xfId="2456"/>
    <cellStyle name="60% - 强调文字颜色 2 9 3" xfId="2457"/>
    <cellStyle name="_业务部2009年二月份平衡记分卡(1)_项目管理部2012年06月份平衡记分卡--珊珊_项目管理部2012年10月份平衡计分卡(1)" xfId="2458"/>
    <cellStyle name="_业务部2009年二月份平衡记分卡(1)_项目管理部2012年06月份平衡记分卡--珊珊_项目管理部2013年1月份平衡计分卡" xfId="2459"/>
    <cellStyle name="20% - 强调文字颜色 5 4 2 2" xfId="2460"/>
    <cellStyle name="计算 21 3 2" xfId="2461"/>
    <cellStyle name="计算 16 3 2" xfId="2462"/>
    <cellStyle name="标题 9 8" xfId="2463"/>
    <cellStyle name="_业务部2009年二月份平衡记分卡(1)_项目管理部2012年06月份平衡记分卡--珊珊_项目管理部2013年1月份平衡计分卡-生技(1)" xfId="2464"/>
    <cellStyle name="_业务部2009年二月份平衡记分卡(1)_项目管理部2012年平衡记分卡" xfId="2465"/>
    <cellStyle name="_业务部2009年二月份平衡记分卡(1)_项目管理部2012年平衡记分卡_项目管理部2012年06月份平衡记分卡--珊珊" xfId="2466"/>
    <cellStyle name="20% - 强调文字颜色 2 6 2 3" xfId="2467"/>
    <cellStyle name="_业务部2009年二月份平衡记分卡(1)_项目管理部2012年平衡记分卡_项目管理部2012年06月份平衡记分卡--珊珊_2012出货计划-1008" xfId="2468"/>
    <cellStyle name="_业务部2009年四月份平衡记分卡_2012在制模具统计_项目管理部2012年06月份平衡记分卡--珊珊" xfId="2469"/>
    <cellStyle name="60% - 强调文字颜色 3 9 7" xfId="2470"/>
    <cellStyle name="标题 2 3" xfId="2471"/>
    <cellStyle name="_业务部2009年四月份平衡记分卡_项目管理部2011年12月份平衡记分卡_最新零件合格率-26周_Book3" xfId="2472"/>
    <cellStyle name="40% - 强调文字颜色 2 9 2" xfId="2473"/>
    <cellStyle name="输出 23 2 3" xfId="2474"/>
    <cellStyle name="输出 18 2 3" xfId="2475"/>
    <cellStyle name="常规 50 11" xfId="2476"/>
    <cellStyle name="_业务部2009年二月份平衡记分卡(1)_项目管理部2012年平衡记分卡_项目管理部2012年06月份平衡记分卡--珊珊_2013出货计划" xfId="2477"/>
    <cellStyle name="_业务部2009年四月份平衡记分卡_最新零件合格率-21周_Book3" xfId="2478"/>
    <cellStyle name="超链接 4 11 2 3" xfId="2479"/>
    <cellStyle name="40% - 强调文字颜色 6 7 7" xfId="2480"/>
    <cellStyle name="20% - 强调文字颜色 5 7 2" xfId="2481"/>
    <cellStyle name="_业务部2009年二月份平衡记分卡(1)_项目管理部2012年平衡记分卡_项目管理部2012年06月份平衡记分卡--珊珊_plm" xfId="2482"/>
    <cellStyle name="常规 43 5" xfId="2483"/>
    <cellStyle name="_业务部2009年二月份平衡记分卡(1)_项目管理部2012年平衡记分卡_项目管理部2012年06月份平衡记分卡--珊珊_PLM(1)" xfId="2484"/>
    <cellStyle name="_业务部2009年六月份平衡记分卡_2012在制模具统计_最新零件合格率-26周_1月份周计划达成率" xfId="2485"/>
    <cellStyle name="AÞ¸¶_4 " xfId="2486"/>
    <cellStyle name="60% - 강조색2" xfId="2487"/>
    <cellStyle name="_业务部2009年二月份平衡记分卡(1)_项目管理部2012年平衡记分卡_项目管理部2012年06月份平衡记分卡--珊珊_外包合格率8" xfId="2488"/>
    <cellStyle name="计算 11 4 3" xfId="2489"/>
    <cellStyle name="_业务部2009年二月份平衡记分卡(1)_项目管理部2012年平衡记分卡_项目管理部2012年06月份平衡记分卡--珊珊_项目管理部2012年08月份平衡计分卡w1" xfId="2490"/>
    <cellStyle name="C￥AØ_AO¼RCN±U " xfId="2491"/>
    <cellStyle name="标题 2 5 2" xfId="2492"/>
    <cellStyle name="_业务部2009年二月份平衡记分卡(1)_项目管理部2012年平衡记分卡_项目管理部2012年06月份平衡记分卡--珊珊_项目管理部2012年10月份平衡计分卡(1)" xfId="2493"/>
    <cellStyle name="_业务部2009年五月份平衡记分卡_项目管理部2011年12月份平衡记分卡_项目管理部2012年06月份平衡记分卡--珊珊_项目管理部2013年1月份平衡计分卡" xfId="2494"/>
    <cellStyle name="_业务部2009年二月份平衡记分卡(1)_项目管理部2012年平衡记分卡_项目管理部2012年06月份平衡记分卡--珊珊_项目管理部2013年1月份平衡计分卡-生技(1)" xfId="2495"/>
    <cellStyle name="_业务部2009年二月份平衡记分卡(1)_项目管理部2012年平衡记分卡_最新零件合格率-21周" xfId="2496"/>
    <cellStyle name="_业务部2009年二月份平衡记分卡(1)_项目管理部2012年平衡记分卡_最新零件合格率-21周(1)" xfId="2497"/>
    <cellStyle name="60% - 强调文字颜色 4 7 8" xfId="2498"/>
    <cellStyle name="40% - 强调文字颜色 3 7 3" xfId="2499"/>
    <cellStyle name="KAGE" xfId="2500"/>
    <cellStyle name="20% - 强调文字颜色 6 11 7" xfId="2501"/>
    <cellStyle name="_业务部2009年二月份平衡记分卡(1)_项目管理部2012年平衡记分卡_最新零件合格率-21周(1)_1月份周计划达成率" xfId="2502"/>
    <cellStyle name="AutoFormat-Optionen 2" xfId="2503"/>
    <cellStyle name="40% - 强调文字颜色 2 19 2" xfId="2504"/>
    <cellStyle name="20% - 强调文字颜色 1 18 2" xfId="2505"/>
    <cellStyle name="20% - 强调文字颜色 1 23 2" xfId="2506"/>
    <cellStyle name="_业务部2009年五月份平衡记分卡_项目管理部2012年平衡记分卡_最新零件合格率-21周(1)_plm" xfId="2507"/>
    <cellStyle name="差_2011年平衡计分卡-采购部(12月)" xfId="2508"/>
    <cellStyle name="_业务部2009年二月份平衡记分卡(1)_项目管理部2012年平衡记分卡_最新零件合格率-21周(1)_2012出货计划-1008" xfId="2509"/>
    <cellStyle name="_业务部2009年二月份平衡记分卡(1)_项目管理部2012年平衡记分卡_最新零件合格率-21周(1)_2013出货计划" xfId="2510"/>
    <cellStyle name="Тысячи_96169591" xfId="2511"/>
    <cellStyle name="汇总 4 8 5" xfId="2512"/>
    <cellStyle name="_业务部2009年二月份平衡记分卡(1)_项目管理部2012年平衡记分卡_最新零件合格率-21周(1)_2013年项目管理部平衡计分卡" xfId="2513"/>
    <cellStyle name="_业务部2009年六月份平衡记分卡_项目管理部2012年平衡记分卡_最新零件合格率-21周_2012出货计划-1008" xfId="2514"/>
    <cellStyle name="_业务部2009年二月份平衡记分卡(1)_项目管理部2012年平衡记分卡_最新零件合格率-21周(1)_Book3" xfId="2515"/>
    <cellStyle name="AÞ¸¶_INQUIRY ¿μ¾÷AßAø " xfId="2516"/>
    <cellStyle name="_业务部2009年二月份平衡记分卡(1)_项目管理部2012年平衡记分卡_最新零件合格率-21周(1)_PLM(1)" xfId="2517"/>
    <cellStyle name="_业务部2009年六月份平衡记分卡_制模平衡积分卡--12月_最新零件合格率-21周_项目管理部2013年1月份平衡计分卡" xfId="2518"/>
    <cellStyle name="_业务部2009年二月份平衡记分卡(1)_项目管理部2012年平衡记分卡_最新零件合格率-21周(1)_项目管理部2013年1月份平衡计分卡" xfId="2519"/>
    <cellStyle name="_业务部2009年三月份平衡记分卡(1)_项目管理部2011年12月份平衡记分卡_项目管理部2012年06月份平衡记分卡--珊珊_项目管理部2012年08月份平衡计分卡w1" xfId="2520"/>
    <cellStyle name="标题 4 5 3" xfId="2521"/>
    <cellStyle name="_业务部2009年二月份平衡记分卡(1)_项目管理部2012年平衡记分卡_最新零件合格率-21周(1)_项目管理部2013年1月份平衡计分卡-生技(1)" xfId="2522"/>
    <cellStyle name="常规 2 20 3" xfId="2523"/>
    <cellStyle name="常规 2 15 3" xfId="2524"/>
    <cellStyle name="强调文字颜色 3 8 3" xfId="2525"/>
    <cellStyle name="20% - 强调文字颜色 4 2 2 2" xfId="2526"/>
    <cellStyle name="_业务部2009年二月份平衡记分卡(1)_项目管理部2012年平衡记分卡_最新零件合格率-21周_1月份周计划达成率" xfId="2527"/>
    <cellStyle name="_业务部2009年二月份平衡记分卡(1)_项目管理部2012年平衡记分卡_最新零件合格率-21周_2013出货计划" xfId="2528"/>
    <cellStyle name="_业务部2009年四月份平衡记分卡_2012在制模具统计_最新零件合格率-21周(1)_1月份周计划达成率" xfId="2529"/>
    <cellStyle name="_业务部2009年二月份平衡记分卡(1)_项目管理部2012年平衡记分卡_最新零件合格率-21周_2013年项目管理部平衡计分卡" xfId="2530"/>
    <cellStyle name="_业务部2009年二月份平衡记分卡(1)_项目管理部2012年平衡记分卡_最新零件合格率-21周_Book1" xfId="2531"/>
    <cellStyle name="Ç¥ÁØ_Sheet1_1_XD ÃÖÁ¾ÀÏÁ¤ " xfId="2532"/>
    <cellStyle name="_业务部2009年二月份平衡记分卡(1)_项目管理部2012年平衡记分卡_最新零件合格率-21周_Book3" xfId="2533"/>
    <cellStyle name="_业务部2009年四月份平衡记分卡_项目管理部2012年平衡记分卡_最新零件合格率-21周" xfId="2534"/>
    <cellStyle name="计算 23 2 3" xfId="2535"/>
    <cellStyle name="计算 18 2 3" xfId="2536"/>
    <cellStyle name="_业务部2009年二月份平衡记分卡(1)_项目管理部2012年平衡记分卡_最新零件合格率-21周_plm" xfId="2537"/>
    <cellStyle name="20% - 强调文字颜色 1 14 3" xfId="2538"/>
    <cellStyle name="60% - 强调文字颜色 3 16 3" xfId="2539"/>
    <cellStyle name="60% - 强调文字颜色 3 21 3" xfId="2540"/>
    <cellStyle name="常规 2 37 2" xfId="2541"/>
    <cellStyle name="40% - 强调文字颜色 2 15 3" xfId="2542"/>
    <cellStyle name="40% - 强调文字颜色 2 20 3" xfId="2543"/>
    <cellStyle name="_业务部2009年二月份平衡记分卡(1)_项目管理部2012年平衡记分卡_最新零件合格率-21周_PLM(1)" xfId="2544"/>
    <cellStyle name="20% - 强调文字颜色 6 7 6" xfId="2545"/>
    <cellStyle name="_业务部2009年六月份平衡记分卡_最新零件合格率-21周_项目管理部2012年08月份平衡计分卡w1" xfId="2546"/>
    <cellStyle name="20% - 强调文字颜色 2 12 2 3" xfId="2547"/>
    <cellStyle name="常规 5 3 7" xfId="2548"/>
    <cellStyle name="_业务部2009年二月份平衡记分卡(1)_项目管理部2012年平衡记分卡_最新零件合格率-21周_外包合格率8" xfId="2549"/>
    <cellStyle name="_业务部2009年二月份平衡记分卡(1)_项目管理部2012年平衡记分卡_最新零件合格率-26周_1月份周计划达成率" xfId="2550"/>
    <cellStyle name="20% - 强调文字颜色 6 5" xfId="2551"/>
    <cellStyle name="20% - Énfasis4" xfId="2552"/>
    <cellStyle name="AÞ¸¶ [0]_1.SUMMARY " xfId="2553"/>
    <cellStyle name="_业务部2009年二月份平衡记分卡(1)_项目管理部2012年平衡记分卡_最新零件合格率-26周_2012出货计划-1008" xfId="2554"/>
    <cellStyle name="输出 4 4 4" xfId="2555"/>
    <cellStyle name="常规 4 3 2" xfId="2556"/>
    <cellStyle name="注释 12 4" xfId="2557"/>
    <cellStyle name="20% - 强调文字颜色 6 28" xfId="2558"/>
    <cellStyle name="20% - 强调文字颜色 6 33" xfId="2559"/>
    <cellStyle name="汇总 5 8 5" xfId="2560"/>
    <cellStyle name="_业务部2009年二月份平衡记分卡(1)_项目管理部2012年平衡记分卡_最新零件合格率-26周_2013出货计划" xfId="2561"/>
    <cellStyle name="_业务部2009年三月份平衡记分卡(1)_最新零件合格率-26周_项目管理部2013年1月份平衡计分卡" xfId="2562"/>
    <cellStyle name="_业务部2009年二月份平衡记分卡(1)_项目管理部2012年平衡记分卡_最新零件合格率-26周_2013年项目管理部平衡计分卡" xfId="2563"/>
    <cellStyle name="40% - 强调文字颜色 1 37" xfId="2564"/>
    <cellStyle name="40% - 强调文字颜色 1 42" xfId="2565"/>
    <cellStyle name="ÄÞ¸¶ [0]_°³¼± ¿î¿µ¾È" xfId="2566"/>
    <cellStyle name="常规 4 7 12" xfId="2567"/>
    <cellStyle name="_业务部2009年二月份平衡记分卡(1)_项目管理部2012年平衡记分卡_最新零件合格率-26周_Book1" xfId="2568"/>
    <cellStyle name="60% - 强调文字颜色 2 38" xfId="2569"/>
    <cellStyle name="60% - 强调文字颜色 2 43" xfId="2570"/>
    <cellStyle name="_业务部2009年二月份平衡记分卡(1)_项目管理部2012年平衡记分卡_最新零件合格率-26周_项目管理部2012年08月份平衡计分卡w1" xfId="2571"/>
    <cellStyle name="_业务部2009年二月份平衡记分卡(1)_项目管理部2012年平衡记分卡_最新零件合格率-26周_项目管理部2013年1月份平衡计分卡" xfId="2572"/>
    <cellStyle name="20% - Accent4" xfId="2573"/>
    <cellStyle name="20% - 强调文字颜色 2 10 2" xfId="2574"/>
    <cellStyle name="60% - 强调文字颜色 4 12 2" xfId="2575"/>
    <cellStyle name="检查单元格 7 6" xfId="2576"/>
    <cellStyle name="_业务部2009年二月份平衡记分卡(1)_项目管理部2012年平衡记分卡_最新零件合格率-26周_项目管理部2013年1月份平衡计分卡-生技(1)" xfId="2577"/>
    <cellStyle name="40% - 强调文字颜色 3 11 2" xfId="2578"/>
    <cellStyle name="_业务部2009年五月份平衡记分卡_2012在制模具统计_最新零件合格率-21周(1)_项目管理部2013年1月份平衡计分卡" xfId="2579"/>
    <cellStyle name="_业务部2009年二月份平衡记分卡(1)_制模平衡积分卡--12月" xfId="2580"/>
    <cellStyle name="常规 2 3 2 16" xfId="2581"/>
    <cellStyle name="_业务部2009年二月份平衡记分卡(1)_制模平衡积分卡--12月_项目管理部2012年06月份平衡记分卡--珊珊" xfId="2582"/>
    <cellStyle name="强调文字颜色 6 4 2 2" xfId="2583"/>
    <cellStyle name="标题 1 12" xfId="2584"/>
    <cellStyle name="_业务部2009年二月份平衡记分卡(1)_制模平衡积分卡--12月_项目管理部2012年06月份平衡记分卡--珊珊_1月份周计划达成率" xfId="2585"/>
    <cellStyle name="常规 2 7 2 13" xfId="2586"/>
    <cellStyle name="20% - 强调文字颜色 4 7 7" xfId="2587"/>
    <cellStyle name="40% - 强调文字颜色 3 9 5" xfId="2588"/>
    <cellStyle name="_业务部2009年二月份平衡记分卡(1)_制模平衡积分卡--12月_项目管理部2012年06月份平衡记分卡--珊珊_2012出货计划-1008" xfId="2589"/>
    <cellStyle name="20% - 强调文字颜色 5 9 2 3" xfId="2590"/>
    <cellStyle name="40% - 强调文字颜色 4 4 6" xfId="2591"/>
    <cellStyle name="40% - 强调文字颜色 6 12 2 3" xfId="2592"/>
    <cellStyle name="_业务部2009年二月份平衡记分卡(1)_制模平衡积分卡--12月_项目管理部2012年06月份平衡记分卡--珊珊_Book1" xfId="2593"/>
    <cellStyle name="20% - 强调文字颜色 5 11 2 3" xfId="2594"/>
    <cellStyle name="40% - 强调文字颜色 4 4 8" xfId="2595"/>
    <cellStyle name="_业务部2009年二月份平衡记分卡(1)_制模平衡积分卡--12月_项目管理部2012年06月份平衡记分卡--珊珊_Book3" xfId="2596"/>
    <cellStyle name="20% - 强调文字颜色 3 4 3" xfId="2597"/>
    <cellStyle name="_业务部2009年二月份平衡记分卡(1)_制模平衡积分卡--12月_项目管理部2012年06月份平衡记分卡--珊珊_plm" xfId="2598"/>
    <cellStyle name="_业务部2009年二月份平衡记分卡(1)_制模平衡积分卡--12月_项目管理部2012年06月份平衡记分卡--珊珊_PLM(1)" xfId="2599"/>
    <cellStyle name="40% - 强调文字颜色 6 9 2" xfId="2600"/>
    <cellStyle name="40% - 强调文字颜色 3 2 2 2" xfId="2601"/>
    <cellStyle name="60% - 强调文字颜色 4 10" xfId="2602"/>
    <cellStyle name="计算 10 2 3 4" xfId="2603"/>
    <cellStyle name="强调文字颜色 1 2 2" xfId="2604"/>
    <cellStyle name="常规 82 4" xfId="2605"/>
    <cellStyle name="_业务部2009年二月份平衡记分卡(1)_制模平衡积分卡--12月_项目管理部2012年06月份平衡记分卡--珊珊_平衡计分卡更改内容(1)" xfId="2606"/>
    <cellStyle name="_业务部2009年二月份平衡记分卡(1)_制模平衡积分卡--12月_项目管理部2012年06月份平衡记分卡--珊珊_项目管理部2013年1月份平衡计分卡" xfId="2607"/>
    <cellStyle name="链接单元格 6 2 2" xfId="2608"/>
    <cellStyle name="_业务部2009年二月份平衡记分卡(1)_制模平衡积分卡--12月_项目管理部2012年06月份平衡记分卡--珊珊_项目管理部2013年1月份平衡计分卡-生技(1)" xfId="2609"/>
    <cellStyle name="60% - 强调文字颜色 6 10 7" xfId="2610"/>
    <cellStyle name="汇总 52 2" xfId="2611"/>
    <cellStyle name="汇总 47 2" xfId="2612"/>
    <cellStyle name="_业务部2009年二月份平衡记分卡(1)_制模平衡积分卡--12月_项目管理部2012年11月份平衡记分卡-异常处理(1)" xfId="2613"/>
    <cellStyle name="常规 3 35 6" xfId="2614"/>
    <cellStyle name="20% - 强调文字颜色 2 12 7" xfId="2615"/>
    <cellStyle name="_业务部2009年二月份平衡记分卡(1)_制模平衡积分卡--12月_最新零件合格率-21周(1)_1月份周计划达成率" xfId="2616"/>
    <cellStyle name="_业务部2009年三月份平衡记分卡(1)_制模平衡积分卡--12月_最新零件合格率-21周(1)_外包合格率8" xfId="2617"/>
    <cellStyle name="强调文字颜色 4 19 3" xfId="2618"/>
    <cellStyle name="_业务部2009年二月份平衡记分卡(1)_制模平衡积分卡--12月_最新零件合格率-21周(1)_2012出货计划-1008" xfId="2619"/>
    <cellStyle name="_业务部2009年二月份平衡记分卡(1)_制模平衡积分卡--12月_最新零件合格率-21周(1)_2013出货计划" xfId="2620"/>
    <cellStyle name="_业务部2009年五月份平衡记分卡_2012在制模具统计_最新零件合格率-21周(1)_平衡计分卡更改内容(1)" xfId="2621"/>
    <cellStyle name="输出 12 2 5" xfId="2622"/>
    <cellStyle name="_业务部2009年二月份平衡记分卡(1)_制模平衡积分卡--12月_最新零件合格率-21周(1)_2013年项目管理部平衡计分卡" xfId="2623"/>
    <cellStyle name="常规 2 6 2 10" xfId="2624"/>
    <cellStyle name="_业务部2009年四月份平衡记分卡_最新零件合格率-21周(1)_Book1" xfId="2625"/>
    <cellStyle name="链接单元格 51" xfId="2626"/>
    <cellStyle name="链接单元格 46" xfId="2627"/>
    <cellStyle name="60% - 强调文字颜色 1 12" xfId="2628"/>
    <cellStyle name="差_12039.STN.A10模具设计式样书(设计)-V1.1" xfId="2629"/>
    <cellStyle name="常规 52 6" xfId="2630"/>
    <cellStyle name="_业务部2009年二月份平衡记分卡(1)_制模平衡积分卡--12月_最新零件合格率-21周(1)_Book3" xfId="2631"/>
    <cellStyle name="_业务部2009年二月份平衡记分卡(1)_制模平衡积分卡--12月_最新零件合格率-21周(1)_plm" xfId="2632"/>
    <cellStyle name="汇总 2 11" xfId="2633"/>
    <cellStyle name="_业务部2009年二月份平衡记分卡(1)_制模平衡积分卡--12月_最新零件合格率-21周(1)_PLM(1)" xfId="2634"/>
    <cellStyle name="_业务部2009年二月份平衡记分卡(1)_制模平衡积分卡--12月_最新零件合格率-26周_Book1" xfId="2635"/>
    <cellStyle name="_业务部2009年二月份平衡记分卡(1)_制模平衡积分卡--12月_最新零件合格率-21周(1)_外包合格率8" xfId="2636"/>
    <cellStyle name="40% - 强调文字颜色 1 27" xfId="2637"/>
    <cellStyle name="40% - 强调文字颜色 1 32" xfId="2638"/>
    <cellStyle name="标题 2 4 4" xfId="2639"/>
    <cellStyle name="常规 9 17" xfId="2640"/>
    <cellStyle name="60% - 强调文字颜色 2 28" xfId="2641"/>
    <cellStyle name="60% - 强调文字颜色 2 33" xfId="2642"/>
    <cellStyle name="链接单元格 14 3" xfId="2643"/>
    <cellStyle name="AÞ¸¶_±¹³≫¿U¿￢¼oAaAa°eE¹(1)_CA·IA§ÆR°³¹ß¼O¿aAI¿ø " xfId="2644"/>
    <cellStyle name="_业务部2009年二月份平衡记分卡(1)_制模平衡积分卡--12月_最新零件合格率-21周(1)_项目管理部2012年08月份平衡计分卡w1" xfId="2645"/>
    <cellStyle name="_业务部2009年二月份平衡记分卡(1)_制模平衡积分卡--12月_最新零件合格率-21周(1)_项目管理部2013年1月份平衡计分卡" xfId="2646"/>
    <cellStyle name="超链接 4 10 4" xfId="2647"/>
    <cellStyle name="_业务部2009年六月份平衡记分卡_2011年平衡计分卡-采购部(12月)_table_平衡计分卡更改内容(1)" xfId="2648"/>
    <cellStyle name="_业务部2009年二月份平衡记分卡(1)_制模平衡积分卡--12月_最新零件合格率-21周(1)_项目管理部2013年1月份平衡计分卡-生技(1)" xfId="2649"/>
    <cellStyle name="_业务部2009年二月份平衡记分卡(1)_制模平衡积分卡--12月_最新零件合格率-21周_1月份周计划达成率" xfId="2650"/>
    <cellStyle name="_业务部2009年二月份平衡记分卡(1)_制模平衡积分卡--12月_最新零件合格率-21周_2012出货计划-1008" xfId="2651"/>
    <cellStyle name="好 2 8" xfId="2652"/>
    <cellStyle name="40% - 强调文字颜色 5 7" xfId="2653"/>
    <cellStyle name="注释 30 6" xfId="2654"/>
    <cellStyle name="注释 25 6" xfId="2655"/>
    <cellStyle name="注释 2 3" xfId="2656"/>
    <cellStyle name="_业务部2009年二月份平衡记分卡(1)_制模平衡积分卡--12月_最新零件合格率-21周_2013出货计划" xfId="2657"/>
    <cellStyle name="60% - 强调文字颜色 2 3 2 3" xfId="2658"/>
    <cellStyle name="_业务部2009年四月份平衡记分卡_2012出货计划-20120117" xfId="2659"/>
    <cellStyle name="_业务部2009年二月份平衡记分卡(1)_制模平衡积分卡--12月_最新零件合格率-21周_2013年项目管理部平衡计分卡" xfId="2660"/>
    <cellStyle name="_业务部2009年四月份平衡记分卡_项目管理部2012年平衡记分卡_最新零件合格率-21周_外包合格率8" xfId="2661"/>
    <cellStyle name="_业务部2009年二月份平衡记分卡(1)_制模平衡积分卡--12月_最新零件合格率-21周_PLM(1)" xfId="2662"/>
    <cellStyle name="输入 9 6 3" xfId="2663"/>
    <cellStyle name="_业务部2009年二月份平衡记分卡(1)_制模平衡积分卡--12月_最新零件合格率-21周_平衡计分卡更改内容(1)" xfId="2664"/>
    <cellStyle name="60% - 强调文字颜色 6 6 5" xfId="2665"/>
    <cellStyle name="40% - 强调文字颜色 1 5 2 3" xfId="2666"/>
    <cellStyle name="_业务部2009年二月份平衡记分卡(1)_制模平衡积分卡--12月_最新零件合格率-21周_外包合格率8" xfId="2667"/>
    <cellStyle name="_业务部2009年二月份平衡记分卡(1)_制模平衡积分卡--12月_最新零件合格率-21周_项目管理部2012年10月份平衡计分卡(1)" xfId="2668"/>
    <cellStyle name="60% - 强调文字颜色 5 6 4" xfId="2669"/>
    <cellStyle name="40% - 强调文字颜色 1 4 2 2" xfId="2670"/>
    <cellStyle name="_业务部2009年二月份平衡记分卡(1)_制模平衡积分卡--12月_最新零件合格率-26周" xfId="2671"/>
    <cellStyle name="_业务部2009年六月份平衡记分卡_Book1_1_table_Book1" xfId="2672"/>
    <cellStyle name="ÅëÈ­_6-3°æÀï·Â " xfId="2673"/>
    <cellStyle name="_业务部2009年二月份平衡记分卡(1)_制模平衡积分卡--12月_最新零件合格率-26周_1月份周计划达成率" xfId="2674"/>
    <cellStyle name="_业务部2009年三月份平衡记分卡(1)_Book1_1_table_项目管理部2012年10月份平衡计分卡(1)" xfId="2675"/>
    <cellStyle name="计算 20 2" xfId="2676"/>
    <cellStyle name="计算 15 2" xfId="2677"/>
    <cellStyle name="20% - 强调文字颜色 4 6 2 3" xfId="2678"/>
    <cellStyle name="_业务部2009年二月份平衡记分卡(1)_制模平衡积分卡--12月_最新零件合格率-26周_2012出货计划-1008" xfId="2679"/>
    <cellStyle name="_业务部2009年四月份平衡记分卡_2012出货计划-20120117_Book1" xfId="2680"/>
    <cellStyle name="常规 2 7 2 7" xfId="2681"/>
    <cellStyle name="_业务部2009年二月份平衡记分卡(1)_制模平衡积分卡--12月_最新零件合格率-26周_2013年项目管理部平衡计分卡" xfId="2682"/>
    <cellStyle name="_业务部2009年二月份平衡记分卡(1)_制模平衡积分卡--12月_最新零件合格率-26周_平衡计分卡更改内容(1)" xfId="2683"/>
    <cellStyle name="_业务部2009年二月份平衡记分卡(1)_制模平衡积分卡--12月_最新零件合格率-26周_外包合格率8" xfId="2684"/>
    <cellStyle name="20% - 强调文字颜色 6 9 4" xfId="2685"/>
    <cellStyle name="_业务部2009年二月份平衡记分卡(1)_制模平衡积分卡--12月_最新零件合格率-26周_项目管理部2012年10月份平衡计分卡(1)" xfId="2686"/>
    <cellStyle name="强调文字颜色 2 20" xfId="2687"/>
    <cellStyle name="强调文字颜色 2 15" xfId="2688"/>
    <cellStyle name="_业务部2009年四月份平衡记分卡_最新零件合格率-21周_2013年项目管理部平衡计分卡" xfId="2689"/>
    <cellStyle name="常规 4 72" xfId="2690"/>
    <cellStyle name="常规 4 67" xfId="2691"/>
    <cellStyle name="标题 1 5 4" xfId="2692"/>
    <cellStyle name="_业务部2009年二月份平衡记分卡(1)_最新零件合格率-21周" xfId="2693"/>
    <cellStyle name="_业务部2009年二月份平衡记分卡(1)_最新零件合格率-21周(1)" xfId="2694"/>
    <cellStyle name="20% - 强调文字颜色 1 16 3" xfId="2695"/>
    <cellStyle name="20% - 强调文字颜色 1 21 3" xfId="2696"/>
    <cellStyle name="60% - 强调文字颜色 3 18 3" xfId="2697"/>
    <cellStyle name="60% - 强调文字颜色 3 23 3" xfId="2698"/>
    <cellStyle name="常规 2 39 2" xfId="2699"/>
    <cellStyle name="注释 8 2 4" xfId="2700"/>
    <cellStyle name="_业务部2009年二月份平衡记分卡(1)_最新零件合格率-21周(1)_1月份周计划达成率" xfId="2701"/>
    <cellStyle name="40% - 强调文字颜色 2 17 3" xfId="2702"/>
    <cellStyle name="40% - 强调文字颜色 2 22 3" xfId="2703"/>
    <cellStyle name="_业务部2009年二月份平衡记分卡(1)_最新零件合格率-21周(1)_2013出货计划" xfId="2704"/>
    <cellStyle name="_业务部2009年二月份平衡记分卡(1)_最新零件合格率-21周(1)_2013年项目管理部平衡计分卡" xfId="2705"/>
    <cellStyle name="强调文字颜色 1 8 8" xfId="2706"/>
    <cellStyle name="_业务部2009年四月份平衡记分卡_最新零件合格率-26周_Book1" xfId="2707"/>
    <cellStyle name="40% - 强调文字颜色 4 65" xfId="2708"/>
    <cellStyle name="20% - 强调文字颜色 3 59" xfId="2709"/>
    <cellStyle name="20% - 强调文字颜色 3 64" xfId="2710"/>
    <cellStyle name="_业务部2009年四月份平衡记分卡_最新零件合格率-21周(1)_2012出货计划-1008" xfId="2711"/>
    <cellStyle name="_业务部2009年二月份平衡记分卡(1)_最新零件合格率-21周(1)_Book1" xfId="2712"/>
    <cellStyle name="ÅëÈ­ [0]_F008-1Â÷  " xfId="2713"/>
    <cellStyle name="40% - 强调文字颜色 3 8 7" xfId="2714"/>
    <cellStyle name="20% - 强调文字颜色 2 8 2" xfId="2715"/>
    <cellStyle name="_业务部2009年二月份平衡记分卡(1)_最新零件合格率-21周(1)_Book3" xfId="2716"/>
    <cellStyle name="_业务部2009年四月份平衡记分卡_2012在制模具统计_最新零件合格率-21周_项目管理部2013年1月份平衡计分卡-生技(1)" xfId="2717"/>
    <cellStyle name="_业务部2009年二月份平衡记分卡(1)_最新零件合格率-21周(1)_plm" xfId="2718"/>
    <cellStyle name="超链接 3 7 3" xfId="2719"/>
    <cellStyle name="_业务部2009年二月份平衡记分卡(1)_最新零件合格率-21周(1)_PLM(1)" xfId="2720"/>
    <cellStyle name="AeE­_¼­½AAI¶÷_AoAO°eE¹ " xfId="2721"/>
    <cellStyle name="_业务部2009年二月份平衡记分卡(1)_最新零件合格率-21周(1)_平衡计分卡更改内容(1)" xfId="2722"/>
    <cellStyle name="60% - 强调文字颜色 6 3 2 3" xfId="2723"/>
    <cellStyle name="60% - 强调文字颜色 1 10 5" xfId="2724"/>
    <cellStyle name="_业务部2009年五月份平衡记分卡_项目管理部2011年12月份平衡记分卡_项目管理部2012年06月份平衡记分卡--珊珊_Book3" xfId="2725"/>
    <cellStyle name="常规 4 4 17" xfId="2726"/>
    <cellStyle name="40% - Énfasis1" xfId="2727"/>
    <cellStyle name="_业务部2009年二月份平衡记分卡(1)_最新零件合格率-21周(1)_外包合格率8" xfId="2728"/>
    <cellStyle name="好_13006.STN.318前期规划式样书(工法)-V1.0 2" xfId="2729"/>
    <cellStyle name="_业务部2009年六月份平衡记分卡_项目管理部2012年平衡记分卡_最新零件合格率-26周_项目管理部2012年10月份平衡计分卡(1)" xfId="2730"/>
    <cellStyle name="输入 24" xfId="2731"/>
    <cellStyle name="输入 19" xfId="2732"/>
    <cellStyle name="_业务部2009年二月份平衡记分卡(1)_最新零件合格率-21周(1)_项目管理部2012年08月份平衡计分卡w1" xfId="2733"/>
    <cellStyle name="_业务部2009年二月份平衡记分卡(1)_最新零件合格率-21周(1)_项目管理部2012年10月份平衡计分卡(1)" xfId="2734"/>
    <cellStyle name="常规 3 32 3 2" xfId="2735"/>
    <cellStyle name="计算 11 12" xfId="2736"/>
    <cellStyle name="_业务部2009年三月份平衡记分卡(1)_项目管理部2011年12月份平衡记分卡_最新零件合格率-21周_2013年项目管理部平衡计分卡" xfId="2737"/>
    <cellStyle name="_业务部2009年二月份平衡记分卡(1)_最新零件合格率-21周(1)_项目管理部2013年1月份平衡计分卡" xfId="2738"/>
    <cellStyle name="_业务部2009年五月份平衡记分卡_项目管理部2012年平衡记分卡_最新零件合格率-21周_plm" xfId="2739"/>
    <cellStyle name="汇总 6 2 6" xfId="2740"/>
    <cellStyle name="_业务部2009年二月份平衡记分卡(1)_最新零件合格率-21周_Book1" xfId="2741"/>
    <cellStyle name="40% - 强调文字颜色 5 8 2 2" xfId="2742"/>
    <cellStyle name="20% - 强调文字颜色 2 9 8" xfId="2743"/>
    <cellStyle name="输出 24 3" xfId="2744"/>
    <cellStyle name="输出 19 3" xfId="2745"/>
    <cellStyle name="汇总 6 2 8" xfId="2746"/>
    <cellStyle name="_业务部2009年二月份平衡记分卡(1)_最新零件合格率-21周_Book3" xfId="2747"/>
    <cellStyle name="常规 2 23 6" xfId="2748"/>
    <cellStyle name="常规 2 18 6" xfId="2749"/>
    <cellStyle name="_业务部2009年二月份平衡记分卡(1)_最新零件合格率-21周_plm" xfId="2750"/>
    <cellStyle name="超链接 40 5" xfId="2751"/>
    <cellStyle name="20% - 强调文字颜色 3 6 7" xfId="2752"/>
    <cellStyle name="强调文字颜色 1 65" xfId="2753"/>
    <cellStyle name="_业务部2009年二月份平衡记分卡(1)_最新零件合格率-21周_平衡计分卡更改内容(1)" xfId="2754"/>
    <cellStyle name="强调文字颜色 3 11 3" xfId="2755"/>
    <cellStyle name="_业务部2009年六月份平衡记分卡_2011年平衡计分卡-采购部(12月)_Book1" xfId="2756"/>
    <cellStyle name="_业务部2009年四月份平衡记分卡_Book1_2013出货计划" xfId="2757"/>
    <cellStyle name="_业务部2009年二月份平衡记分卡(1)_最新零件合格率-21周_项目管理部2012年08月份平衡计分卡w1" xfId="2758"/>
    <cellStyle name="输入 2 2 3 4" xfId="2759"/>
    <cellStyle name="标题 10 3" xfId="2760"/>
    <cellStyle name="_业务部2009年二月份平衡记分卡(1)_最新零件合格率-21周_项目管理部2012年10月份平衡计分卡(1)" xfId="2761"/>
    <cellStyle name="60% - 强调文字颜色 6 7" xfId="2762"/>
    <cellStyle name="_业务部2009年二月份平衡记分卡(1)_最新零件合格率-21周_项目管理部2013年1月份平衡计分卡" xfId="2763"/>
    <cellStyle name="_业务部2009年五月份平衡记分卡_Book1_1_table_Book1" xfId="2764"/>
    <cellStyle name="千位分隔 2" xfId="2765"/>
    <cellStyle name="_业务部2009年二月份平衡记分卡(1)_最新零件合格率-21周_项目管理部2013年1月份平衡计分卡-生技(1)" xfId="2766"/>
    <cellStyle name="标题 1 6 4" xfId="2767"/>
    <cellStyle name="_业务部2009年二月份平衡记分卡(1)_最新零件合格率-26周" xfId="2768"/>
    <cellStyle name="_业务部2009年二月份平衡记分卡(1)_最新零件合格率-26周_1月份周计划达成率" xfId="2769"/>
    <cellStyle name="Ç¥ÁØ_µ¿±¸ÆÀ" xfId="2770"/>
    <cellStyle name="汇总 11 7" xfId="2771"/>
    <cellStyle name="_业务部2009年二月份平衡记分卡(1)_最新零件合格率-26周_Book1" xfId="2772"/>
    <cellStyle name="_业务部2009年二月份平衡记分卡(1)_最新零件合格率-26周_Book3" xfId="2773"/>
    <cellStyle name="_业务部2009年二月份平衡记分卡(1)_最新零件合格率-26周_plm" xfId="2774"/>
    <cellStyle name="超链接 2 3 2 18" xfId="2775"/>
    <cellStyle name="_业务部2009年二月份平衡记分卡(1)_最新零件合格率-26周_PLM(1)" xfId="2776"/>
    <cellStyle name="20% - 强调文字颜色 3 10 7" xfId="2777"/>
    <cellStyle name="60% - 强调文字颜色 5 12 7" xfId="2778"/>
    <cellStyle name="强调文字颜色 6 14" xfId="2779"/>
    <cellStyle name="40% - 强调文字颜色 4 11 7" xfId="2780"/>
    <cellStyle name="_业务部2009年二月份平衡记分卡(1)_最新零件合格率-26周_平衡计分卡更改内容(1)" xfId="2781"/>
    <cellStyle name="_业务部2009年五月份平衡记分卡_Book1_1_table_项目管理部2012年08月份平衡计分卡w1" xfId="2782"/>
    <cellStyle name="汇总 11" xfId="2783"/>
    <cellStyle name="_业务部2009年二月份平衡记分卡(1)_最新零件合格率-26周_项目管理部2012年10月份平衡计分卡(1)" xfId="2784"/>
    <cellStyle name="_业务部2009年三月份平衡记分卡(1)_制模平衡积分卡--12月_项目管理部2012年06月份平衡记分卡--珊珊_Book3" xfId="2785"/>
    <cellStyle name="_业务部2009年六月份平衡记分卡_最新零件合格率-21周_项目管理部2012年10月份平衡计分卡(1)" xfId="2786"/>
    <cellStyle name="计算 4 6" xfId="2787"/>
    <cellStyle name="汇总 8 5 3" xfId="2788"/>
    <cellStyle name="标题 2 10" xfId="2789"/>
    <cellStyle name="输入 24 4" xfId="2790"/>
    <cellStyle name="输入 19 4" xfId="2791"/>
    <cellStyle name="_业务部2009年六月份平衡记分卡" xfId="2792"/>
    <cellStyle name="常规 5 9" xfId="2793"/>
    <cellStyle name="20% - 强调文字颜色 2 11 2 3" xfId="2794"/>
    <cellStyle name="常规 4 3 7" xfId="2795"/>
    <cellStyle name="40% - 强调文字颜色 3 12 2 3" xfId="2796"/>
    <cellStyle name="20% - 强调文字颜色 6 43" xfId="2797"/>
    <cellStyle name="20% - 强调文字颜色 6 38" xfId="2798"/>
    <cellStyle name="_业务部2009年六月份平衡记分卡_2011年平衡计分卡-采购部(12月)" xfId="2799"/>
    <cellStyle name="_业务部2009年六月份平衡记分卡_2011年平衡计分卡-采购部(12月)_1月份周计划达成率" xfId="2800"/>
    <cellStyle name="_业务部2009年六月份平衡记分卡_项目管理部2012年平衡记分卡_最新零件合格率-21周(1)_外包合格率8" xfId="2801"/>
    <cellStyle name="汇总 5 4 5" xfId="2802"/>
    <cellStyle name="_业务部2009年六月份平衡记分卡_2011年平衡计分卡-采购部(12月)_2012出货计划-1008" xfId="2803"/>
    <cellStyle name="_业务部2009年六月份平衡记分卡_2011年平衡计分卡-采购部(12月)_2013出货计划" xfId="2804"/>
    <cellStyle name="20% - 强调文字颜色 3 3 2" xfId="2805"/>
    <cellStyle name="_业务部2009年六月份平衡记分卡_2011年平衡计分卡-采购部(12月)_2013年项目管理部平衡计分卡" xfId="2806"/>
    <cellStyle name="警告文本 11 8" xfId="2807"/>
    <cellStyle name="_业务部2009年六月份平衡记分卡_项目管理部2012年平衡记分卡_项目管理部2012年06月份平衡记分卡--珊珊_项目管理部2012年10月份平衡计分卡(1)" xfId="2808"/>
    <cellStyle name="_业务部2009年六月份平衡记分卡_2011年平衡计分卡-采购部(12月)_Book3" xfId="2809"/>
    <cellStyle name="强调文字颜色 3 11 5" xfId="2810"/>
    <cellStyle name="60% - 强调文字颜色 5 4 2 3" xfId="2811"/>
    <cellStyle name="汇总 12 3 4" xfId="2812"/>
    <cellStyle name="_业务部2009年六月份平衡记分卡_2011年平衡计分卡-采购部(12月)_PLM(1)" xfId="2813"/>
    <cellStyle name="_业务部2009年六月份平衡记分卡_2011年平衡计分卡-采购部(12月)_table" xfId="2814"/>
    <cellStyle name="_业务部2009年三月份平衡记分卡(1)_项目管理部2012年平衡记分卡_最新零件合格率-21周(1)_Book3" xfId="2815"/>
    <cellStyle name="_业务部2009年三月份平衡记分卡(1)_Book1_1_Book1" xfId="2816"/>
    <cellStyle name="_业务部2009年六月份平衡记分卡_2011年平衡计分卡-采购部(12月)_table_1月份周计划达成率" xfId="2817"/>
    <cellStyle name="超链接 2 4 5" xfId="2818"/>
    <cellStyle name="差 54" xfId="2819"/>
    <cellStyle name="差 49" xfId="2820"/>
    <cellStyle name="_业务部2009年六月份平衡记分卡_2011年平衡计分卡-采购部(12月)_table_2012出货计划-1008" xfId="2821"/>
    <cellStyle name="_业务部2009年五月份平衡记分卡_最新零件合格率-21周(1)_项目管理部2013年1月份平衡计分卡-生技(1)" xfId="2822"/>
    <cellStyle name="_业务部2009年六月份平衡记分卡_2011年平衡计分卡-采购部(12月)_table_2013年项目管理部平衡计分卡" xfId="2823"/>
    <cellStyle name="뷰A? [0]_엄넷?? " xfId="2824"/>
    <cellStyle name="40% - 强调文字颜色 2 4 7" xfId="2825"/>
    <cellStyle name="_业务部2009年六月份平衡记分卡_2011年平衡计分卡-采购部(12月)_table_Book1" xfId="2826"/>
    <cellStyle name="_业务部2009年四月份平衡记分卡_项目管理部2012年平衡记分卡_项目管理部2012年11月份平衡记分卡-异常处理(1)" xfId="2827"/>
    <cellStyle name="_业务部2009年三月份平衡记分卡(1)_2012出货计划-20120117_项目管理部2013年1月份平衡计分卡" xfId="2828"/>
    <cellStyle name="20% - 强调文字颜色 1 4 2" xfId="2829"/>
    <cellStyle name="_业务部2009年三月份平衡记分卡(1)_2011年平衡计分卡-采购部(12月)_plm" xfId="2830"/>
    <cellStyle name="_业务部2009年六月份平衡记分卡_2011年平衡计分卡-采购部(12月)_table_Book3" xfId="2831"/>
    <cellStyle name="强调文字颜色 4 5 2 2" xfId="2832"/>
    <cellStyle name="20% - 强调文字颜色 1 4 4" xfId="2833"/>
    <cellStyle name="_业务部2009年六月份平衡记分卡_制模平衡积分卡--12月_项目管理部2012年06月份平衡记分卡--珊珊_平衡计分卡更改内容(1)" xfId="2834"/>
    <cellStyle name="汇总 3 6 6" xfId="2835"/>
    <cellStyle name="强调文字颜色 6 7 3" xfId="2836"/>
    <cellStyle name="Separador de milhares [0]_Person" xfId="2837"/>
    <cellStyle name="汇总 6 2 2 5" xfId="2838"/>
    <cellStyle name="_业务部2009年六月份平衡记分卡_2011年平衡计分卡-采购部(12月)_table_plm" xfId="2839"/>
    <cellStyle name="_业务部2009年六月份平衡记分卡_2011年平衡计分卡-采购部(12月)_table_外包合格率8" xfId="2840"/>
    <cellStyle name="输出 6 7" xfId="2841"/>
    <cellStyle name="_业务部2009年六月份平衡记分卡_2011年平衡计分卡-采购部(12月)_table_项目管理部2012年08月份平衡计分卡w1" xfId="2842"/>
    <cellStyle name="_业务部2009年六月份平衡记分卡_2011年平衡计分卡-采购部(12月)_table_项目管理部2012年10月份平衡计分卡(1)" xfId="2843"/>
    <cellStyle name="_业务部2009年六月份平衡记分卡_2011年平衡计分卡-采购部(12月)_table_项目管理部2012年11月份平衡记分卡-异常处理(1)" xfId="2844"/>
    <cellStyle name="20% - 强调文字颜色 6 21" xfId="2845"/>
    <cellStyle name="20% - 强调文字颜色 6 16" xfId="2846"/>
    <cellStyle name="_业务部2009年三月份平衡记分卡(1)_2012出货计划-20120117_项目管理部2012年08月份平衡计分卡w1" xfId="2847"/>
    <cellStyle name="标题 1 10 5" xfId="2848"/>
    <cellStyle name="常规 132" xfId="2849"/>
    <cellStyle name="常规 127" xfId="2850"/>
    <cellStyle name="20% - 强调文字颜色 6 3 2 2" xfId="2851"/>
    <cellStyle name="_业务部2009年六月份平衡记分卡_2011年平衡计分卡-采购部(12月)_table_项目管理部2013年1月份平衡计分卡" xfId="2852"/>
    <cellStyle name="_业务部2009年六月份平衡记分卡_2011年平衡计分卡-采购部(12月)_table_项目管理部2013年1月份平衡计分卡-生技(1)" xfId="2853"/>
    <cellStyle name="_业务部2009年六月份平衡记分卡_2011年平衡计分卡-采购部(12月)_外包合格率8" xfId="2854"/>
    <cellStyle name="_业务部2009年六月份平衡记分卡_2011年平衡计分卡-采购部(12月)_项目管理部2012年08月份平衡计分卡w1" xfId="2855"/>
    <cellStyle name="_业务部2009年六月份平衡记分卡_2011年平衡计分卡-采购部(12月)_项目管理部2012年11月份平衡记分卡-异常处理(1)" xfId="2856"/>
    <cellStyle name="20% - 强调文字颜色 1 11 3" xfId="2857"/>
    <cellStyle name="60% - 强调文字颜色 3 13 3" xfId="2858"/>
    <cellStyle name="常规 2 29 2" xfId="2859"/>
    <cellStyle name="常规 2 34 2" xfId="2860"/>
    <cellStyle name="常规 31 12" xfId="2861"/>
    <cellStyle name="常规 26 12" xfId="2862"/>
    <cellStyle name="40% - 强调文字颜色 2 12 3" xfId="2863"/>
    <cellStyle name="_业务部2009年六月份平衡记分卡_2011年平衡计分卡-采购部(12月)_项目管理部2013年1月份平衡计分卡" xfId="2864"/>
    <cellStyle name="_业务部2009年三月份平衡记分卡(1)_最新零件合格率-21周(1)_项目管理部2013年1月份平衡计分卡" xfId="2865"/>
    <cellStyle name="_业务部2009年六月份平衡记分卡_2011年平衡计分卡-采购部(12月)_项目管理部2013年1月份平衡计分卡-生技(1)" xfId="2866"/>
    <cellStyle name="_业务部2009年六月份平衡记分卡_2012出货计划-20120117" xfId="2867"/>
    <cellStyle name="_业务部2009年六月份平衡记分卡_2012出货计划-20120117_1月份周计划达成率" xfId="2868"/>
    <cellStyle name="_业务部2009年六月份平衡记分卡_Book1_项目管理部2013年1月份平衡计分卡" xfId="2869"/>
    <cellStyle name="_业务部2009年五月份平衡记分卡_最新零件合格率-26周_Book1" xfId="2870"/>
    <cellStyle name="_业务部2009年六月份平衡记分卡_2012出货计划-20120117_2012出货计划-1008" xfId="2871"/>
    <cellStyle name="检查单元格 6 4" xfId="2872"/>
    <cellStyle name="百分比 3" xfId="2873"/>
    <cellStyle name="_业务部2009年三月份平衡记分卡(1)_Book1_平衡计分卡更改内容(1)" xfId="2874"/>
    <cellStyle name="_业务部2009年六月份平衡记分卡_项目管理部2011年12月份平衡记分卡_最新零件合格率-21周_平衡计分卡更改内容(1)" xfId="2875"/>
    <cellStyle name="_业务部2009年六月份平衡记分卡_2012出货计划-20120117_2013年项目管理部平衡计分卡" xfId="2876"/>
    <cellStyle name="强调文字颜色 5 11" xfId="2877"/>
    <cellStyle name="_业务部2009年六月份平衡记分卡_2012出货计划-20120117_Book1" xfId="2878"/>
    <cellStyle name="_业务部2009年五月份平衡记分卡_项目管理部2012年06月份平衡记分卡--珊珊_Book3" xfId="2879"/>
    <cellStyle name="计算 4 6 2" xfId="2880"/>
    <cellStyle name="强调文字颜色 5 13" xfId="2881"/>
    <cellStyle name="_业务部2009年六月份平衡记分卡_2012出货计划-20120117_Book3" xfId="2882"/>
    <cellStyle name="AeE­_ºÐ·u±aAØ_AoAO°eE¹ " xfId="2883"/>
    <cellStyle name="标题 1 11 2 3" xfId="2884"/>
    <cellStyle name="_业务部2009年六月份平衡记分卡_2012出货计划-20120117_PLM(1)" xfId="2885"/>
    <cellStyle name="_业务部2009年六月份平衡记分卡_2012出货计划-20120117_平衡计分卡更改内容(1)" xfId="2886"/>
    <cellStyle name="标题 55" xfId="2887"/>
    <cellStyle name="标题 60" xfId="2888"/>
    <cellStyle name="强调文字颜色 3 60" xfId="2889"/>
    <cellStyle name="强调文字颜色 3 55" xfId="2890"/>
    <cellStyle name="20% - 强调文字颜色 6 8 7" xfId="2891"/>
    <cellStyle name="_业务部2009年六月份平衡记分卡_2012出货计划-20120117_外包合格率8" xfId="2892"/>
    <cellStyle name="_业务部2009年三月份平衡记分卡(1)_项目管理部2011年12月份平衡记分卡_最新零件合格率-21周(1)_项目管理部2012年08月份平衡计分卡w1" xfId="2893"/>
    <cellStyle name="标题 2 6 8" xfId="2894"/>
    <cellStyle name="_业务部2009年六月份平衡记分卡_2012出货计划-20120117_项目管理部2012年10月份平衡计分卡(1)" xfId="2895"/>
    <cellStyle name="_业务部2009年四月份平衡记分卡_制模平衡积分卡--12月_最新零件合格率-21周(1)_项目管理部2013年1月份平衡计分卡-生技(1)" xfId="2896"/>
    <cellStyle name="_业务部2009年六月份平衡记分卡_2012出货计划-20120117_项目管理部2012年11月份平衡记分卡-异常处理(1)" xfId="2897"/>
    <cellStyle name="_业务部2009年六月份平衡记分卡_2012出货计划-20120117_项目管理部2013年1月份平衡计分卡" xfId="2898"/>
    <cellStyle name="适中 8 7" xfId="2899"/>
    <cellStyle name="_业务部2009年六月份平衡记分卡_2012出货计划-20120117_项目管理部2013年1月份平衡计分卡-生技(1)" xfId="2900"/>
    <cellStyle name="20% - 强调文字颜色 1 4 6" xfId="2901"/>
    <cellStyle name="_业务部2009年四月份平衡记分卡_2012在制模具统计_最新零件合格率-21周(1)_2012出货计划-1008" xfId="2902"/>
    <cellStyle name="40% - 强调文字颜色 6 12" xfId="2903"/>
    <cellStyle name="20% - 强调文字颜色 5 11" xfId="2904"/>
    <cellStyle name="汇总 5 5 4" xfId="2905"/>
    <cellStyle name="_业务部2009年六月份平衡记分卡_2012在制模具统计" xfId="2906"/>
    <cellStyle name="_业务部2009年六月份平衡记分卡_2012在制模具统计_项目管理部2012年06月份平衡记分卡--珊珊" xfId="2907"/>
    <cellStyle name="输入 4 8 2" xfId="2908"/>
    <cellStyle name="_业务部2009年六月份平衡记分卡_2012在制模具统计_项目管理部2012年06月份平衡记分卡--珊珊_1月份周计划达成率" xfId="2909"/>
    <cellStyle name="20% - 强调文字颜色 4 9 6" xfId="2910"/>
    <cellStyle name="汇总 8 2 4" xfId="2911"/>
    <cellStyle name="_业务部2009年六月份平衡记分卡_2012在制模具统计_项目管理部2012年06月份平衡记分卡--珊珊_2012出货计划-1008" xfId="2912"/>
    <cellStyle name="_业务部2009年六月份平衡记分卡_2012在制模具统计_项目管理部2012年06月份平衡记分卡--珊珊_2013出货计划" xfId="2913"/>
    <cellStyle name="20% - 强调文字颜色 5 14 2" xfId="2914"/>
    <cellStyle name="_业务部2009年六月份平衡记分卡_2012在制模具统计_项目管理部2012年06月份平衡记分卡--珊珊_Book1" xfId="2915"/>
    <cellStyle name="汇总 3 8" xfId="2916"/>
    <cellStyle name="Ç¥ÁØ_°¡¼Ö¸°ÀÏÁ¤_µðÁ©ÀÏÁ¤ " xfId="2917"/>
    <cellStyle name="40% - 强调文字颜色 6 15 2" xfId="2918"/>
    <cellStyle name="40% - 强调文字颜色 6 20 2" xfId="2919"/>
    <cellStyle name="_业务部2009年四月份平衡记分卡_制模平衡积分卡--12月_最新零件合格率-21周_PLM(1)" xfId="2920"/>
    <cellStyle name="60% - 强调文字颜色 5 2 2 3" xfId="2921"/>
    <cellStyle name="适中 4" xfId="2922"/>
    <cellStyle name="_业务部2009年五月份平衡记分卡_2012出货计划-20120117_2013年项目管理部平衡计分卡" xfId="2923"/>
    <cellStyle name="_业务部2009年四月份平衡记分卡_项目管理部2011年12月份平衡记分卡_最新零件合格率-21周(1)_项目管理部2013年1月份平衡计分卡-生技(1)" xfId="2924"/>
    <cellStyle name="_业务部2009年六月份平衡记分卡_2012在制模具统计_项目管理部2012年06月份平衡记分卡--珊珊_Book3" xfId="2925"/>
    <cellStyle name="常规 33 2 3" xfId="2926"/>
    <cellStyle name="_业务部2009年三月份平衡记分卡(1)_项目管理部2011年12月份平衡记分卡_最新零件合格率-21周_1月份周计划达成率" xfId="2927"/>
    <cellStyle name="超链接 3 6 2" xfId="2928"/>
    <cellStyle name="_业务部2009年六月份平衡记分卡_2012在制模具统计_项目管理部2012年06月份平衡记分卡--珊珊_plm" xfId="2929"/>
    <cellStyle name="Neutral 3" xfId="2930"/>
    <cellStyle name="_业务部2009年三月份平衡记分卡(1)_Book1_1_项目管理部2012年08月份平衡计分卡w1" xfId="2931"/>
    <cellStyle name="_业务部2009年六月份平衡记分卡_项目管理部2012年平衡记分卡_最新零件合格率-21周(1)_项目管理部2013年1月份平衡计分卡" xfId="2932"/>
    <cellStyle name="计算 57" xfId="2933"/>
    <cellStyle name="计算 62" xfId="2934"/>
    <cellStyle name="注释 62 2" xfId="2935"/>
    <cellStyle name="注释 57 2" xfId="2936"/>
    <cellStyle name="_业务部2009年六月份平衡记分卡_2012在制模具统计_项目管理部2012年06月份平衡记分卡--珊珊_PLM(1)" xfId="2937"/>
    <cellStyle name="输出 5 4 2" xfId="2938"/>
    <cellStyle name="_业务部2009年六月份平衡记分卡_2012在制模具统计_项目管理部2012年06月份平衡记分卡--珊珊_平衡计分卡更改内容(1)" xfId="2939"/>
    <cellStyle name="强调文字颜色 4 49" xfId="2940"/>
    <cellStyle name="强调文字颜色 4 54" xfId="2941"/>
    <cellStyle name="_业务部2009年六月份平衡记分卡_2012在制模具统计_项目管理部2012年06月份平衡记分卡--珊珊_外包合格率8" xfId="2942"/>
    <cellStyle name="60% - Accent5" xfId="2943"/>
    <cellStyle name="好_B562 清单 2" xfId="2944"/>
    <cellStyle name="_业务部2009年五月份平衡记分卡_2012在制模具统计_最新零件合格率-21周(1)_2012出货计划-1008" xfId="2945"/>
    <cellStyle name="常规 83 2" xfId="2946"/>
    <cellStyle name="40% - 强调文字颜色 3 47" xfId="2947"/>
    <cellStyle name="40% - 强调文字颜色 3 52" xfId="2948"/>
    <cellStyle name="b㒬ф_x000d_AÞ¸¶_AoAUAc¿ø" xfId="2949"/>
    <cellStyle name="20% - 强调文字颜色 2 51" xfId="2950"/>
    <cellStyle name="20% - 强调文字颜色 2 46" xfId="2951"/>
    <cellStyle name="60% - 强调文字颜色 4 48" xfId="2952"/>
    <cellStyle name="60% - 强调文字颜色 4 53" xfId="2953"/>
    <cellStyle name="_业务部2009年六月份平衡记分卡_2012在制模具统计_项目管理部2012年06月份平衡记分卡--珊珊_项目管理部2013年1月份平衡计分卡-生技(1)" xfId="2954"/>
    <cellStyle name="_业务部2009年六月份平衡记分卡_2012在制模具统计_项目管理部2012年11月份平衡记分卡-异常处理(1)" xfId="2955"/>
    <cellStyle name="_业务部2009年六月份平衡记分卡_2012在制模具统计_最新零件合格率-21周" xfId="2956"/>
    <cellStyle name="常规 3 16" xfId="2957"/>
    <cellStyle name="常规 3 21" xfId="2958"/>
    <cellStyle name="强调文字颜色 6 7 2" xfId="2959"/>
    <cellStyle name="_业务部2009年六月份平衡记分卡_2012在制模具统计_最新零件合格率-21周(1)" xfId="2960"/>
    <cellStyle name="_业务部2009年六月份平衡记分卡_2012在制模具统计_最新零件合格率-21周(1)_1月份周计划达成率" xfId="2961"/>
    <cellStyle name="60% - 强调文字颜色 2 11 4" xfId="2962"/>
    <cellStyle name="C￥AØ_ELEC, EMC ESO " xfId="2963"/>
    <cellStyle name="40% - 强调文字颜色 1 10 4" xfId="2964"/>
    <cellStyle name="汇总 2 3 2" xfId="2965"/>
    <cellStyle name="输出 11 5 5" xfId="2966"/>
    <cellStyle name="标题 14 5" xfId="2967"/>
    <cellStyle name="_业务部2009年三月份平衡记分卡(1)_2012在制模具统计_项目管理部2012年06月份平衡记分卡--珊珊_2013出货计划" xfId="2968"/>
    <cellStyle name="20% - 强调文字颜色 2 61" xfId="2969"/>
    <cellStyle name="20% - 强调文字颜色 2 56" xfId="2970"/>
    <cellStyle name="_业务部2009年六月份平衡记分卡_2012在制模具统计_最新零件合格率-21周(1)_2012出货计划-1008" xfId="2971"/>
    <cellStyle name="60% - 强调文字颜色 4 58" xfId="2972"/>
    <cellStyle name="60% - 强调文字颜色 4 63" xfId="2973"/>
    <cellStyle name="常规 83 7" xfId="2974"/>
    <cellStyle name="40% - 强调文字颜色 3 57" xfId="2975"/>
    <cellStyle name="40% - 强调文字颜色 3 62" xfId="2976"/>
    <cellStyle name="_业务部2009年六月份平衡记分卡_2012在制模具统计_最新零件合格率-21周(1)_Book1" xfId="2977"/>
    <cellStyle name="常规 4 7 2 2" xfId="2978"/>
    <cellStyle name="60% - 强调文字颜色 2 5 7" xfId="2979"/>
    <cellStyle name="Cálculo" xfId="2980"/>
    <cellStyle name="输出 9 5 4" xfId="2981"/>
    <cellStyle name="40% - 强调文字颜色 1 5 2" xfId="2982"/>
    <cellStyle name="40% - 强调文字颜色 1 5 4" xfId="2983"/>
    <cellStyle name="60% - 强调文字颜色 5 11 2 3" xfId="2984"/>
    <cellStyle name="60% - 强调文字颜色 1 17 3" xfId="2985"/>
    <cellStyle name="60% - 强调文字颜色 1 22 3" xfId="2986"/>
    <cellStyle name="_业务部2009年六月份平衡记分卡_2012在制模具统计_最新零件合格率-21周(1)_Book3" xfId="2987"/>
    <cellStyle name="40% - 强调文字颜色 4 10 2 3" xfId="2988"/>
    <cellStyle name="常规 2 6 2 11" xfId="2989"/>
    <cellStyle name="_业务部2009年四月份平衡记分卡_项目管理部2011年12月份平衡记分卡_最新零件合格率-26周_外包合格率8" xfId="2990"/>
    <cellStyle name="输出 12 2 6" xfId="2991"/>
    <cellStyle name="_业务部2009年六月份平衡记分卡_2012在制模具统计_最新零件合格率-21周(1)_平衡计分卡更改内容(1)" xfId="2992"/>
    <cellStyle name="_业务部2009年四月份平衡记分卡_项目管理部2012年平衡记分卡_最新零件合格率-21周_2012出货计划-1008" xfId="2993"/>
    <cellStyle name="_业务部2009年六月份平衡记分卡_2012在制模具统计_最新零件合格率-21周(1)_外包合格率8" xfId="2994"/>
    <cellStyle name="60% - 强调文字颜色 2 11 6" xfId="2995"/>
    <cellStyle name="40% - 强调文字颜色 1 10 6" xfId="2996"/>
    <cellStyle name="汇总 2 3 4" xfId="2997"/>
    <cellStyle name="_业务部2009年六月份平衡记分卡_2012在制模具统计_最新零件合格率-21周(1)_项目管理部2012年08月份平衡计分卡w1" xfId="2998"/>
    <cellStyle name="标题 14 7" xfId="2999"/>
    <cellStyle name="_业务部2009年四月份平衡记分卡_制模平衡积分卡--12月_最新零件合格率-21周_平衡计分卡更改内容(1)" xfId="3000"/>
    <cellStyle name="常规 3 4 2 2" xfId="3001"/>
    <cellStyle name="强调文字颜色 1 14 3" xfId="3002"/>
    <cellStyle name="_业务部2009年六月份平衡记分卡_2012在制模具统计_最新零件合格率-21周(1)_项目管理部2012年10月份平衡计分卡(1)" xfId="3003"/>
    <cellStyle name="适中 10 2" xfId="3004"/>
    <cellStyle name="_业务部2009年六月份平衡记分卡_2012在制模具统计_最新零件合格率-21周(1)_项目管理部2013年1月份平衡计分卡-生技(1)" xfId="3005"/>
    <cellStyle name="_业务部2009年四月份平衡记分卡_制模平衡积分卡--12月_最新零件合格率-21周(1)_PLM(1)" xfId="3006"/>
    <cellStyle name="_业务部2009年六月份平衡记分卡_2012在制模具统计_最新零件合格率-21周_1月份周计划达成率" xfId="3007"/>
    <cellStyle name="40% - 强调文字颜色 2 6 5" xfId="3008"/>
    <cellStyle name="强调文字颜色 6 10 4" xfId="3009"/>
    <cellStyle name="_业务部2009年六月份平衡记分卡_2012在制模具统计_最新零件合格率-21周_2012出货计划-1008" xfId="3010"/>
    <cellStyle name="输出 10 11" xfId="3011"/>
    <cellStyle name="_业务部2009年三月份平衡记分卡(1)_项目管理部2011年12月份平衡记分卡_最新零件合格率-21周(1)_平衡计分卡更改内容(1)" xfId="3012"/>
    <cellStyle name="20% - 강조색3" xfId="3013"/>
    <cellStyle name="_业务部2009年六月份平衡记分卡_2012在制模具统计_最新零件合格率-21周_2013年项目管理部平衡计分卡" xfId="3014"/>
    <cellStyle name="_业务部2009年五月份平衡记分卡_2011年平衡计分卡-采购部(12月)_table_外包合格率8" xfId="3015"/>
    <cellStyle name="_业务部2009年六月份平衡记分卡_2012在制模具统计_最新零件合格率-21周_plm" xfId="3016"/>
    <cellStyle name="_业务部2009年五月份平衡记分卡_项目管理部2011年12月份平衡记分卡_最新零件合格率-21周_2013出货计划" xfId="3017"/>
    <cellStyle name="计算 25 5" xfId="3018"/>
    <cellStyle name="计算 30 5" xfId="3019"/>
    <cellStyle name="_业务部2009年六月份平衡记分卡_2012在制模具统计_最新零件合格率-21周_PLM(1)" xfId="3020"/>
    <cellStyle name="_业务部2009年六月份平衡记分卡_2012在制模具统计_最新零件合格率-21周_平衡计分卡更改内容(1)" xfId="3021"/>
    <cellStyle name="_业务部2009年六月份平衡记分卡_2012在制模具统计_最新零件合格率-21周_外包合格率8" xfId="3022"/>
    <cellStyle name="常规 3 36 2 5" xfId="3023"/>
    <cellStyle name="_业务部2009年六月份平衡记分卡_2012在制模具统计_最新零件合格率-21周_项目管理部2012年08月份平衡计分卡w1" xfId="3024"/>
    <cellStyle name="60% - 强调文字颜色 5 10 2" xfId="3025"/>
    <cellStyle name="链接单元格 11" xfId="3026"/>
    <cellStyle name="_业务部2009年六月份平衡记分卡_2012在制模具统计_最新零件合格率-21周_项目管理部2012年10月份平衡计分卡(1)" xfId="3027"/>
    <cellStyle name="输入 11 5 5" xfId="3028"/>
    <cellStyle name="20% - 强调文字颜色 5 7 7" xfId="3029"/>
    <cellStyle name="20% - 强调文字颜色 3 9" xfId="3030"/>
    <cellStyle name="_业务部2009年六月份平衡记分卡_2012在制模具统计_最新零件合格率-21周_项目管理部2013年1月份平衡计分卡-生技(1)" xfId="3031"/>
    <cellStyle name="60% - 强调文字颜色 3 10" xfId="3032"/>
    <cellStyle name="注释 5 2 4" xfId="3033"/>
    <cellStyle name="_业务部2009年六月份平衡记分卡_2012在制模具统计_最新零件合格率-26周" xfId="3034"/>
    <cellStyle name="_业务部2009年六月份平衡记分卡_2012在制模具统计_最新零件合格率-26周_2012出货计划-1008" xfId="3035"/>
    <cellStyle name="60% - 强调文字颜色 2 9 2 2" xfId="3036"/>
    <cellStyle name="_业务部2009年六月份平衡记分卡_2012在制模具统计_最新零件合格率-26周_2013出货计划" xfId="3037"/>
    <cellStyle name="믅됞 [0.00]_PRODUCT DETAIL Q1" xfId="3038"/>
    <cellStyle name="_业务部2009年五月份平衡记分卡_项目管理部2011年12月份平衡记分卡_最新零件合格率-21周_项目管理部2013年1月份平衡计分卡-生技(1)" xfId="3039"/>
    <cellStyle name="_业务部2009年六月份平衡记分卡_2012在制模具统计_最新零件合格率-26周_2013年项目管理部平衡计分卡" xfId="3040"/>
    <cellStyle name="常规 4 7 7" xfId="3041"/>
    <cellStyle name="_业务部2009年六月份平衡记分卡_2012在制模具统计_最新零件合格率-26周_Book1" xfId="3042"/>
    <cellStyle name="_业务部2009年六月份平衡记分卡_2012在制模具统计_最新零件合格率-26周_Book3" xfId="3043"/>
    <cellStyle name="_蕴都收入汇总(1)" xfId="3044"/>
    <cellStyle name="检查单元格 4 6" xfId="3045"/>
    <cellStyle name="_业务部2009年六月份平衡记分卡_2012在制模具统计_最新零件合格率-26周_plm" xfId="3046"/>
    <cellStyle name="_业务部2009年六月份平衡记分卡_项目管理部2012年平衡记分卡_项目管理部2012年06月份平衡记分卡--珊珊_2012出货计划-1008" xfId="3047"/>
    <cellStyle name="_业务部2009年六月份平衡记分卡_项目管理部2011年12月份平衡记分卡_项目管理部2012年06月份平衡记分卡--珊珊_1月份周计划达成率" xfId="3048"/>
    <cellStyle name="标题 1 9 8" xfId="3049"/>
    <cellStyle name="常规 5 26" xfId="3050"/>
    <cellStyle name="常规 5 31" xfId="3051"/>
    <cellStyle name="_业务部2009年六月份平衡记分卡_2012在制模具统计_最新零件合格率-26周_PLM(1)" xfId="3052"/>
    <cellStyle name="标题 15 2 2" xfId="3053"/>
    <cellStyle name="标题 1 2 2 3" xfId="3054"/>
    <cellStyle name="计算 6 9" xfId="3055"/>
    <cellStyle name="_业务部2009年六月份平衡记分卡_2012在制模具统计_最新零件合格率-26周_平衡计分卡更改内容(1)" xfId="3056"/>
    <cellStyle name="_业务部2009年六月份平衡记分卡_2012在制模具统计_最新零件合格率-26周_外包合格率8" xfId="3057"/>
    <cellStyle name="_业务部2009年六月份平衡记分卡_2012在制模具统计_最新零件合格率-26周_项目管理部2012年08月份平衡计分卡w1" xfId="3058"/>
    <cellStyle name="_业务部2009年六月份平衡记分卡_2012在制模具统计_最新零件合格率-26周_项目管理部2012年10月份平衡计分卡(1)" xfId="3059"/>
    <cellStyle name="_业务部2009年六月份平衡记分卡_2012在制模具统计_最新零件合格率-26周_项目管理部2013年1月份平衡计分卡" xfId="3060"/>
    <cellStyle name="计算 12 2 2 5" xfId="3061"/>
    <cellStyle name="标题 2 9 2 2" xfId="3062"/>
    <cellStyle name="_业务部2009年六月份平衡记分卡_2012在制模具统计_最新零件合格率-26周_项目管理部2013年1月份平衡计分卡-生技(1)" xfId="3063"/>
    <cellStyle name="20% - 强调文字颜色 1 19 2" xfId="3064"/>
    <cellStyle name="常规 2 4 3" xfId="3065"/>
    <cellStyle name="_业务部2009年六月份平衡记分卡_Book1" xfId="3066"/>
    <cellStyle name="强调文字颜色 3 18" xfId="3067"/>
    <cellStyle name="强调文字颜色 3 23" xfId="3068"/>
    <cellStyle name="_业务部2009年六月份平衡记分卡_Book1_1" xfId="3069"/>
    <cellStyle name="_业务部2009年六月份平衡记分卡_Book1_1_1月份周计划达成率" xfId="3070"/>
    <cellStyle name="20% - 强调文字颜色 1 12 2" xfId="3071"/>
    <cellStyle name="60% - 强调文字颜色 3 14 2" xfId="3072"/>
    <cellStyle name="40% - 强调文字颜色 2 13 2" xfId="3073"/>
    <cellStyle name="_业务部2009年六月份平衡记分卡_Book1_1_2012出货计划-1008" xfId="3074"/>
    <cellStyle name="_业务部2009年六月份平衡记分卡_Book1_1_2013出货计划" xfId="3075"/>
    <cellStyle name="_业务部2009年六月份平衡记分卡_Book1_1_Book1" xfId="3076"/>
    <cellStyle name="_业务部2009年六月份平衡记分卡_Book1_1_Book3" xfId="3077"/>
    <cellStyle name="汇总 20 5" xfId="3078"/>
    <cellStyle name="汇总 15 5" xfId="3079"/>
    <cellStyle name="_业务部2009年六月份平衡记分卡_Book1_1_plm" xfId="3080"/>
    <cellStyle name="_业务部2009年六月份平衡记分卡_Book1_1_PLM(1)" xfId="3081"/>
    <cellStyle name="_业务部2009年五月份平衡记分卡_2012在制模具统计_最新零件合格率-26周_项目管理部2013年1月份平衡计分卡" xfId="3082"/>
    <cellStyle name="_业务部2009年六月份平衡记分卡_Book1_1_table" xfId="3083"/>
    <cellStyle name="常规 2 14 3" xfId="3084"/>
    <cellStyle name="_业务部2009年六月份平衡记分卡_Book1_1_table_2012出货计划-1008" xfId="3085"/>
    <cellStyle name="强调文字颜色 3 7 3" xfId="3086"/>
    <cellStyle name="好 4" xfId="3087"/>
    <cellStyle name="_业务部2009年五月份平衡记分卡_Book1_1月份周计划达成率" xfId="3088"/>
    <cellStyle name="_业务部2009年六月份平衡记分卡_Book1_1_table_2013出货计划" xfId="3089"/>
    <cellStyle name="_业务部2009年五月份平衡记分卡_制模平衡积分卡--12月_项目管理部2012年06月份平衡记分卡--珊珊_2013出货计划" xfId="3090"/>
    <cellStyle name="_业务部2009年四月份平衡记分卡_2011年平衡计分卡-采购部(12月)_2013出货计划" xfId="3091"/>
    <cellStyle name="_业务部2009年六月份平衡记分卡_Book1_1_table_Book3" xfId="3092"/>
    <cellStyle name="_业务部2009年六月份平衡记分卡_Book1_1_table_PLM(1)" xfId="3093"/>
    <cellStyle name="20% - 强调文字颜色 2 8 7" xfId="3094"/>
    <cellStyle name="ÄÞ¸¶ [0]_F008-1Â÷  " xfId="3095"/>
    <cellStyle name="输出 23 6" xfId="3096"/>
    <cellStyle name="输出 18 6" xfId="3097"/>
    <cellStyle name="_业务部2009年六月份平衡记分卡_Book1_1_table_平衡计分卡更改内容(1)" xfId="3098"/>
    <cellStyle name="_业务部2009年六月份平衡记分卡_Book1_1_table_外包合格率8" xfId="3099"/>
    <cellStyle name="常规 3 31 2 4" xfId="3100"/>
    <cellStyle name="_业务部2009年六月份平衡记分卡_Book1_1_table_项目管理部2012年10月份平衡计分卡(1)" xfId="3101"/>
    <cellStyle name="_业务部2009年六月份平衡记分卡_Book1_1_table_项目管理部2012年11月份平衡记分卡-异常处理(1)" xfId="3102"/>
    <cellStyle name="汇总 7 6 4" xfId="3103"/>
    <cellStyle name="20% - 强调文字颜色 1 12 6" xfId="3104"/>
    <cellStyle name="ÅëÈ­_lx-taxi " xfId="3105"/>
    <cellStyle name="_业务部2009年六月份平衡记分卡_Book1_1_table_项目管理部2013年1月份平衡计分卡-生技(1)" xfId="3106"/>
    <cellStyle name="AeE­_½A°￡°eE¹ " xfId="3107"/>
    <cellStyle name="_业务部2009年六月份平衡记分卡_Book1_1_平衡计分卡更改内容(1)" xfId="3108"/>
    <cellStyle name="40% - 强调文字颜色 4 11 2 3" xfId="3109"/>
    <cellStyle name="40% - 强调文字颜色 2 5 4" xfId="3110"/>
    <cellStyle name="60% - 强调文字颜色 5 12 2 3" xfId="3111"/>
    <cellStyle name="20% - 强调文字颜色 3 10 2 3" xfId="3112"/>
    <cellStyle name="_业务部2009年六月份平衡记分卡_Book1_1_外包合格率8" xfId="3113"/>
    <cellStyle name="_业务部2009年五月份平衡记分卡_Book1_项目管理部2012年10月份平衡计分卡(1)" xfId="3114"/>
    <cellStyle name="_별첨1-2002년사업계획편성지침" xfId="3115"/>
    <cellStyle name="_业务部2009年六月份平衡记分卡_Book1_1_项目管理部2012年08月份平衡计分卡w1" xfId="3116"/>
    <cellStyle name="_业务部2009年六月份平衡记分卡_Book1_1_项目管理部2012年10月份平衡计分卡(1)" xfId="3117"/>
    <cellStyle name="标题 2 10 2 3" xfId="3118"/>
    <cellStyle name="_业务部2009年六月份平衡记分卡_Book1_1_项目管理部2012年11月份平衡记分卡-异常处理(1)" xfId="3119"/>
    <cellStyle name="20% - 强调文字颜色 1 12 5" xfId="3120"/>
    <cellStyle name="_业务部2009年六月份平衡记分卡_Book1_1_项目管理部2013年1月份平衡计分卡" xfId="3121"/>
    <cellStyle name="_业务部2009年六月份平衡记分卡_Book1_1_项目管理部2013年1月份平衡计分卡-生技(1)" xfId="3122"/>
    <cellStyle name="60% - 强调文字颜色 4 6" xfId="3123"/>
    <cellStyle name="差_项目计划-空白" xfId="3124"/>
    <cellStyle name="_业务部2009年六月份平衡记分卡_Book1_2012出货计划-1008" xfId="3125"/>
    <cellStyle name="_业务部2009年六月份平衡记分卡_Book1_2013出货计划" xfId="3126"/>
    <cellStyle name="警告文本 6 7" xfId="3127"/>
    <cellStyle name="_业务部2009年六月份平衡记分卡_Book1_2013年项目管理部平衡计分卡" xfId="3128"/>
    <cellStyle name="汇总 6 5 3" xfId="3129"/>
    <cellStyle name="20% - 强调文字颜色 1 6 2 2" xfId="3130"/>
    <cellStyle name="汇总 10 5 4" xfId="3131"/>
    <cellStyle name="_业务部2009年六月份平衡记分卡_Book1_Book1" xfId="3132"/>
    <cellStyle name="解释性文本 15 3" xfId="3133"/>
    <cellStyle name="解释性文本 20 3" xfId="3134"/>
    <cellStyle name="输入 12 9" xfId="3135"/>
    <cellStyle name="计算 8 8 2" xfId="3136"/>
    <cellStyle name="汇总 10 5 6" xfId="3137"/>
    <cellStyle name="常规 2 2 3 3" xfId="3138"/>
    <cellStyle name="_业务部2009年六月份平衡记分卡_Book1_Book3" xfId="3139"/>
    <cellStyle name="输入 4 11" xfId="3140"/>
    <cellStyle name="_业务部2009年六月份平衡记分卡_Book1_plm" xfId="3141"/>
    <cellStyle name="汇总 11 10" xfId="3142"/>
    <cellStyle name="强调文字颜色 5 56" xfId="3143"/>
    <cellStyle name="强调文字颜色 5 61" xfId="3144"/>
    <cellStyle name="输入 9 2 4" xfId="3145"/>
    <cellStyle name="_业务部2009年三月份平衡记分卡(1)_项目管理部2012年平衡记分卡_最新零件合格率-26周_项目管理部2012年08月份平衡计分卡w1" xfId="3146"/>
    <cellStyle name="_业务部2009年六月份平衡记分卡_Book1_PLM(1)" xfId="3147"/>
    <cellStyle name="_业务部2009年六月份平衡记分卡_Book1_平衡计分卡更改内容(1)" xfId="3148"/>
    <cellStyle name="常规 2 39 3" xfId="3149"/>
    <cellStyle name="60% - 强调文字颜色 2 25" xfId="3150"/>
    <cellStyle name="60% - 强调文字颜色 2 30" xfId="3151"/>
    <cellStyle name="常规 9 14" xfId="3152"/>
    <cellStyle name="40% - 强调文字颜色 1 24" xfId="3153"/>
    <cellStyle name="40% - 强调文字颜色 1 19" xfId="3154"/>
    <cellStyle name="_业务部2009年六月份平衡记分卡_Book1_外包合格率8" xfId="3155"/>
    <cellStyle name="20% - 强调文字颜色 1 11" xfId="3156"/>
    <cellStyle name="_业务部2009年六月份平衡记分卡_Book1_项目管理部2012年08月份平衡计分卡w1" xfId="3157"/>
    <cellStyle name="60% - 强调文字颜色 3 13" xfId="3158"/>
    <cellStyle name="40% - 强调文字颜色 2 12" xfId="3159"/>
    <cellStyle name="_业务部2009年三月份平衡记分卡(1)_2012在制模具统计_最新零件合格率-21周(1)_2012出货计划-1008" xfId="3160"/>
    <cellStyle name="40% - 强调文字颜色 3 32" xfId="3161"/>
    <cellStyle name="40% - 强调文字颜色 3 27" xfId="3162"/>
    <cellStyle name="强调文字颜色 2 10 7" xfId="3163"/>
    <cellStyle name="_业务部2009年六月份平衡记分卡_Book1_项目管理部2012年10月份平衡计分卡(1)" xfId="3164"/>
    <cellStyle name="ÄÞ¸¶ [0]_Â÷Á¾º° ±âº» »ý»ê ÀÏÁ¤ °èÈ¹" xfId="3165"/>
    <cellStyle name="20% - 强调文字颜色 2 31" xfId="3166"/>
    <cellStyle name="20% - 强调文字颜色 2 26" xfId="3167"/>
    <cellStyle name="60% - 强调文字颜色 4 28" xfId="3168"/>
    <cellStyle name="60% - 强调文字颜色 4 33" xfId="3169"/>
    <cellStyle name="_业务部2009年六月份平衡记分卡_Book1_项目管理部2012年11月份平衡记分卡-异常处理(1)" xfId="3170"/>
    <cellStyle name="_业务部2009年四月份平衡记分卡_Book1_1_table_PLM(1)" xfId="3171"/>
    <cellStyle name="输出 26 3" xfId="3172"/>
    <cellStyle name="输出 31 3" xfId="3173"/>
    <cellStyle name="_业务部2009年六月份平衡记分卡_Book1_项目管理部2013年1月份平衡计分卡-生技(1)" xfId="3174"/>
    <cellStyle name="_业务部2009年三月份平衡记分卡(1)_项目管理部2011年12月份平衡记分卡_最新零件合格率-26周_项目管理部2013年1月份平衡计分卡-生技(1)" xfId="3175"/>
    <cellStyle name="_业务部2009年六月份平衡记分卡_项目管理部2011年12月份平衡记分卡" xfId="3176"/>
    <cellStyle name="强调文字颜色 3 12 7" xfId="3177"/>
    <cellStyle name="_业务部2009年五月份平衡记分卡_最新零件合格率-21周(1)_Book1" xfId="3178"/>
    <cellStyle name="强调文字颜色 3 7 5" xfId="3179"/>
    <cellStyle name="_业务部2009年六月份平衡记分卡_项目管理部2011年12月份平衡记分卡_项目管理部2012年06月份平衡记分卡--珊珊" xfId="3180"/>
    <cellStyle name="常规 2 14 5" xfId="3181"/>
    <cellStyle name="超链接 4 10 2 3" xfId="3182"/>
    <cellStyle name="40% - 强调文字颜色 5 7 7" xfId="3183"/>
    <cellStyle name="20% - 强调文字颜色 4 7 2" xfId="3184"/>
    <cellStyle name="计算 12 5 6" xfId="3185"/>
    <cellStyle name="常规 35 11" xfId="3186"/>
    <cellStyle name="_业务部2009年六月份平衡记分卡_项目管理部2011年12月份平衡记分卡_项目管理部2012年06月份平衡记分卡--珊珊_2012出货计划-1008" xfId="3187"/>
    <cellStyle name="输出 17 2 3" xfId="3188"/>
    <cellStyle name="输出 22 2 3" xfId="3189"/>
    <cellStyle name="_业务部2009年四月份平衡记分卡_Book1_1_table_2013年项目管理部平衡计分卡" xfId="3190"/>
    <cellStyle name="常规 42 3" xfId="3191"/>
    <cellStyle name="常规 37 3" xfId="3192"/>
    <cellStyle name="_业务部2009年六月份平衡记分卡_项目管理部2011年12月份平衡记分卡_项目管理部2012年06月份平衡记分卡--珊珊_2013出货计划" xfId="3193"/>
    <cellStyle name="_业务部2009年六月份平衡记分卡_项目管理部2011年12月份平衡记分卡_项目管理部2012年06月份平衡记分卡--珊珊_2013年项目管理部平衡计分卡" xfId="3194"/>
    <cellStyle name="_业务部2009年三月份平衡记分卡(1)_2011年平衡计分卡-采购部(12月)_2013年项目管理部平衡计分卡" xfId="3195"/>
    <cellStyle name="_业务部2009年六月份平衡记分卡_项目管理部2012年平衡记分卡_最新零件合格率-21周(1)_plm" xfId="3196"/>
    <cellStyle name="_业务部2009年六月份平衡记分卡_项目管理部2011年12月份平衡记分卡_项目管理部2012年06月份平衡记分卡--珊珊_Book1" xfId="3197"/>
    <cellStyle name="_业务部2009年六月份平衡记分卡_项目管理部2012年平衡记分卡_项目管理部2012年06月份平衡记分卡--珊珊_平衡计分卡更改内容(1)" xfId="3198"/>
    <cellStyle name="_业务部2009年六月份平衡记分卡_项目管理部2011年12月份平衡记分卡_项目管理部2012年06月份平衡记分卡--珊珊_Book3" xfId="3199"/>
    <cellStyle name="输出 5 2 2 3" xfId="3200"/>
    <cellStyle name="输出 63 2" xfId="3201"/>
    <cellStyle name="输出 58 2" xfId="3202"/>
    <cellStyle name="_业务部2009年六月份平衡记分卡_项目管理部2011年12月份平衡记分卡_项目管理部2012年06月份平衡记分卡--珊珊_plm" xfId="3203"/>
    <cellStyle name="60% - 强调文字颜色 1 10 3" xfId="3204"/>
    <cellStyle name="_业务部2009年五月份平衡记分卡_项目管理部2011年12月份平衡记分卡_项目管理部2012年06月份平衡记分卡--珊珊_Book1" xfId="3205"/>
    <cellStyle name="_业务部2009年六月份平衡记分卡_项目管理部2011年12月份平衡记分卡_项目管理部2012年06月份平衡记分卡--珊珊_PLM(1)" xfId="3206"/>
    <cellStyle name="ÄÞ¸¶ [0]_Sheet1_ÃÖÁ¾ÀÏÁ¤ " xfId="3207"/>
    <cellStyle name="计算 13 3 5" xfId="3208"/>
    <cellStyle name="_业务部2009年六月份平衡记分卡_项目管理部2011年12月份平衡记分卡_项目管理部2012年06月份平衡记分卡--珊珊_平衡计分卡更改内容(1)" xfId="3209"/>
    <cellStyle name="_业务部2009年三月份平衡记分卡(1)_Book1_1_2012出货计划-1008" xfId="3210"/>
    <cellStyle name="_业务部2009年六月份平衡记分卡_项目管理部2011年12月份平衡记分卡_项目管理部2012年06月份平衡记分卡--珊珊_外包合格率8" xfId="3211"/>
    <cellStyle name="计算 14 5" xfId="3212"/>
    <cellStyle name="汇总 13 2 2" xfId="3213"/>
    <cellStyle name="_业务部2009年三月份平衡记分卡(1)_最新零件合格率-26周_2013年项目管理部平衡计分卡" xfId="3214"/>
    <cellStyle name="_业务部2009年六月份平衡记分卡_项目管理部2011年12月份平衡记分卡_项目管理部2012年06月份平衡记分卡--珊珊_项目管理部2012年10月份平衡计分卡(1)" xfId="3215"/>
    <cellStyle name="_业务部2009年六月份平衡记分卡_项目管理部2011年12月份平衡记分卡_项目管理部2012年06月份平衡记分卡--珊珊_项目管理部2013年1月份平衡计分卡" xfId="3216"/>
    <cellStyle name="常规 14 8" xfId="3217"/>
    <cellStyle name="_业务部2009年六月份平衡记分卡_项目管理部2011年12月份平衡记分卡_项目管理部2012年06月份平衡记分卡--珊珊_项目管理部2013年1月份平衡计分卡-生技(1)" xfId="3218"/>
    <cellStyle name="_业务部2009年六月份平衡记分卡_项目管理部2011年12月份平衡记分卡_项目管理部2012年11月份平衡记分卡-异常处理(1)" xfId="3219"/>
    <cellStyle name="_业务部2009年六月份平衡记分卡_项目管理部2011年12月份平衡记分卡_最新零件合格率-21周" xfId="3220"/>
    <cellStyle name="汇总 17 6" xfId="3221"/>
    <cellStyle name="汇总 22 6" xfId="3222"/>
    <cellStyle name="40% - 强调文字颜色 1 2" xfId="3223"/>
    <cellStyle name="_业务部2009年六月份平衡记分卡_项目管理部2011年12月份平衡记分卡_最新零件合格率-21周(1)" xfId="3224"/>
    <cellStyle name="_业务部2009年三月份平衡记分卡(1)_Book1_2013年项目管理部平衡计分卡" xfId="3225"/>
    <cellStyle name="60% - 强调文字颜色 6 5 7" xfId="3226"/>
    <cellStyle name="_业务部2009年六月份平衡记分卡_项目管理部2012年平衡记分卡_最新零件合格率-21周(1)" xfId="3227"/>
    <cellStyle name="40% - 强调文字颜色 5 5 2" xfId="3228"/>
    <cellStyle name="_业务部2009年六月份平衡记分卡_项目管理部2011年12月份平衡记分卡_最新零件合格率-21周(1)_1月份周计划达成率" xfId="3229"/>
    <cellStyle name="_业务部2009年六月份平衡记分卡_项目管理部2011年12月份平衡记分卡_最新零件合格率-26周_Book1" xfId="3230"/>
    <cellStyle name="_业务部2009年五月份平衡记分卡_2012在制模具统计_最新零件合格率-21周(1)_1月份周计划达成率" xfId="3231"/>
    <cellStyle name="_业务部2009年六月份平衡记分卡_项目管理部2011年12月份平衡记分卡_最新零件合格率-21周(1)_2012出货计划-1008" xfId="3232"/>
    <cellStyle name="_业务部2009年四月份平衡记分卡_Book1_1" xfId="3233"/>
    <cellStyle name="标题 4 35" xfId="3234"/>
    <cellStyle name="标题 4 40" xfId="3235"/>
    <cellStyle name="汇总 7 2 3 5" xfId="3236"/>
    <cellStyle name="20% - 强调文字颜色 5 5 2 2" xfId="3237"/>
    <cellStyle name="_业务部2009年六月份平衡记分卡_最新零件合格率-21周_Book1" xfId="3238"/>
    <cellStyle name="超链接 4 5 6" xfId="3239"/>
    <cellStyle name="_业务部2009年六月份平衡记分卡_项目管理部2011年12月份平衡记分卡_最新零件合格率-21周(1)_2013出货计划" xfId="3240"/>
    <cellStyle name="_业务部2009年六月份平衡记分卡_项目管理部2011年12月份平衡记分卡_最新零件合格率-21周(1)_2013年项目管理部平衡计分卡" xfId="3241"/>
    <cellStyle name="输出 8 2 2" xfId="3242"/>
    <cellStyle name="ColLevel_0" xfId="3243"/>
    <cellStyle name="_业务部2009年六月份平衡记分卡_项目管理部2011年12月份平衡记分卡_最新零件合格率-21周(1)_Book1" xfId="3244"/>
    <cellStyle name="_业务部2009年六月份平衡记分卡_项目管理部2011年12月份平衡记分卡_最新零件合格率-21周(1)_Book3" xfId="3245"/>
    <cellStyle name="链接单元格 6 2" xfId="3246"/>
    <cellStyle name="_业务部2009年五月份平衡记分卡_2012在制模具统计_项目管理部2012年06月份平衡记分卡--珊珊_Book3" xfId="3247"/>
    <cellStyle name="超链接 3 5 2" xfId="3248"/>
    <cellStyle name="_业务部2009年六月份平衡记分卡_项目管理部2011年12月份平衡记分卡_最新零件合格率-21周(1)_plm" xfId="3249"/>
    <cellStyle name="标题 4 18 2" xfId="3250"/>
    <cellStyle name="标题 4 23 2" xfId="3251"/>
    <cellStyle name="输入 31 4" xfId="3252"/>
    <cellStyle name="输入 26 4" xfId="3253"/>
    <cellStyle name="_业务部2009年六月份平衡记分卡_项目管理部2011年12月份平衡记分卡_最新零件合格率-21周(1)_PLM(1)" xfId="3254"/>
    <cellStyle name="_业务部2009年六月份平衡记分卡_项目管理部2011年12月份平衡记分卡_最新零件合格率-21周(1)_平衡计分卡更改内容(1)" xfId="3255"/>
    <cellStyle name="40% - 强调文字颜色 4 7" xfId="3256"/>
    <cellStyle name="_业务部2009年六月份平衡记分卡_项目管理部2011年12月份平衡记分卡_最新零件合格率-21周(1)_外包合格率8" xfId="3257"/>
    <cellStyle name="_业务部2009年三月份平衡记分卡(1)_项目管理部2012年平衡记分卡_项目管理部2012年06月份平衡记分卡--珊珊_PLM(1)" xfId="3258"/>
    <cellStyle name="_业务部2009年六月份平衡记分卡_项目管理部2011年12月份平衡记分卡_最新零件合格率-21周(1)_项目管理部2012年08月份平衡计分卡w1" xfId="3259"/>
    <cellStyle name="_业务部2009年六月份平衡记分卡_项目管理部2011年12月份平衡记分卡_最新零件合格率-21周(1)_项目管理部2012年10月份平衡计分卡(1)" xfId="3260"/>
    <cellStyle name="_业务部2009年六月份平衡记分卡_项目管理部2011年12月份平衡记分卡_最新零件合格率-21周(1)_项目管理部2013年1月份平衡计分卡" xfId="3261"/>
    <cellStyle name="60% - 强调文字颜色 6 7 5" xfId="3262"/>
    <cellStyle name="Énfasis6" xfId="3263"/>
    <cellStyle name="输入 21 3 3" xfId="3264"/>
    <cellStyle name="输入 16 3 3" xfId="3265"/>
    <cellStyle name="_业务部2009年五月份平衡记分卡_Book1_1_2013出货计划" xfId="3266"/>
    <cellStyle name="_业务部2009年六月份平衡记分卡_项目管理部2011年12月份平衡记分卡_最新零件合格率-21周(1)_项目管理部2013年1月份平衡计分卡-生技(1)" xfId="3267"/>
    <cellStyle name="AeE­_±¹³≫¿U¿￢¼oAaAa°eE¹(1)_±¹³≫¿U¿￢¼oAaAa°eE¹(2)_CA·IA§ÆR°³¹ß¼O¿aAI¿ø " xfId="3268"/>
    <cellStyle name="_业务部2009年六月份平衡记分卡_项目管理部2011年12月份平衡记分卡_最新零件合格率-21周_1月份周计划达成率" xfId="3269"/>
    <cellStyle name="_业务部2009年六月份平衡记分卡_项目管理部2011年12月份平衡记分卡_最新零件合格率-21周_2012出货计划-1008" xfId="3270"/>
    <cellStyle name="强调文字颜色 4 4 5" xfId="3271"/>
    <cellStyle name="_业务部2009年六月份平衡记分卡_项目管理部2011年12月份平衡记分卡_最新零件合格率-21周_2013出货计划" xfId="3272"/>
    <cellStyle name="计算 31 5" xfId="3273"/>
    <cellStyle name="计算 26 5" xfId="3274"/>
    <cellStyle name="_业务部2009年三月份平衡记分卡(1)_最新零件合格率-21周(1)_外包合格率8" xfId="3275"/>
    <cellStyle name="标题 2 5 5" xfId="3276"/>
    <cellStyle name="_业务部2009年六月份平衡记分卡_项目管理部2011年12月份平衡记分卡_最新零件合格率-21周_2013年项目管理部平衡计分卡" xfId="3277"/>
    <cellStyle name="AeE­_μI¹øA°_±¹³≫AaAa½AA≫ " xfId="3278"/>
    <cellStyle name="_业务部2009年六月份平衡记分卡_项目管理部2011年12月份平衡记分卡_最新零件合格率-21周_Book1" xfId="3279"/>
    <cellStyle name="_业务部2009年三月份平衡记分卡(1)_2012在制模具统计_最新零件合格率-21周_2013出货计划" xfId="3280"/>
    <cellStyle name="差 8 3" xfId="3281"/>
    <cellStyle name="超链接 2 12 8" xfId="3282"/>
    <cellStyle name="_业务部2009年六月份平衡记分卡_项目管理部2011年12月份平衡记分卡_最新零件合格率-21周_Book3" xfId="3283"/>
    <cellStyle name="汇总 14 2 3" xfId="3284"/>
    <cellStyle name="_业务部2009年六月份平衡记分卡_项目管理部2011年12月份平衡记分卡_最新零件合格率-21周_plm" xfId="3285"/>
    <cellStyle name="_业务部2009年六月份平衡记分卡_项目管理部2011年12月份平衡记分卡_最新零件合格率-21周_PLM(1)" xfId="3286"/>
    <cellStyle name="_业务部2009年六月份平衡记分卡_项目管理部2011年12月份平衡记分卡_最新零件合格率-21周_项目管理部2012年10月份平衡计分卡(1)" xfId="3287"/>
    <cellStyle name="计算 12 12" xfId="3288"/>
    <cellStyle name="_业务部2009年六月份平衡记分卡_项目管理部2011年12月份平衡记分卡_最新零件合格率-21周_项目管理部2013年1月份平衡计分卡" xfId="3289"/>
    <cellStyle name="60% - 强调文字颜色 1 9 8" xfId="3290"/>
    <cellStyle name="计算 9 2 3 5" xfId="3291"/>
    <cellStyle name="_业务部2009年六月份平衡记分卡_项目管理部2011年12月份平衡记分卡_最新零件合格率-21周_项目管理部2013年1月份平衡计分卡-生技(1)" xfId="3292"/>
    <cellStyle name="链接单元格 15 2" xfId="3293"/>
    <cellStyle name="链接单元格 20 2" xfId="3294"/>
    <cellStyle name="_业务部2009年六月份平衡记分卡_项目管理部2011年12月份平衡记分卡_最新零件合格率-26周" xfId="3295"/>
    <cellStyle name="汇总 18 6" xfId="3296"/>
    <cellStyle name="汇总 23 6" xfId="3297"/>
    <cellStyle name="_业务部2009年三月份平衡记分卡(1)_项目管理部2012年平衡记分卡_最新零件合格率-26周_2012出货计划-1008" xfId="3298"/>
    <cellStyle name="适中 7 2 2" xfId="3299"/>
    <cellStyle name="计算 5 4 5" xfId="3300"/>
    <cellStyle name="_业务部2009年六月份平衡记分卡_项目管理部2011年12月份平衡记分卡_最新零件合格率-26周_1月份周计划达成率" xfId="3301"/>
    <cellStyle name="20% - 强调文字颜色 5 12 6" xfId="3302"/>
    <cellStyle name="_业务部2009年六月份平衡记分卡_项目管理部2011年12月份平衡记分卡_最新零件合格率-26周_2012出货计划-1008" xfId="3303"/>
    <cellStyle name="_业务部2009年六月份平衡记分卡_项目管理部2011年12月份平衡记分卡_最新零件合格率-26周_2013出货计划" xfId="3304"/>
    <cellStyle name="好_12039.STN.A10前期规划式样书(工法)-V1.3" xfId="3305"/>
    <cellStyle name="_业务部2009年六月份平衡记分卡_项目管理部2011年12月份平衡记分卡_最新零件合格率-26周_2013年项目管理部平衡计分卡" xfId="3306"/>
    <cellStyle name="_业务部2009年六月份平衡记分卡_项目管理部2011年12月份平衡记分卡_最新零件合格率-26周_Book3" xfId="3307"/>
    <cellStyle name="_业务部2009年六月份平衡记分卡_项目管理部2011年12月份平衡记分卡_最新零件合格率-26周_plm" xfId="3308"/>
    <cellStyle name="_业务部2009年六月份平衡记分卡_项目管理部2011年12月份平衡记分卡_最新零件合格率-26周_平衡计分卡更改内容(1)" xfId="3309"/>
    <cellStyle name="标题 4 12 2 2" xfId="3310"/>
    <cellStyle name="_业务部2009年六月份平衡记分卡_项目管理部2011年12月份平衡记分卡_最新零件合格率-26周_外包合格率8" xfId="3311"/>
    <cellStyle name="_业务部2009年五月份平衡记分卡_2012在制模具统计_最新零件合格率-26周" xfId="3312"/>
    <cellStyle name="_业务部2009年三月份平衡记分卡(1)_2012在制模具统计_最新零件合格率-21周(1)_平衡计分卡更改内容(1)" xfId="3313"/>
    <cellStyle name="_业务部2009年五月份平衡记分卡_最新零件合格率-26周_平衡计分卡更改内容(1)" xfId="3314"/>
    <cellStyle name="_业务部2009年六月份平衡记分卡_项目管理部2011年12月份平衡记分卡_最新零件合格率-26周_项目管理部2012年08月份平衡计分卡w1" xfId="3315"/>
    <cellStyle name="20% - 强调文字颜色 6 13" xfId="3316"/>
    <cellStyle name="_业务部2009年六月份平衡记分卡_项目管理部2011年12月份平衡记分卡_最新零件合格率-26周_项目管理部2012年10月份平衡计分卡(1)" xfId="3317"/>
    <cellStyle name="60% - 强调文字颜色 1 8 2 3" xfId="3318"/>
    <cellStyle name="标题 1 10 2" xfId="3319"/>
    <cellStyle name="_业务部2009年六月份平衡记分卡_项目管理部2011年12月份平衡记分卡_最新零件合格率-26周_项目管理部2013年1月份平衡计分卡" xfId="3320"/>
    <cellStyle name="_业务部2009年六月份平衡记分卡_项目管理部2011年12月份平衡记分卡_最新零件合格率-26周_项目管理部2013年1月份平衡计分卡-生技(1)" xfId="3321"/>
    <cellStyle name="_业务部2009年六月份平衡记分卡_项目管理部2012年06月份平衡记分卡--珊珊" xfId="3322"/>
    <cellStyle name="AeE­ [0]_Sheet1 (2)_1.SUMMARY " xfId="3323"/>
    <cellStyle name="_业务部2009年六月份平衡记分卡_项目管理部2012年06月份平衡记分卡--珊珊_1月份周计划达成率" xfId="3324"/>
    <cellStyle name="60% - 强调文字颜色 5 6 5" xfId="3325"/>
    <cellStyle name="40% - 强调文字颜色 1 4 2 3" xfId="3326"/>
    <cellStyle name="20% - 强调文字颜色 6 11 5" xfId="3327"/>
    <cellStyle name="60% - 强调文字颜色 4 7 6" xfId="3328"/>
    <cellStyle name="_业务部2009年六月份平衡记分卡_项目管理部2012年06月份平衡记分卡--珊珊_2012出货计划-1008" xfId="3329"/>
    <cellStyle name="20% - 强调文字颜色 3 5 2 2" xfId="3330"/>
    <cellStyle name="_业务部2009年六月份平衡记分卡_项目管理部2012年06月份平衡记分卡--珊珊_2013出货计划" xfId="3331"/>
    <cellStyle name="输入 8 2 2 3" xfId="3332"/>
    <cellStyle name="40% - 强调文字颜色 6 17 2" xfId="3333"/>
    <cellStyle name="40% - 强调文字颜色 6 22 2" xfId="3334"/>
    <cellStyle name="汇总 5 8" xfId="3335"/>
    <cellStyle name="20% - 强调文字颜色 5 21 2" xfId="3336"/>
    <cellStyle name="20% - 强调文字颜色 5 16 2" xfId="3337"/>
    <cellStyle name="_业务部2009年六月份平衡记分卡_项目管理部2012年06月份平衡记分卡--珊珊_2013年项目管理部平衡计分卡" xfId="3338"/>
    <cellStyle name="标题 3 12 8" xfId="3339"/>
    <cellStyle name="_业务部2009年六月份平衡记分卡_项目管理部2012年06月份平衡记分卡--珊珊_Book3" xfId="3340"/>
    <cellStyle name="_业务部2009年四月份平衡记分卡_Book1_项目管理部2012年10月份平衡计分卡(1)" xfId="3341"/>
    <cellStyle name="_业务部2009年六月份平衡记分卡_项目管理部2012年06月份平衡记分卡--珊珊_plm" xfId="3342"/>
    <cellStyle name="_业务部2009年六月份平衡记分卡_项目管理部2012年06月份平衡记分卡--珊珊_PLM(1)" xfId="3343"/>
    <cellStyle name="연결된 셀" xfId="3344"/>
    <cellStyle name="_业务部2009年五月份平衡记分卡_2012在制模具统计_最新零件合格率-21周(1)_外包合格率8" xfId="3345"/>
    <cellStyle name="强调文字颜色 2 27" xfId="3346"/>
    <cellStyle name="强调文字颜色 2 32" xfId="3347"/>
    <cellStyle name="_业务部2009年六月份平衡记分卡_项目管理部2012年06月份平衡记分卡--珊珊_平衡计分卡更改内容(1)" xfId="3348"/>
    <cellStyle name="_业务部2009年六月份平衡记分卡_项目管理部2012年06月份平衡记分卡--珊珊_外包合格率8" xfId="3349"/>
    <cellStyle name="常规 2 2 12" xfId="3350"/>
    <cellStyle name="_业务部2009年六月份平衡记分卡_项目管理部2012年06月份平衡记分卡--珊珊_项目管理部2012年08月份平衡计分卡w1" xfId="3351"/>
    <cellStyle name="_业务部2009年六月份平衡记分卡_项目管理部2012年06月份平衡记分卡--珊珊_项目管理部2012年10月份平衡计分卡(1)" xfId="3352"/>
    <cellStyle name="_业务部2009年六月份平衡记分卡_项目管理部2012年06月份平衡记分卡--珊珊_项目管理部2013年1月份平衡计分卡" xfId="3353"/>
    <cellStyle name="40% - 强调文字颜色 5 7 2 2" xfId="3354"/>
    <cellStyle name="ÄÞ¸¶_2.CONCEPT " xfId="3355"/>
    <cellStyle name="常规 3 10 3" xfId="3356"/>
    <cellStyle name="20% - 强调文字颜色 1 9 8" xfId="3357"/>
    <cellStyle name="_业务部2009年六月份平衡记分卡_项目管理部2012年06月份平衡记分卡--珊珊_项目管理部2013年1月份平衡计分卡-生技(1)" xfId="3358"/>
    <cellStyle name="常规 3 11 4" xfId="3359"/>
    <cellStyle name="_业务部2009年六月份平衡记分卡_项目管理部2012年11月份平衡记分卡-异常处理(1)" xfId="3360"/>
    <cellStyle name="计算 56 2" xfId="3361"/>
    <cellStyle name="计算 61 2" xfId="3362"/>
    <cellStyle name="60% - 强调文字颜色 3 11 5" xfId="3363"/>
    <cellStyle name="常规 2 27 4" xfId="3364"/>
    <cellStyle name="40% - 强调文字颜色 2 10 5" xfId="3365"/>
    <cellStyle name="_业务部2009年六月份平衡记分卡_项目管理部2012年平衡记分卡" xfId="3366"/>
    <cellStyle name="汇总 7 3 3" xfId="3367"/>
    <cellStyle name="_业务部2009年六月份平衡记分卡_项目管理部2012年平衡记分卡_项目管理部2012年06月份平衡记分卡--珊珊" xfId="3368"/>
    <cellStyle name="20% - 强调文字颜色 6 6 2 3" xfId="3369"/>
    <cellStyle name="_业务部2009年六月份平衡记分卡_项目管理部2012年平衡记分卡_项目管理部2012年06月份平衡记分卡--珊珊_1月份周计划达成率" xfId="3370"/>
    <cellStyle name="_业务部2009年六月份平衡记分卡_项目管理部2012年平衡记分卡_项目管理部2012年06月份平衡记分卡--珊珊_2013出货计划" xfId="3371"/>
    <cellStyle name="汇总 8 6 4" xfId="3372"/>
    <cellStyle name="标题 2 56" xfId="3373"/>
    <cellStyle name="标题 2 61" xfId="3374"/>
    <cellStyle name="_业务部2009年六月份平衡记分卡_项目管理部2012年平衡记分卡_项目管理部2012年06月份平衡记分卡--珊珊_2013年项目管理部平衡计分卡" xfId="3375"/>
    <cellStyle name="输入 25 5" xfId="3376"/>
    <cellStyle name="输入 30 5" xfId="3377"/>
    <cellStyle name="_业务部2009年六月份平衡记分卡_项目管理部2012年平衡记分卡_项目管理部2012年06月份平衡记分卡--珊珊_Book1" xfId="3378"/>
    <cellStyle name="_业务部2009年四月份平衡记分卡_项目管理部2012年06月份平衡记分卡--珊珊_项目管理部2012年10月份平衡计分卡(1)" xfId="3379"/>
    <cellStyle name="40% - 强调文字颜色 5 4 4" xfId="3380"/>
    <cellStyle name="_业务部2009年六月份平衡记分卡_制模平衡积分卡--12月_最新零件合格率-21周(1)_Book3" xfId="3381"/>
    <cellStyle name="计算 12 2 3" xfId="3382"/>
    <cellStyle name="40% - 强调文字颜色 5 4 6" xfId="3383"/>
    <cellStyle name="20% - 强调文字颜色 5 12 2 3" xfId="3384"/>
    <cellStyle name="_业务部2009年六月份平衡记分卡_项目管理部2012年平衡记分卡_项目管理部2012年06月份平衡记分卡--珊珊_Book3" xfId="3385"/>
    <cellStyle name="适中 64" xfId="3386"/>
    <cellStyle name="适中 59" xfId="3387"/>
    <cellStyle name="_业务部2009年六月份平衡记分卡_项目管理部2012年平衡记分卡_项目管理部2012年06月份平衡记分卡--珊珊_plm" xfId="3388"/>
    <cellStyle name="输入 10 7 5" xfId="3389"/>
    <cellStyle name="20% - 强调文字颜色 4 9 7" xfId="3390"/>
    <cellStyle name="_业务部2009年四月份平衡记分卡_2012在制模具统计_最新零件合格率-21周_1月份周计划达成率" xfId="3391"/>
    <cellStyle name="_业务部2009年五月份平衡记分卡_最新零件合格率-26周_2013出货计划" xfId="3392"/>
    <cellStyle name="汇总 8 2 5" xfId="3393"/>
    <cellStyle name="20% - 强调文字颜色 5 10 4" xfId="3394"/>
    <cellStyle name="好_plm完整率-ref(q)_异常处理" xfId="3395"/>
    <cellStyle name="40% - Accent3" xfId="3396"/>
    <cellStyle name="40% - 强调文字颜色 6 11 4" xfId="3397"/>
    <cellStyle name="超链接 3 2 2" xfId="3398"/>
    <cellStyle name="_业务部2009年六月份平衡记分卡_项目管理部2012年平衡记分卡_项目管理部2012年06月份平衡记分卡--珊珊_PLM(1)" xfId="3399"/>
    <cellStyle name="标题 4 15 2" xfId="3400"/>
    <cellStyle name="标题 4 20 2" xfId="3401"/>
    <cellStyle name="_业务部2009年五月份平衡记分卡_最新零件合格率-21周_项目管理部2012年08月份平衡计分卡w1" xfId="3402"/>
    <cellStyle name="常规 50 9" xfId="3403"/>
    <cellStyle name="_业务部2009年六月份平衡记分卡_项目管理部2012年平衡记分卡_项目管理部2012年06月份平衡记分卡--珊珊_外包合格率8" xfId="3404"/>
    <cellStyle name="_业务部2009年五月份平衡记分卡_制模平衡积分卡--12月_最新零件合格率-26周_Book3" xfId="3405"/>
    <cellStyle name="_业务部2009年六月份平衡记分卡_项目管理部2012年平衡记分卡_项目管理部2012年06月份平衡记分卡--珊珊_项目管理部2012年08月份平衡计分卡w1" xfId="3406"/>
    <cellStyle name="40% - 强调文字颜色 5 8 4" xfId="3407"/>
    <cellStyle name="_业务部2009年六月份平衡记分卡_项目管理部2012年平衡记分卡_项目管理部2012年06月份平衡记分卡--珊珊_项目管理部2013年1月份平衡计分卡" xfId="3408"/>
    <cellStyle name="输出 18 4" xfId="3409"/>
    <cellStyle name="输出 23 4" xfId="3410"/>
    <cellStyle name="20% - 强调文字颜色 2 10 6" xfId="3411"/>
    <cellStyle name="_业务部2009年六月份平衡记分卡_项目管理部2012年平衡记分卡_项目管理部2012年11月份平衡记分卡-异常处理(1)" xfId="3412"/>
    <cellStyle name="60% - 强调文字颜色 4 12 6" xfId="3413"/>
    <cellStyle name="常规 3 28 5" xfId="3414"/>
    <cellStyle name="常规 3 33 5" xfId="3415"/>
    <cellStyle name="40% - 强调文字颜色 3 11 6" xfId="3416"/>
    <cellStyle name="_业务部2009年六月份平衡记分卡_项目管理部2012年平衡记分卡_最新零件合格率-21周" xfId="3417"/>
    <cellStyle name="_业务部2009年三月份平衡记分卡(1)_项目管理部2012年平衡记分卡_最新零件合格率-21周(1)" xfId="3418"/>
    <cellStyle name="_业务部2009年六月份平衡记分卡_项目管理部2012年平衡记分卡_最新零件合格率-21周(1)_2012出货计划-1008" xfId="3419"/>
    <cellStyle name="强调文字颜色 1 4 7" xfId="3420"/>
    <cellStyle name="40% - 强调文字颜色 4 5 8" xfId="3421"/>
    <cellStyle name="20% - 强调文字颜色 3 5 3" xfId="3422"/>
    <cellStyle name="_业务部2009年六月份平衡记分卡_项目管理部2012年平衡记分卡_最新零件合格率-21周(1)_2013出货计划" xfId="3423"/>
    <cellStyle name="_业务部2009年六月份平衡记分卡_项目管理部2012年平衡记分卡_最新零件合格率-21周(1)_2013年项目管理部平衡计分卡" xfId="3424"/>
    <cellStyle name="输入 9 7 2" xfId="3425"/>
    <cellStyle name="链接单元格 10 6" xfId="3426"/>
    <cellStyle name="_业务部2009年六月份平衡记分卡_项目管理部2012年平衡记分卡_最新零件合格率-21周(1)_Book1" xfId="3427"/>
    <cellStyle name="强调文字颜色 4 3 2 2" xfId="3428"/>
    <cellStyle name="链接单元格 10 8" xfId="3429"/>
    <cellStyle name="_业务部2009年六月份平衡记分卡_项目管理部2012年平衡记分卡_最新零件合格率-21周(1)_Book3" xfId="3430"/>
    <cellStyle name="_业务部2009年六月份平衡记分卡_项目管理部2012年平衡记分卡_最新零件合格率-21周(1)_平衡计分卡更改内容(1)" xfId="3431"/>
    <cellStyle name="60% - 强调文字颜色 5 6 3" xfId="3432"/>
    <cellStyle name="计算 3 3" xfId="3433"/>
    <cellStyle name="_业务部2009年六月份平衡记分卡_项目管理部2012年平衡记分卡_最新零件合格率-21周(1)_项目管理部2012年08月份平衡计分卡w1" xfId="3434"/>
    <cellStyle name="常规 35 9" xfId="3435"/>
    <cellStyle name="_业务部2009年六月份平衡记分卡_项目管理部2012年平衡记分卡_最新零件合格率-21周(1)_项目管理部2012年10月份平衡计分卡(1)" xfId="3436"/>
    <cellStyle name="_业务部2009年六月份平衡记分卡_项目管理部2012年平衡记分卡_最新零件合格率-21周_1月份周计划达成率" xfId="3437"/>
    <cellStyle name="计算 7 2 3 4" xfId="3438"/>
    <cellStyle name="_业务部2009年六月份平衡记分卡_项目管理部2012年平衡记分卡_最新零件合格率-21周_2013年项目管理部平衡计分卡" xfId="3439"/>
    <cellStyle name="常规 3 40 5" xfId="3440"/>
    <cellStyle name="常规 3 35 5" xfId="3441"/>
    <cellStyle name="20% - 强调文字颜色 2 12 6" xfId="3442"/>
    <cellStyle name="_业务部2009年六月份平衡记分卡_项目管理部2012年平衡记分卡_最新零件合格率-21周_Book1" xfId="3443"/>
    <cellStyle name="常规 3 35 7" xfId="3444"/>
    <cellStyle name="20% - 强调文字颜色 2 12 8" xfId="3445"/>
    <cellStyle name="_业务部2009年六月份平衡记分卡_项目管理部2012年平衡记分卡_最新零件合格率-21周_Book3" xfId="3446"/>
    <cellStyle name="_业务部2009年六月份平衡记分卡_项目管理部2012年平衡记分卡_最新零件合格率-21周_plm" xfId="3447"/>
    <cellStyle name="_业务部2009年六月份平衡记分卡_项目管理部2012年平衡记分卡_最新零件合格率-21周_PLM(1)" xfId="3448"/>
    <cellStyle name="_业务部2009年六月份平衡记分卡_项目管理部2012年平衡记分卡_最新零件合格率-21周_平衡计分卡更改内容(1)" xfId="3449"/>
    <cellStyle name="输出 8 2 3 4" xfId="3450"/>
    <cellStyle name="_业务部2009年六月份平衡记分卡_项目管理部2012年平衡记分卡_最新零件合格率-21周_外包合格率8" xfId="3451"/>
    <cellStyle name="解释性文本 11 2 3" xfId="3452"/>
    <cellStyle name="汇总 52 6" xfId="3453"/>
    <cellStyle name="汇总 47 6" xfId="3454"/>
    <cellStyle name="_业务部2009年六月份平衡记分卡_项目管理部2012年平衡记分卡_最新零件合格率-21周_项目管理部2012年10月份平衡计分卡(1)" xfId="3455"/>
    <cellStyle name="常规 4 4 19" xfId="3456"/>
    <cellStyle name="40% - Énfasis3" xfId="3457"/>
    <cellStyle name="60% - 强调文字颜色 1 10 7" xfId="3458"/>
    <cellStyle name="_业务部2009年六月份平衡记分卡_项目管理部2012年平衡记分卡_最新零件合格率-21周_项目管理部2013年1月份平衡计分卡" xfId="3459"/>
    <cellStyle name="40% - 强调文字颜色 1 4 8" xfId="3460"/>
    <cellStyle name="_业务部2009年六月份平衡记分卡_项目管理部2012年平衡记分卡_最新零件合格率-21周_项目管理部2013年1月份平衡计分卡-生技(1)" xfId="3461"/>
    <cellStyle name="_业务部2009年六月份平衡记分卡_项目管理部2012年平衡记分卡_最新零件合格率-26周" xfId="3462"/>
    <cellStyle name="20% - 强调文字颜色 5 50" xfId="3463"/>
    <cellStyle name="20% - 强调文字颜色 5 45" xfId="3464"/>
    <cellStyle name="_业务部2009年六月份平衡记分卡_项目管理部2012年平衡记分卡_最新零件合格率-26周_1月份周计划达成率" xfId="3465"/>
    <cellStyle name="고정출력1" xfId="3466"/>
    <cellStyle name="解释性文本 7 2 3" xfId="3467"/>
    <cellStyle name="40% - 强调文字颜色 6 46" xfId="3468"/>
    <cellStyle name="40% - 强调文字颜色 6 51" xfId="3469"/>
    <cellStyle name="常规 4 7 10" xfId="3470"/>
    <cellStyle name="60% - 强调文字颜色 2 36" xfId="3471"/>
    <cellStyle name="60% - 强调文字颜色 2 41" xfId="3472"/>
    <cellStyle name="40% - 强调文字颜色 1 40" xfId="3473"/>
    <cellStyle name="40% - 强调文字颜色 1 35" xfId="3474"/>
    <cellStyle name="_业务部2009年四月份平衡记分卡_项目管理部2011年12月份平衡记分卡_最新零件合格率-26周_1月份周计划达成率" xfId="3475"/>
    <cellStyle name="标题 2 4 7" xfId="3476"/>
    <cellStyle name="_业务部2009年六月份平衡记分卡_项目管理部2012年平衡记分卡_最新零件合格率-26周_2012出货计划-1008" xfId="3477"/>
    <cellStyle name="_业务部2009年六月份平衡记分卡_项目管理部2012年平衡记分卡_最新零件合格率-26周_2013出货计划" xfId="3478"/>
    <cellStyle name="_业务部2009年六月份平衡记分卡_项目管理部2012年平衡记分卡_最新零件合格率-26周_2013年项目管理部平衡计分卡" xfId="3479"/>
    <cellStyle name="60% - 强调文字颜色 3 8 2 3" xfId="3480"/>
    <cellStyle name="ÅëÈ­ [0]_Sheet1 (2)_1.SUMMARY " xfId="3481"/>
    <cellStyle name="_业务部2009年六月份平衡记分卡_项目管理部2012年平衡记分卡_最新零件合格率-26周_Book1" xfId="3482"/>
    <cellStyle name="汇总 10 2" xfId="3483"/>
    <cellStyle name="强调文字颜色 4 11 4" xfId="3484"/>
    <cellStyle name="_业务部2009年四月份平衡记分卡_2011年平衡计分卡-采购部(12月)_table" xfId="3485"/>
    <cellStyle name="60% - 强调文字颜色 5 9 2 2" xfId="3486"/>
    <cellStyle name="_业务部2009年六月份平衡记分卡_项目管理部2012年平衡记分卡_最新零件合格率-26周_Book3" xfId="3487"/>
    <cellStyle name="汇总 10 4" xfId="3488"/>
    <cellStyle name="_业务部2009年五月份平衡记分卡_制模平衡积分卡--12月_最新零件合格率-26周_项目管理部2013年1月份平衡计分卡" xfId="3489"/>
    <cellStyle name="计算 4 2 3 5" xfId="3490"/>
    <cellStyle name="_业务部2009年六月份平衡记分卡_项目管理部2012年平衡记分卡_最新零件合格率-26周_plm" xfId="3491"/>
    <cellStyle name="20% - 强调文字颜色 5 5 2 3" xfId="3492"/>
    <cellStyle name="_业务部2009年四月份平衡记分卡_制模平衡积分卡--12月_项目管理部2012年11月份平衡记分卡-异常处理(1)" xfId="3493"/>
    <cellStyle name="_业务部2009年六月份平衡记分卡_项目管理部2012年平衡记分卡_最新零件合格率-26周_PLM(1)" xfId="3494"/>
    <cellStyle name="_业务部2009年六月份平衡记分卡_项目管理部2012年平衡记分卡_最新零件合格率-26周_平衡计分卡更改内容(1)" xfId="3495"/>
    <cellStyle name="汇总 3 2 3 3" xfId="3496"/>
    <cellStyle name="_业务部2009年六月份平衡记分卡_项目管理部2012年平衡记分卡_最新零件合格率-26周_项目管理部2012年08月份平衡计分卡w1" xfId="3497"/>
    <cellStyle name="20% - 强调文字颜色 3 5 8" xfId="3498"/>
    <cellStyle name="_业务部2009年六月份平衡记分卡_项目管理部2012年平衡记分卡_最新零件合格率-26周_项目管理部2013年1月份平衡计分卡-生技(1)" xfId="3499"/>
    <cellStyle name="40% - 强调文字颜色 4 7 7" xfId="3500"/>
    <cellStyle name="20% - 强调文字颜色 3 7 2" xfId="3501"/>
    <cellStyle name="40% - 强调文字颜色 2 2 2" xfId="3502"/>
    <cellStyle name="_业务部2009年六月份平衡记分卡_项目管理部2013年1月份平衡计分卡(1)" xfId="3503"/>
    <cellStyle name="_业务部2009年六月份平衡记分卡_制模平衡积分卡--12月" xfId="3504"/>
    <cellStyle name="40% - 强调文字颜色 3 9 4" xfId="3505"/>
    <cellStyle name="20% - 强调文字颜色 5 9 2 2" xfId="3506"/>
    <cellStyle name="注释 64 5" xfId="3507"/>
    <cellStyle name="注释 59 5" xfId="3508"/>
    <cellStyle name="强调文字颜色 5 10 2" xfId="3509"/>
    <cellStyle name="_业务部2009年六月份平衡记分卡_制模平衡积分卡--12月_项目管理部2012年06月份平衡记分卡--珊珊" xfId="3510"/>
    <cellStyle name="常规 5 5 3" xfId="3511"/>
    <cellStyle name="输出 5 6 5" xfId="3512"/>
    <cellStyle name="_业务部2009年六月份平衡记分卡_制模平衡积分卡--12月_项目管理部2012年06月份平衡记分卡--珊珊_2013出货计划" xfId="3513"/>
    <cellStyle name="_业务部2009年五月份平衡记分卡_制模平衡积分卡--12月_最新零件合格率-21周_2012出货计划-1008" xfId="3514"/>
    <cellStyle name="_业务部2009年六月份平衡记分卡_制模平衡积分卡--12月_项目管理部2012年06月份平衡记分卡--珊珊_2013年项目管理部平衡计分卡" xfId="3515"/>
    <cellStyle name="_业务部2009年六月份平衡记分卡_制模平衡积分卡--12月_项目管理部2012年06月份平衡记分卡--珊珊_Book3" xfId="3516"/>
    <cellStyle name="60% - 强调文字颜色 6 3 2 2" xfId="3517"/>
    <cellStyle name="_业务部2009年六月份平衡记分卡_制模平衡积分卡--12月_项目管理部2012年06月份平衡记分卡--珊珊_plm" xfId="3518"/>
    <cellStyle name="Ç¥ÁØ_12+LDV»ý»ê&amp; + ASRS " xfId="3519"/>
    <cellStyle name="_业务部2009年六月份平衡记分卡_制模平衡积分卡--12月_项目管理部2012年06月份平衡记分卡--珊珊_PLM(1)" xfId="3520"/>
    <cellStyle name="_业务部2009年六月份平衡记分卡_制模平衡积分卡--12月_项目管理部2012年06月份平衡记分卡--珊珊_项目管理部2012年08月份平衡计分卡w1" xfId="3521"/>
    <cellStyle name="_业务部2009年五月份平衡记分卡_2011年平衡计分卡-采购部(12月)_table_项目管理部2012年11月份平衡记分卡-异常处理(1)" xfId="3522"/>
    <cellStyle name="_业务部2009年六月份平衡记分卡_制模平衡积分卡--12月_项目管理部2012年06月份平衡记分卡--珊珊_项目管理部2012年10月份平衡计分卡(1)" xfId="3523"/>
    <cellStyle name="_业务部2009年六月份平衡记分卡_制模平衡积分卡--12月_项目管理部2012年06月份平衡记分卡--珊珊_项目管理部2013年1月份平衡计分卡" xfId="3524"/>
    <cellStyle name="常规 2 4 17" xfId="3525"/>
    <cellStyle name="常规 2 4 22" xfId="3526"/>
    <cellStyle name="20% - 强调文字颜色 1 12 3" xfId="3527"/>
    <cellStyle name="_业务部2009年四月份平衡记分卡_项目管理部2011年12月份平衡记分卡_最新零件合格率-21周_项目管理部2012年10月份平衡计分卡(1)" xfId="3528"/>
    <cellStyle name="60% - 强调文字颜色 3 14 3" xfId="3529"/>
    <cellStyle name="常规 2 35 2" xfId="3530"/>
    <cellStyle name="常规 2 40 2" xfId="3531"/>
    <cellStyle name="40% - 强调文字颜色 2 13 3" xfId="3532"/>
    <cellStyle name="_业务部2009年六月份平衡记分卡_制模平衡积分卡--12月_项目管理部2012年06月份平衡记分卡--珊珊_项目管理部2013年1月份平衡计分卡-生技(1)" xfId="3533"/>
    <cellStyle name="40% - 强调文字颜色 4 12 5" xfId="3534"/>
    <cellStyle name="强调文字颜色 6 62" xfId="3535"/>
    <cellStyle name="强调文字颜色 6 57" xfId="3536"/>
    <cellStyle name="汇总 12 11" xfId="3537"/>
    <cellStyle name="20% - 强调文字颜色 3 11 5" xfId="3538"/>
    <cellStyle name="常规 2 10 2 2" xfId="3539"/>
    <cellStyle name="标题 2 16 3" xfId="3540"/>
    <cellStyle name="标题 2 21 3" xfId="3541"/>
    <cellStyle name="强调文字颜色 3 3 2 2" xfId="3542"/>
    <cellStyle name="计算 10 6" xfId="3543"/>
    <cellStyle name="_业务部2009年六月份平衡记分卡_制模平衡积分卡--12月_最新零件合格率-21周(1)" xfId="3544"/>
    <cellStyle name="20% - 强调文字颜色 6 4 2 3" xfId="3545"/>
    <cellStyle name="ÅëÈ­ [0]_4NB PILOT" xfId="3546"/>
    <cellStyle name="输出 42 5" xfId="3547"/>
    <cellStyle name="输出 37 5" xfId="3548"/>
    <cellStyle name="_业务部2009年六月份平衡记分卡_制模平衡积分卡--12月_最新零件合格率-21周(1)_1月份周计划达成率" xfId="3549"/>
    <cellStyle name="_业务部2009年六月份平衡记分卡_制模平衡积分卡--12月_最新零件合格率-21周(1)_2012出货计划-1008" xfId="3550"/>
    <cellStyle name="_业务部2009年六月份平衡记分卡_制模平衡积分卡--12月_最新零件合格率-21周(1)_Book1" xfId="3551"/>
    <cellStyle name="输入 9 4 5" xfId="3552"/>
    <cellStyle name="_业务部2009年六月份平衡记分卡_制模平衡积分卡--12月_最新零件合格率-21周(1)_plm" xfId="3553"/>
    <cellStyle name="_业务部2009年六月份平衡记分卡_制模平衡积分卡--12月_最新零件合格率-21周(1)_PLM(1)" xfId="3554"/>
    <cellStyle name="40% - 强调文字颜色 1 12 8" xfId="3555"/>
    <cellStyle name="_业务部2009年六月份平衡记分卡_制模平衡积分卡--12月_最新零件合格率-21周(1)_平衡计分卡更改内容(1)" xfId="3556"/>
    <cellStyle name="汇总 2 5 6" xfId="3557"/>
    <cellStyle name="_业务部2009年六月份平衡记分卡_制模平衡积分卡--12月_最新零件合格率-21周(1)_项目管理部2012年08月份平衡计分卡w1" xfId="3558"/>
    <cellStyle name="标题 2 45" xfId="3559"/>
    <cellStyle name="标题 2 50" xfId="3560"/>
    <cellStyle name="_业务部2009年六月份平衡记分卡_制模平衡积分卡--12月_最新零件合格率-21周(1)_项目管理部2012年10月份平衡计分卡(1)" xfId="3561"/>
    <cellStyle name="_业务部2009年六月份平衡记分卡_制模平衡积分卡--12月_最新零件合格率-21周(1)_项目管理部2013年1月份平衡计分卡" xfId="3562"/>
    <cellStyle name="_业务部2009年三月份平衡记分卡(1)_2012在制模具统计_最新零件合格率-21周_plm" xfId="3563"/>
    <cellStyle name="_业务部2009年六月份平衡记分卡_制模平衡积分卡--12月_最新零件合格率-21周_1月份周计划达成率" xfId="3564"/>
    <cellStyle name="_业务部2009年六月份平衡记分卡_制模平衡积分卡--12月_最新零件合格率-21周_2012出货计划-1008" xfId="3565"/>
    <cellStyle name="_业务部2009年六月份平衡记分卡_制模平衡积分卡--12月_最新零件合格率-21周_2013出货计划" xfId="3566"/>
    <cellStyle name="60% - 强调文字颜色 1 9 3" xfId="3567"/>
    <cellStyle name="强调文字颜色 3 10 5" xfId="3568"/>
    <cellStyle name="警告文本 63" xfId="3569"/>
    <cellStyle name="警告文本 58" xfId="3570"/>
    <cellStyle name="60% - 强调文字颜色 4 7 2 2" xfId="3571"/>
    <cellStyle name="_业务部2009年六月份平衡记分卡_制模平衡积分卡--12月_最新零件合格率-21周_2013年项目管理部平衡计分卡" xfId="3572"/>
    <cellStyle name="Hiperv?culo" xfId="3573"/>
    <cellStyle name="标题 4 10 4" xfId="3574"/>
    <cellStyle name="_业务部2009年六月份平衡记分卡_制模平衡积分卡--12月_最新零件合格率-21周_Book1" xfId="3575"/>
    <cellStyle name="_业务部2009年三月份平衡记分卡(1)_项目管理部2012年平衡记分卡_项目管理部2012年06月份平衡记分卡--珊珊_项目管理部2012年08月份平衡计分卡w1" xfId="3576"/>
    <cellStyle name="警告文本 47" xfId="3577"/>
    <cellStyle name="警告文本 52" xfId="3578"/>
    <cellStyle name="_业务部2009年六月份平衡记分卡_制模平衡积分卡--12月_最新零件合格率-21周_Book3" xfId="3579"/>
    <cellStyle name="_业务部2009年六月份平衡记分卡_制模平衡积分卡--12月_最新零件合格率-21周_plm" xfId="3580"/>
    <cellStyle name="60% - 强调文字颜色 6 11 2 2" xfId="3581"/>
    <cellStyle name="常规 3 2 8" xfId="3582"/>
    <cellStyle name="40% - 强调文字颜色 1 8 2 3" xfId="3583"/>
    <cellStyle name="40% - 强调文字颜色 5 10 2 2" xfId="3584"/>
    <cellStyle name="20% - 强调文字颜色 3 5" xfId="3585"/>
    <cellStyle name="计算 34 4" xfId="3586"/>
    <cellStyle name="计算 29 4" xfId="3587"/>
    <cellStyle name="差_制模平衡积分卡--12月" xfId="3588"/>
    <cellStyle name="_业务部2009年六月份平衡记分卡_制模平衡积分卡--12月_最新零件合格率-21周_PLM(1)" xfId="3589"/>
    <cellStyle name="_业务部2009年六月份平衡记分卡_制模平衡积分卡--12月_最新零件合格率-21周_平衡计分卡更改内容(1)" xfId="3590"/>
    <cellStyle name="超链接 4 6 7" xfId="3591"/>
    <cellStyle name="_业务部2009年六月份平衡记分卡_制模平衡积分卡--12月_最新零件合格率-21周_外包合格率8" xfId="3592"/>
    <cellStyle name="输出 10 4 4" xfId="3593"/>
    <cellStyle name="计算 10 2 3 2" xfId="3594"/>
    <cellStyle name="_业务部2009年六月份平衡记分卡_制模平衡积分卡--12月_最新零件合格率-21周_项目管理部2012年08月份平衡计分卡w1" xfId="3595"/>
    <cellStyle name="40% - 强调文字颜色 1 6 6" xfId="3596"/>
    <cellStyle name="_业务部2009年六月份平衡记分卡_制模平衡积分卡--12月_最新零件合格率-21周_项目管理部2013年1月份平衡计分卡-生技(1)" xfId="3597"/>
    <cellStyle name="_业务部2009年六月份平衡记分卡_制模平衡积分卡--12月_最新零件合格率-26周" xfId="3598"/>
    <cellStyle name="_业务部2009年六月份平衡记分卡_制模平衡积分卡--12月_最新零件合格率-26周_1月份周计划达成率" xfId="3599"/>
    <cellStyle name="_业务部2009年六月份平衡记分卡_最新零件合格率-21周_项目管理部2013年1月份平衡计分卡-生技(1)" xfId="3600"/>
    <cellStyle name="_业务部2009年六月份平衡记分卡_制模平衡积分卡--12月_最新零件合格率-26周_2012出货计划-1008" xfId="3601"/>
    <cellStyle name="_业务部2009年四月份平衡记分卡_Book1_1_table_外包合格率8" xfId="3602"/>
    <cellStyle name="输入 11 10" xfId="3603"/>
    <cellStyle name="_业务部2009年六月份平衡记分卡_制模平衡积分卡--12月_最新零件合格率-26周_2013出货计划" xfId="3604"/>
    <cellStyle name="_业务部2009年五月份平衡记分卡_最新零件合格率-21周(1)" xfId="3605"/>
    <cellStyle name="_业务部2009年六月份平衡记分卡_制模平衡积分卡--12月_最新零件合格率-26周_2013年项目管理部平衡计分卡" xfId="3606"/>
    <cellStyle name="_业务部2009年六月份平衡记分卡_制模平衡积分卡--12月_最新零件合格率-26周_Book1" xfId="3607"/>
    <cellStyle name="输出 12 6 3" xfId="3608"/>
    <cellStyle name="_业务部2009年六月份平衡记分卡_制模平衡积分卡--12月_最新零件合格率-26周_Book3" xfId="3609"/>
    <cellStyle name="汇总 3 4 2" xfId="3610"/>
    <cellStyle name="输出 12 6 5" xfId="3611"/>
    <cellStyle name="_业务部2009年六月份平衡记分卡_制模平衡积分卡--12月_最新零件合格率-26周_平衡计分卡更改内容(1)" xfId="3612"/>
    <cellStyle name="注释 37 6" xfId="3613"/>
    <cellStyle name="注释 42 6" xfId="3614"/>
    <cellStyle name="Heading 2" xfId="3615"/>
    <cellStyle name="输入 7 8 3" xfId="3616"/>
    <cellStyle name="注释 9 3" xfId="3617"/>
    <cellStyle name="20% - 强调文字颜色 6 12 4" xfId="3618"/>
    <cellStyle name="好 9 8" xfId="3619"/>
    <cellStyle name="_业务部2009年六月份平衡记分卡_制模平衡积分卡--12月_最新零件合格率-26周_外包合格率8" xfId="3620"/>
    <cellStyle name="解释性文本 57" xfId="3621"/>
    <cellStyle name="解释性文本 62" xfId="3622"/>
    <cellStyle name="20% - 强调文字颜色 1 13 2" xfId="3623"/>
    <cellStyle name="60% - 强调文字颜色 3 15 2" xfId="3624"/>
    <cellStyle name="60% - 强调文字颜色 3 20 2" xfId="3625"/>
    <cellStyle name="40% - 强调文字颜色 2 14 2" xfId="3626"/>
    <cellStyle name="_业务部2009年六月份平衡记分卡_制模平衡积分卡--12月_最新零件合格率-26周_项目管理部2012年10月份平衡计分卡(1)" xfId="3627"/>
    <cellStyle name="_业务部2009年六月份平衡记分卡_制模平衡积分卡--12月_最新零件合格率-26周_项目管理部2013年1月份平衡计分卡" xfId="3628"/>
    <cellStyle name="计算 11 7 4" xfId="3629"/>
    <cellStyle name="_业务部2009年六月份平衡记分卡_制模平衡积分卡--12月_最新零件合格率-26周_项目管理部2013年1月份平衡计分卡-生技(1)" xfId="3630"/>
    <cellStyle name="20% - 强调文字颜色 4 61" xfId="3631"/>
    <cellStyle name="20% - 强调文字颜色 4 56" xfId="3632"/>
    <cellStyle name="60% - 强调文字颜色 6 58" xfId="3633"/>
    <cellStyle name="60% - 强调文字颜色 6 63" xfId="3634"/>
    <cellStyle name="40% - 强调文字颜色 5 57" xfId="3635"/>
    <cellStyle name="40% - 强调文字颜色 5 62" xfId="3636"/>
    <cellStyle name="_业务部2009年四月份平衡记分卡_Book1_1_table_2012出货计划-1008" xfId="3637"/>
    <cellStyle name="20% - 强调文字颜色 1 8 6" xfId="3638"/>
    <cellStyle name="_业务部2009年六月份平衡记分卡_最新零件合格率-21周" xfId="3639"/>
    <cellStyle name="_业务部2009年六月份平衡记分卡_最新零件合格率-21周(1)" xfId="3640"/>
    <cellStyle name="AÞ¸¶_½A°￡°eE¹ " xfId="3641"/>
    <cellStyle name="20% - 强调文字颜色 1 5 8" xfId="3642"/>
    <cellStyle name="_业务部2009年六月份平衡记分卡_最新零件合格率-21周(1)_1月份周计划达成率" xfId="3643"/>
    <cellStyle name="_业务部2009年四月份平衡记分卡_2012在制模具统计_项目管理部2012年06月份平衡记分卡--珊珊_项目管理部2013年1月份平衡计分卡-生技(1)" xfId="3644"/>
    <cellStyle name="_业务部2009年六月份平衡记分卡_最新零件合格率-21周(1)_2012出货计划-1008" xfId="3645"/>
    <cellStyle name="60% - 强调文字颜色 2 15 3" xfId="3646"/>
    <cellStyle name="60% - 强调文字颜色 2 20 3" xfId="3647"/>
    <cellStyle name="40% - 强调文字颜色 1 14 3" xfId="3648"/>
    <cellStyle name="_业务部2009年六月份平衡记分卡_最新零件合格率-21周(1)_2013年项目管理部平衡计分卡" xfId="3649"/>
    <cellStyle name="输入 29" xfId="3650"/>
    <cellStyle name="输入 34" xfId="3651"/>
    <cellStyle name="_业务部2009年六月份平衡记分卡_最新零件合格率-21周(1)_Book3" xfId="3652"/>
    <cellStyle name="_业务部2009年六月份平衡记分卡_最新零件合格率-21周(1)_plm" xfId="3653"/>
    <cellStyle name="计算 5 3 6" xfId="3654"/>
    <cellStyle name="_业务部2009年六月份平衡记分卡_最新零件合格率-21周(1)_PLM(1)" xfId="3655"/>
    <cellStyle name="40% - 强调文字颜色 2 7 2 2" xfId="3656"/>
    <cellStyle name="输出 32" xfId="3657"/>
    <cellStyle name="输出 27" xfId="3658"/>
    <cellStyle name="_业务部2009年三月份平衡记分卡(1)_2012在制模具统计_最新零件合格率-21周(1)" xfId="3659"/>
    <cellStyle name="超链接 4 20" xfId="3660"/>
    <cellStyle name="超链接 4 15" xfId="3661"/>
    <cellStyle name="_业务部2009年六月份平衡记分卡_最新零件合格率-21周(1)_平衡计分卡更改内容(1)" xfId="3662"/>
    <cellStyle name="ÅëÈ­_ºÐ·ù±âÈ£_ÅõÀÔ°èÈ¹ " xfId="3663"/>
    <cellStyle name="_业务部2009年六月份平衡记分卡_最新零件合格率-21周(1)_外包合格率8" xfId="3664"/>
    <cellStyle name="_业务部2009年三月份平衡记分卡(1)_最新零件合格率-21周_Book1" xfId="3665"/>
    <cellStyle name="_业务部2009年六月份平衡记分卡_最新零件合格率-21周(1)_项目管理部2012年08月份平衡计分卡w1" xfId="3666"/>
    <cellStyle name="40% - 强调文字颜色 2 6 4" xfId="3667"/>
    <cellStyle name="强调文字颜色 6 10 3" xfId="3668"/>
    <cellStyle name="_业务部2009年六月份平衡记分卡_最新零件合格率-21周(1)_项目管理部2013年1月份平衡计分卡" xfId="3669"/>
    <cellStyle name="C￥AØ_Sheet1 (2)_3.MSCHEDULE¿μ¹R " xfId="3670"/>
    <cellStyle name="标题 1 14" xfId="3671"/>
    <cellStyle name="常规 2 6 2 12" xfId="3672"/>
    <cellStyle name="_业务部2009年四月份平衡记分卡_最新零件合格率-21周(1)_Book3" xfId="3673"/>
    <cellStyle name="_业务部2009年六月份平衡记分卡_最新零件合格率-21周(1)_项目管理部2013年1月份平衡计分卡-生技(1)" xfId="3674"/>
    <cellStyle name="_业务部2009年六月份平衡记分卡_最新零件合格率-21周_1月份周计划达成率" xfId="3675"/>
    <cellStyle name="40% - 强调文字颜色 3 4 8" xfId="3676"/>
    <cellStyle name="20% - 强调文字颜色 2 4 3" xfId="3677"/>
    <cellStyle name="_业务部2009年六月份平衡记分卡_最新零件合格率-21周_2012出货计划-1008" xfId="3678"/>
    <cellStyle name="常规 86" xfId="3679"/>
    <cellStyle name="常规 91" xfId="3680"/>
    <cellStyle name="强调文字颜色 2 9 2" xfId="3681"/>
    <cellStyle name="20% - 强调文字颜色 2 33" xfId="3682"/>
    <cellStyle name="20% - 强调文字颜色 2 28" xfId="3683"/>
    <cellStyle name="60% - 强调文字颜色 4 35" xfId="3684"/>
    <cellStyle name="60% - 强调文字颜色 4 40" xfId="3685"/>
    <cellStyle name="常规 3 8 2" xfId="3686"/>
    <cellStyle name="40% - 强调文字颜色 3 34" xfId="3687"/>
    <cellStyle name="40% - 强调文字颜色 3 29" xfId="3688"/>
    <cellStyle name="_业务部2009年六月份平衡记分卡_最新零件合格率-21周_2013出货计划" xfId="3689"/>
    <cellStyle name="计算 2 2 3 4" xfId="3690"/>
    <cellStyle name="40% - 强调文字颜色 5 25" xfId="3691"/>
    <cellStyle name="40% - 强调文字颜色 5 30" xfId="3692"/>
    <cellStyle name="C￥AØ_12¿u " xfId="3693"/>
    <cellStyle name="20% - 强调文字颜色 4 24" xfId="3694"/>
    <cellStyle name="20% - 强调文字颜色 4 19" xfId="3695"/>
    <cellStyle name="60% - 强调文字颜色 6 26" xfId="3696"/>
    <cellStyle name="60% - 强调文字颜色 6 31" xfId="3697"/>
    <cellStyle name="常规 10 28" xfId="3698"/>
    <cellStyle name="_业务部2009年六月份平衡记分卡_最新零件合格率-21周_2013年项目管理部平衡计分卡" xfId="3699"/>
    <cellStyle name="标题 13 2" xfId="3700"/>
    <cellStyle name="标题 4 37" xfId="3701"/>
    <cellStyle name="标题 4 42" xfId="3702"/>
    <cellStyle name="_业务部2009年六月份平衡记分卡_最新零件合格率-21周_Book3" xfId="3703"/>
    <cellStyle name="_业务部2009年六月份平衡记分卡_最新零件合格率-21周_plm" xfId="3704"/>
    <cellStyle name="汇总 8 6" xfId="3705"/>
    <cellStyle name="_业务部2009年六月份平衡记分卡_最新零件合格率-21周_PLM(1)" xfId="3706"/>
    <cellStyle name="_业务部2009年六月份平衡记分卡_最新零件合格率-21周_平衡计分卡更改内容(1)" xfId="3707"/>
    <cellStyle name="计算 8 2 3" xfId="3708"/>
    <cellStyle name="_业务部2009年六月份平衡记分卡_最新零件合格率-21周_外包合格率8" xfId="3709"/>
    <cellStyle name="Ç¥ÁØ_F008-1Â÷  _SGMW DIE STNADARD PART SPEC. &amp; SPARE PART LIST_M parts tooling 관련 보고서(040117)" xfId="3710"/>
    <cellStyle name="_业务部2009年六月份平衡记分卡_最新零件合格率-21周_项目管理部2013年1月份平衡计分卡" xfId="3711"/>
    <cellStyle name="标题 3 13 3" xfId="3712"/>
    <cellStyle name="20% - 强调文字颜色 1 9 6" xfId="3713"/>
    <cellStyle name="_业务部2009年六月份平衡记分卡_最新零件合格率-26周" xfId="3714"/>
    <cellStyle name="标题 3 4 8" xfId="3715"/>
    <cellStyle name="40% - 强调文字颜色 6 36" xfId="3716"/>
    <cellStyle name="40% - 强调文字颜色 6 41" xfId="3717"/>
    <cellStyle name="20% - 强调文字颜色 5 40" xfId="3718"/>
    <cellStyle name="20% - 强调文字颜色 5 35" xfId="3719"/>
    <cellStyle name="_业务部2009年六月份平衡记分卡_最新零件合格率-26周_1月份周计划达成率" xfId="3720"/>
    <cellStyle name="_业务部2009年六月份平衡记分卡_最新零件合格率-26周_2012出货计划-1008" xfId="3721"/>
    <cellStyle name="标题 17" xfId="3722"/>
    <cellStyle name="标题 22" xfId="3723"/>
    <cellStyle name="_业务部2009年三月份平衡记分卡(1)_Book1_Book1" xfId="3724"/>
    <cellStyle name="_业务部2009年六月份平衡记分卡_最新零件合格率-26周_2013出货计划" xfId="3725"/>
    <cellStyle name="_业务部2009年六月份平衡记分卡_最新零件合格率-26周_Book1" xfId="3726"/>
    <cellStyle name="_业务部2009年六月份平衡记分卡_最新零件合格率-26周_Book3" xfId="3727"/>
    <cellStyle name="C￥AØ_PAGE1 " xfId="3728"/>
    <cellStyle name="链接单元格 12 2 3" xfId="3729"/>
    <cellStyle name="_业务部2009年三月份平衡记分卡(1)_2012在制模具统计_最新零件合格率-21周_项目管理部2013年1月份平衡计分卡-生技(1)" xfId="3730"/>
    <cellStyle name="检查单元格 11 4" xfId="3731"/>
    <cellStyle name="_业务部2009年六月份平衡记分卡_最新零件合格率-26周_PLM(1)" xfId="3732"/>
    <cellStyle name="_业务部2009年四月份平衡记分卡_Book1_1_table_项目管理部2013年1月份平衡计分卡-生技(1)" xfId="3733"/>
    <cellStyle name="_业务部2009年六月份平衡记分卡_最新零件合格率-26周_平衡计分卡更改内容(1)" xfId="3734"/>
    <cellStyle name="检查单元格 26" xfId="3735"/>
    <cellStyle name="检查单元格 31" xfId="3736"/>
    <cellStyle name="20% - 强调文字颜色 5 3 2 3" xfId="3737"/>
    <cellStyle name="_业务部2009年六月份平衡记分卡_最新零件合格率-26周_外包合格率8" xfId="3738"/>
    <cellStyle name="超链接 2 5 7" xfId="3739"/>
    <cellStyle name="_业务部2009年六月份平衡记分卡_最新零件合格率-26周_项目管理部2012年08月份平衡计分卡w1" xfId="3740"/>
    <cellStyle name="计算 7 2 2 5" xfId="3741"/>
    <cellStyle name="计算 11 2 2 5" xfId="3742"/>
    <cellStyle name="_业务部2009年六月份平衡记分卡_最新零件合格率-26周_项目管理部2012年10月份平衡计分卡(1)" xfId="3743"/>
    <cellStyle name="输出 2 2 6" xfId="3744"/>
    <cellStyle name="_业务部2009年五月份平衡记分卡_制模平衡积分卡--12月_最新零件合格率-21周(1)_2013出货计划" xfId="3745"/>
    <cellStyle name="标题 1 7 8" xfId="3746"/>
    <cellStyle name="输出 6 2 3 2" xfId="3747"/>
    <cellStyle name="_业务部2009年四月份平衡记分卡_制模平衡积分卡--12月_项目管理部2012年06月份平衡记分卡--珊珊_2013年项目管理部平衡计分卡" xfId="3748"/>
    <cellStyle name="好 41" xfId="3749"/>
    <cellStyle name="好 36" xfId="3750"/>
    <cellStyle name="_业务部2009年六月份平衡记分卡_最新零件合格率-26周_项目管理部2013年1月份平衡计分卡" xfId="3751"/>
    <cellStyle name="_业务部2009年六月份平衡记分卡_最新零件合格率-26周_项目管理部2013年1月份平衡计分卡-生技(1)" xfId="3752"/>
    <cellStyle name="20% - 强调文字颜色 2 7 8" xfId="3753"/>
    <cellStyle name="_业务部2009年三月份平衡记分卡(1)_12月份制模平衡计分卡" xfId="3754"/>
    <cellStyle name="_业务部2009年三月份平衡记分卡(1)_2011年平衡计分卡-采购部(12月)" xfId="3755"/>
    <cellStyle name="_业务部2009年三月份平衡记分卡(1)_2011年平衡计分卡-采购部(12月)_2012出货计划-1008" xfId="3756"/>
    <cellStyle name="_业务部2009年三月份平衡记分卡(1)_2011年平衡计分卡-采购部(12月)_2013出货计划" xfId="3757"/>
    <cellStyle name="_业务部2009年三月份平衡记分卡(1)_2011年平衡计分卡-采购部(12月)_Book1" xfId="3758"/>
    <cellStyle name="_业务部2009年三月份平衡记分卡(1)_2011年平衡计分卡-采购部(12月)_Book3" xfId="3759"/>
    <cellStyle name="_业务部2009年三月份平衡记分卡(1)_2011年平衡计分卡-采购部(12月)_PLM(1)" xfId="3760"/>
    <cellStyle name="标题 13 2 2" xfId="3761"/>
    <cellStyle name="_业务部2009年三月份平衡记分卡(1)_2011年平衡计分卡-采购部(12月)_table" xfId="3762"/>
    <cellStyle name="20% - 强调文字颜色 2 3 2" xfId="3763"/>
    <cellStyle name="_业务部2009年三月份平衡记分卡(1)_2011年平衡计分卡-采购部(12月)_table_2013出货计划" xfId="3764"/>
    <cellStyle name="_业务部2009年三月份平衡记分卡(1)_2011年平衡计分卡-采购部(12月)_table_2013年项目管理部平衡计分卡" xfId="3765"/>
    <cellStyle name="_业务部2009年三月份平衡记分卡(1)_2011年平衡计分卡-采购部(12月)_table_Book3" xfId="3766"/>
    <cellStyle name="输入 10 6" xfId="3767"/>
    <cellStyle name="_业务部2009年三月份平衡记分卡(1)_2011年平衡计分卡-采购部(12月)_table_plm" xfId="3768"/>
    <cellStyle name="强调文字颜色 4 8 6" xfId="3769"/>
    <cellStyle name="60% - 强调文字颜色 1 12 4" xfId="3770"/>
    <cellStyle name="콤마_ 목 차_V100 북미,내수 2.2 PILOT " xfId="3771"/>
    <cellStyle name="_业务部2009年三月份平衡记分卡(1)_2011年平衡计分卡-采购部(12月)_table_PLM(1)" xfId="3772"/>
    <cellStyle name="_业务部2009年三月份平衡记分卡(1)_2011年平衡计分卡-采购部(12月)_table_外包合格率8" xfId="3773"/>
    <cellStyle name="20% - 强调文字颜色 2 5 6" xfId="3774"/>
    <cellStyle name="20% - 强调文字颜色 2 23 2" xfId="3775"/>
    <cellStyle name="20% - 强调文字颜色 2 18 2" xfId="3776"/>
    <cellStyle name="40% - 强调文字颜色 3 19 2" xfId="3777"/>
    <cellStyle name="_业务部2009年三月份平衡记分卡(1)_2011年平衡计分卡-采购部(12月)_table_项目管理部2012年08月份平衡计分卡w1" xfId="3778"/>
    <cellStyle name="Ç¥ÁØ_RAW" xfId="3779"/>
    <cellStyle name="ÄÞ¸¶ [0]_code" xfId="3780"/>
    <cellStyle name="强调文字颜色 5 7 2 2" xfId="3781"/>
    <cellStyle name="_业务部2009年三月份平衡记分卡(1)_2011年平衡计分卡-采购部(12月)_table_项目管理部2012年10月份平衡计分卡(1)" xfId="3782"/>
    <cellStyle name="20% - 强调文字颜色 3 9 5" xfId="3783"/>
    <cellStyle name="_业务部2009年三月份平衡记分卡(1)_2011年平衡计分卡-采购部(12月)_table_项目管理部2012年11月份平衡记分卡-异常处理(1)" xfId="3784"/>
    <cellStyle name="60% - 强调文字颜色 3 10 5" xfId="3785"/>
    <cellStyle name="常规 2 26 4" xfId="3786"/>
    <cellStyle name="警告文本 4 3" xfId="3787"/>
    <cellStyle name="计算 10 8 5" xfId="3788"/>
    <cellStyle name="_业务部2009年三月份平衡记分卡(1)_制模平衡积分卡--12月_最新零件合格率-21周_2013年项目管理部平衡计分卡" xfId="3789"/>
    <cellStyle name="_业务部2009年三月份平衡记分卡(1)_2011年平衡计分卡-采购部(12月)_table_项目管理部2013年1月份平衡计分卡-生技(1)" xfId="3790"/>
    <cellStyle name="_业务部2009年三月份平衡记分卡(1)_2011年平衡计分卡-采购部(12月)_平衡计分卡更改内容(1)" xfId="3791"/>
    <cellStyle name="常规 6" xfId="3792"/>
    <cellStyle name="_业务部2009年三月份平衡记分卡(1)_2011年平衡计分卡-采购部(12月)_项目管理部2012年10月份平衡计分卡(1)" xfId="3793"/>
    <cellStyle name="好 14" xfId="3794"/>
    <cellStyle name="_业务部2009年三月份平衡记分卡(1)_2011年平衡计分卡-采购部(12月)_项目管理部2012年11月份平衡记分卡-异常处理(1)" xfId="3795"/>
    <cellStyle name="标题 4 9 3" xfId="3796"/>
    <cellStyle name="_业务部2009年四月份平衡记分卡_项目管理部2012年06月份平衡记分卡--珊珊_2013出货计划" xfId="3797"/>
    <cellStyle name="常规 9 6" xfId="3798"/>
    <cellStyle name="40% - 强调文字颜色 1 7" xfId="3799"/>
    <cellStyle name="_业务部2009年三月份平衡记分卡(1)_2011年平衡计分卡-采购部(12月)_项目管理部2013年1月份平衡计分卡-生技(1)" xfId="3800"/>
    <cellStyle name="20% - 强调文字颜色 4 20" xfId="3801"/>
    <cellStyle name="20% - 强调文字颜色 4 15" xfId="3802"/>
    <cellStyle name="60% - 强调文字颜色 6 17" xfId="3803"/>
    <cellStyle name="60% - 强调文字颜色 6 22" xfId="3804"/>
    <cellStyle name="常规 10 19" xfId="3805"/>
    <cellStyle name="常规 10 24" xfId="3806"/>
    <cellStyle name="好 2 31" xfId="3807"/>
    <cellStyle name="好 2 26" xfId="3808"/>
    <cellStyle name="40% - 强调文字颜色 5 16" xfId="3809"/>
    <cellStyle name="40% - 强调文字颜色 5 21" xfId="3810"/>
    <cellStyle name="_业务部2009年三月份平衡记分卡(1)_2012出货计划-20120117" xfId="3811"/>
    <cellStyle name="_业务部2009年三月份平衡记分卡(1)_2012出货计划-20120117_1月份周计划达成率" xfId="3812"/>
    <cellStyle name="常规 36 12" xfId="3813"/>
    <cellStyle name="_业务部2009年三月份平衡记分卡(1)_2012出货计划-20120117_2012出货计划-1008" xfId="3814"/>
    <cellStyle name="_业务部2009年三月份平衡记分卡(1)_2012出货计划-20120117_2013年项目管理部平衡计分卡" xfId="3815"/>
    <cellStyle name="常规 2 6 11" xfId="3816"/>
    <cellStyle name="_业务部2009年三月份平衡记分卡(1)_制模平衡积分卡--12月_最新零件合格率-26周_PLM(1)" xfId="3817"/>
    <cellStyle name="40% - 强调文字颜色 5 5 7" xfId="3818"/>
    <cellStyle name="20% - 强调文字颜色 4 5 2" xfId="3819"/>
    <cellStyle name="计算 12 3 6" xfId="3820"/>
    <cellStyle name="_业务部2009年三月份平衡记分卡(1)_2012出货计划-20120117_Book3" xfId="3821"/>
    <cellStyle name="20% - 强调文字颜色 4 12 7" xfId="3822"/>
    <cellStyle name="_业务部2009年三月份平衡记分卡(1)_2012出货计划-20120117_平衡计分卡更改内容(1)" xfId="3823"/>
    <cellStyle name="计算 4 2 3 2" xfId="3824"/>
    <cellStyle name="_业务部2009年三月份平衡记分卡(1)_项目管理部2012年06月份平衡记分卡--珊珊_2013出货计划" xfId="3825"/>
    <cellStyle name="_业务部2009年三月份平衡记分卡(1)_2012出货计划-20120117_项目管理部2012年11月份平衡记分卡-异常处理(1)" xfId="3826"/>
    <cellStyle name="好_M.12.002.STN.C140-模具设计式样书-V1.3 2" xfId="3827"/>
    <cellStyle name="_业务部2009年三月份平衡记分卡(1)_Book1_1_table_平衡计分卡更改内容(1)" xfId="3828"/>
    <cellStyle name="常规 3 31 2 5" xfId="3829"/>
    <cellStyle name="_业务部2009年三月份平衡记分卡(1)_2012出货计划-20120117_项目管理部2013年1月份平衡计分卡-生技(1)" xfId="3830"/>
    <cellStyle name="_业务部2009年五月份平衡记分卡_最新零件合格率-21周(1)_2013年项目管理部平衡计分卡" xfId="3831"/>
    <cellStyle name="_业务部2009年五月份平衡记分卡_最新零件合格率-21周_1月份周计划达成率" xfId="3832"/>
    <cellStyle name="_业务部2009年三月份平衡记分卡(1)_2012在制模具统计_项目管理部2012年06月份平衡记分卡--珊珊" xfId="3833"/>
    <cellStyle name="_业务部2009年三月份平衡记分卡(1)_2012在制模具统计_项目管理部2012年06月份平衡记分卡--珊珊_1月份周计划达成率" xfId="3834"/>
    <cellStyle name="_业务部2009年三月份平衡记分卡(1)_2012在制模具统计_项目管理部2012年06月份平衡记分卡--珊珊_2013年项目管理部平衡计分卡" xfId="3835"/>
    <cellStyle name="_业务部2009年三月份平衡记分卡(1)_2012在制模具统计_项目管理部2012年06月份平衡记分卡--珊珊_Book1" xfId="3836"/>
    <cellStyle name="_业务部2009年五月份平衡记分卡_项目管理部2012年平衡记分卡_最新零件合格率-26周_项目管理部2012年10月份平衡计分卡(1)" xfId="3837"/>
    <cellStyle name="输出 19" xfId="3838"/>
    <cellStyle name="输出 24" xfId="3839"/>
    <cellStyle name="常规 4 7 17" xfId="3840"/>
    <cellStyle name="AÞ¸¶_CA·IA§ÆR°³¹ß¼O¿aAI¿ø " xfId="3841"/>
    <cellStyle name="60% - 强调文字颜色 2 48" xfId="3842"/>
    <cellStyle name="60% - 强调文字颜色 2 53" xfId="3843"/>
    <cellStyle name="常规 58 2" xfId="3844"/>
    <cellStyle name="40% - 强调文字颜色 1 52" xfId="3845"/>
    <cellStyle name="40% - 强调文字颜色 1 47" xfId="3846"/>
    <cellStyle name="输出 5 5 2" xfId="3847"/>
    <cellStyle name="_业务部2009年三月份平衡记分卡(1)_2012在制模具统计_项目管理部2012年06月份平衡记分卡--珊珊_Book3" xfId="3848"/>
    <cellStyle name="注释 58 2" xfId="3849"/>
    <cellStyle name="注释 63 2" xfId="3850"/>
    <cellStyle name="40% - 强调文字颜色 4 12 6" xfId="3851"/>
    <cellStyle name="强调文字颜色 6 63" xfId="3852"/>
    <cellStyle name="强调文字颜色 6 58" xfId="3853"/>
    <cellStyle name="汇总 12 12" xfId="3854"/>
    <cellStyle name="20% - 强调文字颜色 3 11 6" xfId="3855"/>
    <cellStyle name="强调文字颜色 3 3 2 3" xfId="3856"/>
    <cellStyle name="_业务部2009年三月份平衡记分卡(1)_2012在制模具统计_项目管理部2012年06月份平衡记分卡--珊珊_plm" xfId="3857"/>
    <cellStyle name="常规 2 10 2 3" xfId="3858"/>
    <cellStyle name="_业务部2009年三月份平衡记分卡(1)_2012在制模具统计_项目管理部2012年06月份平衡记分卡--珊珊_PLM(1)" xfId="3859"/>
    <cellStyle name="强调文字颜色 6 9" xfId="3860"/>
    <cellStyle name="_业务部2009年三月份平衡记分卡(1)_2012在制模具统计_项目管理部2012年06月份平衡记分卡--珊珊_平衡计分卡更改内容(1)" xfId="3861"/>
    <cellStyle name="_투자 품의서 030925(공기수정)" xfId="3862"/>
    <cellStyle name="适中 4 2" xfId="3863"/>
    <cellStyle name="_业务部2009年三月份平衡记分卡(1)_2012在制模具统计_项目管理部2012年06月份平衡记分卡--珊珊_外包合格率8" xfId="3864"/>
    <cellStyle name="_业务部2009年三月份平衡记分卡(1)_最新零件合格率-21周_项目管理部2012年08月份平衡计分卡w1" xfId="3865"/>
    <cellStyle name="常规 22 5" xfId="3866"/>
    <cellStyle name="超链接 3 6 2 2" xfId="3867"/>
    <cellStyle name="_业务部2009年三月份平衡记分卡(1)_2012在制模具统计_项目管理部2012年06月份平衡记分卡--珊珊_项目管理部2012年08月份平衡计分卡w1" xfId="3868"/>
    <cellStyle name="_业务部2009年四月份平衡记分卡_2012在制模具统计_最新零件合格率-26周_项目管理部2012年10月份平衡计分卡(1)" xfId="3869"/>
    <cellStyle name="常规 3 30 5" xfId="3870"/>
    <cellStyle name="_业务部2009年三月份平衡记分卡(1)_2012在制模具统计_项目管理部2012年06月份平衡记分卡--珊珊_项目管理部2012年10月份平衡计分卡(1)" xfId="3871"/>
    <cellStyle name="强调文字颜色 3 59" xfId="3872"/>
    <cellStyle name="强调文字颜色 3 64" xfId="3873"/>
    <cellStyle name="_业务部2009年三月份平衡记分卡(1)_2012在制模具统计_项目管理部2012年06月份平衡记分卡--珊珊_项目管理部2013年1月份平衡计分卡" xfId="3874"/>
    <cellStyle name="60% - 强调文字颜色 2 9 2 3" xfId="3875"/>
    <cellStyle name="_业务部2009年四月份平衡记分卡_项目管理部2012年06月份平衡记分卡--珊珊_Book3" xfId="3876"/>
    <cellStyle name="标题 2 7 7" xfId="3877"/>
    <cellStyle name="_业务部2009年三月份平衡记分卡(1)_2012在制模具统计_项目管理部2012年06月份平衡记分卡--珊珊_项目管理部2013年1月份平衡计分卡-生技(1)" xfId="3878"/>
    <cellStyle name="好_项目管理部2011年12月份平衡记分卡" xfId="3879"/>
    <cellStyle name="_业务部2009年三月份平衡记分卡(1)_2012在制模具统计_项目管理部2012年11月份平衡记分卡-异常处理(1)" xfId="3880"/>
    <cellStyle name="_业务部2009年五月份平衡记分卡_Book1_1_1月份周计划达成率" xfId="3881"/>
    <cellStyle name="40% - 强调文字颜色 6 10 3" xfId="3882"/>
    <cellStyle name="_业务部2009年三月份平衡记分卡(1)_2012在制模具统计_最新零件合格率-21周(1)_Book1" xfId="3883"/>
    <cellStyle name="_业务部2009年三月份平衡记分卡(1)_2012在制模具统计_最新零件合格率-21周(1)_2013年项目管理部平衡计分卡" xfId="3884"/>
    <cellStyle name="40% - 强调文字颜色 6 10 5" xfId="3885"/>
    <cellStyle name="_业务部2009年三月份平衡记分卡(1)_2012在制模具统计_最新零件合格率-21周(1)_Book3" xfId="3886"/>
    <cellStyle name="超链接 2 10 3" xfId="3887"/>
    <cellStyle name="_业务部2009年三月份平衡记分卡(1)_2012在制模具统计_最新零件合格率-21周(1)_plm" xfId="3888"/>
    <cellStyle name="20% - 强调文字颜色 6 41" xfId="3889"/>
    <cellStyle name="20% - 强调文字颜色 6 36" xfId="3890"/>
    <cellStyle name="注释 12 7" xfId="3891"/>
    <cellStyle name="_业务部2009年三月份平衡记分卡(1)_2012在制模具统计_最新零件合格率-21周(1)_PLM(1)" xfId="3892"/>
    <cellStyle name="40% - 强调文字颜色 6 2 2 3" xfId="3893"/>
    <cellStyle name="常规 4 3 5" xfId="3894"/>
    <cellStyle name="20% - 强调文字颜色 4 5 7" xfId="3895"/>
    <cellStyle name="_业务部2009年三月份平衡记分卡(1)_2012在制模具统计_最新零件合格率-21周(1)_项目管理部2012年08月份平衡计分卡w1" xfId="3896"/>
    <cellStyle name="输入 12 6" xfId="3897"/>
    <cellStyle name="汇总 9 3 2" xfId="3898"/>
    <cellStyle name="_业务部2009年三月份平衡记分卡(1)_2012在制模具统计_最新零件合格率-21周(1)_项目管理部2012年10月份平衡计分卡(1)" xfId="3899"/>
    <cellStyle name="_业务部2009年三月份平衡记分卡(1)_2012在制模具统计_最新零件合格率-21周(1)_项目管理部2013年1月份平衡计分卡" xfId="3900"/>
    <cellStyle name="20% - 强调文字颜色 1 13 3" xfId="3901"/>
    <cellStyle name="60% - 强调文字颜色 3 15 3" xfId="3902"/>
    <cellStyle name="60% - 强调文字颜色 3 20 3" xfId="3903"/>
    <cellStyle name="常规 2 36 2" xfId="3904"/>
    <cellStyle name="40% - 强调文字颜色 2 14 3" xfId="3905"/>
    <cellStyle name="_业务部2009年三月份平衡记分卡(1)_2012在制模具统计_最新零件合格率-21周(1)_项目管理部2013年1月份平衡计分卡-生技(1)" xfId="3906"/>
    <cellStyle name="注释 53 4" xfId="3907"/>
    <cellStyle name="注释 48 4" xfId="3908"/>
    <cellStyle name="_业务部2009年三月份平衡记分卡(1)_2012在制模具统计_最新零件合格率-21周_2012出货计划-1008" xfId="3909"/>
    <cellStyle name="标题 4 5 6" xfId="3910"/>
    <cellStyle name="20% - 强调文字颜色 6 23 2" xfId="3911"/>
    <cellStyle name="20% - 强调文字颜色 6 18 2" xfId="3912"/>
    <cellStyle name="标题 1 12 2 2" xfId="3913"/>
    <cellStyle name="_业务部2009年三月份平衡记分卡(1)_2012在制模具统计_最新零件合格率-21周_2013年项目管理部平衡计分卡" xfId="3914"/>
    <cellStyle name="_业务部2009年三月份平衡记分卡(1)_2012在制模具统计_最新零件合格率-21周_Book3" xfId="3915"/>
    <cellStyle name="20% - 强调文字颜色 4 11 3" xfId="3916"/>
    <cellStyle name="60% - 强调文字颜色 6 13 3" xfId="3917"/>
    <cellStyle name="解释性文本 8 7" xfId="3918"/>
    <cellStyle name="40% - 强调文字颜色 5 12 3" xfId="3919"/>
    <cellStyle name="_业务部2009年三月份平衡记分卡(1)_2012在制模具统计_最新零件合格率-21周_PLM(1)" xfId="3920"/>
    <cellStyle name="差 5 7" xfId="3921"/>
    <cellStyle name="_业务部2009年三月份平衡记分卡(1)_2012在制模具统计_最新零件合格率-21周_平衡计分卡更改内容(1)" xfId="3922"/>
    <cellStyle name="20% - Énfasis3" xfId="3923"/>
    <cellStyle name="_业务部2009年三月份平衡记分卡(1)_2012在制模具统计_最新零件合格率-21周_外包合格率8" xfId="3924"/>
    <cellStyle name="标题 2 7 2 3" xfId="3925"/>
    <cellStyle name="_业务部2009年三月份平衡记分卡(1)_2012在制模具统计_最新零件合格率-21周_项目管理部2012年08月份平衡计分卡w1" xfId="3926"/>
    <cellStyle name="Comma_extra_telco" xfId="3927"/>
    <cellStyle name="常规 2 3 2 12" xfId="3928"/>
    <cellStyle name="_业务部2009年三月份平衡记分卡(1)_2012在制模具统计_最新零件合格率-21周_项目管理部2012年10月份平衡计分卡(1)" xfId="3929"/>
    <cellStyle name="适中 7" xfId="3930"/>
    <cellStyle name="_业务部2009年三月份平衡记分卡(1)_2012在制模具统计_最新零件合格率-21周_项目管理部2013年1月份平衡计分卡" xfId="3931"/>
    <cellStyle name="_业务部2009年三月份平衡记分卡(1)_2012在制模具统计_最新零件合格率-26周_1月份周计划达成率" xfId="3932"/>
    <cellStyle name="_业务部2009年三月份平衡记分卡(1)_2012在制模具统计_最新零件合格率-26周_2012出货计划-1008" xfId="3933"/>
    <cellStyle name="_业务部2009年三月份平衡记分卡(1)_2012在制模具统计_最新零件合格率-26周_2013出货计划" xfId="3934"/>
    <cellStyle name="_业务部2009年三月份平衡记分卡(1)_2012在制模具统计_最新零件合格率-26周_2013年项目管理部平衡计分卡" xfId="3935"/>
    <cellStyle name="_业务部2009年三月份平衡记分卡(1)_2012在制模具统计_最新零件合格率-26周_Book3" xfId="3936"/>
    <cellStyle name="_业务部2009年三月份平衡记分卡(1)_2012在制模具统计_最新零件合格率-26周_plm" xfId="3937"/>
    <cellStyle name="_业务部2009年三月份平衡记分卡(1)_2012在制模具统计_最新零件合格率-26周_PLM(1)" xfId="3938"/>
    <cellStyle name="标题 1 29" xfId="3939"/>
    <cellStyle name="标题 1 34" xfId="3940"/>
    <cellStyle name="输入 9 8 2" xfId="3941"/>
    <cellStyle name="20% - 强调文字颜色 2 24" xfId="3942"/>
    <cellStyle name="20% - 强调文字颜色 2 19" xfId="3943"/>
    <cellStyle name="60% - 强调文字颜色 4 26" xfId="3944"/>
    <cellStyle name="60% - 强调文字颜色 4 31" xfId="3945"/>
    <cellStyle name="40% - 强调文字颜色 3 30" xfId="3946"/>
    <cellStyle name="40% - 强调文字颜色 3 25" xfId="3947"/>
    <cellStyle name="_业务部2009年三月份平衡记分卡(1)_2012在制模具统计_最新零件合格率-26周_平衡计分卡更改内容(1)" xfId="3948"/>
    <cellStyle name="超链接 2 6 2 3" xfId="3949"/>
    <cellStyle name="强调文字颜色 2 10 5" xfId="3950"/>
    <cellStyle name="_业务部2009年三月份平衡记分卡(1)_2012在制模具统计_最新零件合格率-26周_外包合格率8" xfId="3951"/>
    <cellStyle name="强调文字颜色 6 7 2 2" xfId="3952"/>
    <cellStyle name="超链接 2 6 4" xfId="3953"/>
    <cellStyle name="_业务部2009年三月份平衡记分卡(1)_2012在制模具统计_最新零件合格率-26周_项目管理部2012年08月份平衡计分卡w1" xfId="3954"/>
    <cellStyle name="_业务部2009年三月份平衡记分卡(1)_2012在制模具统计_最新零件合格率-26周_项目管理部2013年1月份平衡计分卡" xfId="3955"/>
    <cellStyle name="常规 2 13 6" xfId="3956"/>
    <cellStyle name="_业务部2009年三月份平衡记分卡(1)_2012在制模具统计_最新零件合格率-26周_项目管理部2013年1月份平衡计分卡-生技(1)" xfId="3957"/>
    <cellStyle name="强调文字颜色 3 6 6" xfId="3958"/>
    <cellStyle name="_业务部2009年四月份平衡记分卡_2012在制模具统计_最新零件合格率-21周(1)_外包合格率8" xfId="3959"/>
    <cellStyle name="20% - 强调文字颜色 2 12 5" xfId="3960"/>
    <cellStyle name="_业务部2009年五月份平衡记分卡_Book1_1_2013年项目管理部平衡计分卡" xfId="3961"/>
    <cellStyle name="_业务部2009年三月份平衡记分卡(1)_Book1_1" xfId="3962"/>
    <cellStyle name="常规 3 35 4" xfId="3963"/>
    <cellStyle name="常规 3 40 4" xfId="3964"/>
    <cellStyle name="_业务部2009年三月份平衡记分卡(1)_Book1_1_1月份周计划达成率" xfId="3965"/>
    <cellStyle name="40% - 强调文字颜色 4 9 8" xfId="3966"/>
    <cellStyle name="20% - 强调文字颜色 3 9 3" xfId="3967"/>
    <cellStyle name="_业务部2009年三月份平衡记分卡(1)_Book1_1_2013出货计划" xfId="3968"/>
    <cellStyle name="_业务部2009年四月份平衡记分卡_2012在制模具统计_项目管理部2012年06月份平衡记分卡--珊珊_plm" xfId="3969"/>
    <cellStyle name="_业务部2009年三月份平衡记分卡(1)_Book1_1_Book3" xfId="3970"/>
    <cellStyle name="60% - 强调文字颜色 2 8 2 3" xfId="3971"/>
    <cellStyle name="_业务部2009年三月份平衡记分卡(1)_Book1_1_plm" xfId="3972"/>
    <cellStyle name="60% - 强调文字颜色 3 3 2 2" xfId="3973"/>
    <cellStyle name="计算 26 3" xfId="3974"/>
    <cellStyle name="计算 31 3" xfId="3975"/>
    <cellStyle name="_业务部2009年三月份平衡记分卡(1)_Book1_1_PLM(1)" xfId="3976"/>
    <cellStyle name="_业务部2009年五月份平衡记分卡_项目管理部2012年06月份平衡记分卡--珊珊_项目管理部2012年08月份平衡计分卡w1" xfId="3977"/>
    <cellStyle name="计算 6 6 2" xfId="3978"/>
    <cellStyle name="常规 60" xfId="3979"/>
    <cellStyle name="常规 55" xfId="3980"/>
    <cellStyle name="_业务部2009年三月份平衡记分卡(1)_Book1_1_table" xfId="3981"/>
    <cellStyle name="超链接 3 5 3" xfId="3982"/>
    <cellStyle name="_业务部2009年三月份平衡记分卡(1)_Book1_1_table_1月份周计划达成率" xfId="3983"/>
    <cellStyle name="好 64" xfId="3984"/>
    <cellStyle name="好 59" xfId="3985"/>
    <cellStyle name="_业务部2009年三月份平衡记分卡(1)_Book1_1_table_2013出货计划" xfId="3986"/>
    <cellStyle name="常规 4 4 12" xfId="3987"/>
    <cellStyle name="_业务部2009年三月份平衡记分卡(1)_Book1_1_table_Book3" xfId="3988"/>
    <cellStyle name="常规 2 8 5" xfId="3989"/>
    <cellStyle name="输入 2 5" xfId="3990"/>
    <cellStyle name="_业务部2009年三月份平衡记分卡(1)_Book1_1_table_plm" xfId="3991"/>
    <cellStyle name="20% - 强调文字颜色 2 5 4" xfId="3992"/>
    <cellStyle name="_业务部2009年三月份平衡记分卡(1)_Book1_1_table_PLM(1)" xfId="3993"/>
    <cellStyle name="40% - 强调文字颜色 4 6 8" xfId="3994"/>
    <cellStyle name="20% - 强调文字颜色 3 6 3" xfId="3995"/>
    <cellStyle name="60% - 强调文字颜色 1 3 2 2" xfId="3996"/>
    <cellStyle name="常规 2 23 2" xfId="3997"/>
    <cellStyle name="常规 2 18 2" xfId="3998"/>
    <cellStyle name="_业务部2009年三月份平衡记分卡(1)_Book1_1_table_项目管理部2012年08月份平衡计分卡w1" xfId="3999"/>
    <cellStyle name="20% - 强调文字颜色 4 2 2" xfId="4000"/>
    <cellStyle name="_业务部2009年三月份平衡记分卡(1)_Book1_1_table_项目管理部2012年11月份平衡记分卡-异常处理(1)" xfId="4001"/>
    <cellStyle name="_业务部2009年三月份平衡记分卡(1)_制模平衡积分卡--12月_最新零件合格率-26周_项目管理部2012年08月份平衡计分卡w1" xfId="4002"/>
    <cellStyle name="常规 3 32 2 5" xfId="4003"/>
    <cellStyle name="_业务部2009年三月份平衡记分卡(1)_Book1_1_table_项目管理部2013年1月份平衡计分卡" xfId="4004"/>
    <cellStyle name="标题 13 8" xfId="4005"/>
    <cellStyle name="标题 4 48" xfId="4006"/>
    <cellStyle name="标题 4 53" xfId="4007"/>
    <cellStyle name="输入 50 2" xfId="4008"/>
    <cellStyle name="输入 45 2" xfId="4009"/>
    <cellStyle name="_业务部2009年三月份平衡记分卡(1)_Book1_1_平衡计分卡更改内容(1)" xfId="4010"/>
    <cellStyle name="强调文字颜色 5 3 2" xfId="4011"/>
    <cellStyle name="_业务部2009年三月份平衡记分卡(1)_Book1_1_外包合格率8" xfId="4012"/>
    <cellStyle name="常规 15 7" xfId="4013"/>
    <cellStyle name="_业务部2009年三月份平衡记分卡(1)_Book1_1_项目管理部2012年10月份平衡计分卡(1)" xfId="4014"/>
    <cellStyle name="汇总 3 8 4" xfId="4015"/>
    <cellStyle name="20% - 强调文字颜色 6 4 2" xfId="4016"/>
    <cellStyle name="_业务部2009年三月份平衡记分卡(1)_Book1_1_项目管理部2012年11月份平衡记分卡-异常处理(1)" xfId="4017"/>
    <cellStyle name="_业务部2009年三月份平衡记分卡(1)_Book1_1_项目管理部2013年1月份平衡计分卡" xfId="4018"/>
    <cellStyle name="强调文字颜色 4 16" xfId="4019"/>
    <cellStyle name="强调文字颜色 4 21" xfId="4020"/>
    <cellStyle name="_业务部2009年四月份平衡记分卡_最新零件合格率-21周_平衡计分卡更改内容(1)" xfId="4021"/>
    <cellStyle name="常规 2 3 14" xfId="4022"/>
    <cellStyle name="_业务部2009年三月份平衡记分卡(1)_Book1_1_项目管理部2013年1月份平衡计分卡-生技(1)" xfId="4023"/>
    <cellStyle name="_业务部2009年三月份平衡记分卡(1)_Book1_1月份周计划达成率" xfId="4024"/>
    <cellStyle name="计算 17" xfId="4025"/>
    <cellStyle name="计算 22" xfId="4026"/>
    <cellStyle name="AeE­ [0]_AOA¾AIA¤ " xfId="4027"/>
    <cellStyle name="_业务部2009年三月份平衡记分卡(1)_Book1_2012出货计划-1008" xfId="4028"/>
    <cellStyle name="输入 13 2 3" xfId="4029"/>
    <cellStyle name="链接单元格 4 2 3" xfId="4030"/>
    <cellStyle name="_业务部2009年三月份平衡记分卡(1)_Book1_Book3" xfId="4031"/>
    <cellStyle name="好 2 32" xfId="4032"/>
    <cellStyle name="好 2 27" xfId="4033"/>
    <cellStyle name="40% - 强调文字颜色 5 17" xfId="4034"/>
    <cellStyle name="40% - 强调文字颜色 5 22" xfId="4035"/>
    <cellStyle name="20% - 强调文字颜色 4 21" xfId="4036"/>
    <cellStyle name="20% - 强调文字颜色 4 16" xfId="4037"/>
    <cellStyle name="_业务部2009年三月份平衡记分卡(1)_Book1_外包合格率8" xfId="4038"/>
    <cellStyle name="60% - 强调文字颜色 6 18" xfId="4039"/>
    <cellStyle name="60% - 强调文字颜色 6 23" xfId="4040"/>
    <cellStyle name="常规 10 25" xfId="4041"/>
    <cellStyle name="常规 10 30" xfId="4042"/>
    <cellStyle name="_业务部2009年五月份平衡记分卡_2011年平衡计分卡-采购部(12月)_plm" xfId="4043"/>
    <cellStyle name="60% - 强调文字颜色 1 3" xfId="4044"/>
    <cellStyle name="_业务部2009年三月份平衡记分卡(1)_Book1_项目管理部2012年10月份平衡计分卡(1)" xfId="4045"/>
    <cellStyle name="标题 2 6 3" xfId="4046"/>
    <cellStyle name="_业务部2009年三月份平衡记分卡(1)_Book1_项目管理部2012年11月份平衡记分卡-异常处理(1)" xfId="4047"/>
    <cellStyle name="20% - 强调文字颜色 3 9 7" xfId="4048"/>
    <cellStyle name="_业务部2009年三月份平衡记分卡(1)_Book1_项目管理部2013年1月份平衡计分卡" xfId="4049"/>
    <cellStyle name="60% - 强调文字颜色 3 10 7" xfId="4050"/>
    <cellStyle name="常规 2 26 6" xfId="4051"/>
    <cellStyle name="60% - 强调文字颜色 1 6 6" xfId="4052"/>
    <cellStyle name="60% - 强调文字颜色 3 11 2 2" xfId="4053"/>
    <cellStyle name="40% - 强调文字颜色 2 10 2 2" xfId="4054"/>
    <cellStyle name="输出 8 6 3" xfId="4055"/>
    <cellStyle name="_业务部2009年三月份平衡记分卡(1)_Book1_项目管理部2013年1月份平衡计分卡-生技(1)" xfId="4056"/>
    <cellStyle name="_业务部2009年五月份平衡记分卡_2011年平衡计分卡-采购部(12月)_项目管理部2012年08月份平衡计分卡w1" xfId="4057"/>
    <cellStyle name="_业务部2009年三月份平衡记分卡(1)_项目管理部2011年12月份平衡记分卡" xfId="4058"/>
    <cellStyle name="60% - 强调文字颜色 6 5" xfId="4059"/>
    <cellStyle name="40% - 强调文字颜色 6 12 2" xfId="4060"/>
    <cellStyle name="20% - 强调文字颜色 5 11 2" xfId="4061"/>
    <cellStyle name="_业务部2009年三月份平衡记分卡(1)_项目管理部2011年12月份平衡记分卡_项目管理部2012年06月份平衡记分卡--珊珊" xfId="4062"/>
    <cellStyle name="_业务部2009年三月份平衡记分卡(1)_项目管理部2011年12月份平衡记分卡_项目管理部2012年06月份平衡记分卡--珊珊_1月份周计划达成率" xfId="4063"/>
    <cellStyle name="60% - 强调文字颜色 2 8 8" xfId="4064"/>
    <cellStyle name="40% - 强调文字颜色 1 8 3" xfId="4065"/>
    <cellStyle name="_业务部2009年三月份平衡记分卡(1)_项目管理部2011年12月份平衡记分卡_项目管理部2012年06月份平衡记分卡--珊珊_Book3" xfId="4066"/>
    <cellStyle name="常规 5 33" xfId="4067"/>
    <cellStyle name="常规 5 28" xfId="4068"/>
    <cellStyle name="Ç¥ÁØ_code" xfId="4069"/>
    <cellStyle name="60% - 强调文字颜色 4 11 2 2" xfId="4070"/>
    <cellStyle name="常规 2 3 6" xfId="4071"/>
    <cellStyle name="40% - 强调文字颜色 3 10 2 2" xfId="4072"/>
    <cellStyle name="常规 4 3 13" xfId="4073"/>
    <cellStyle name="输出 14 2" xfId="4074"/>
    <cellStyle name="_业务部2009年四月份平衡记分卡_2012在制模具统计_最新零件合格率-26周_项目管理部2012年08月份平衡计分卡w1" xfId="4075"/>
    <cellStyle name="_业务部2009年三月份平衡记分卡(1)_项目管理部2011年12月份平衡记分卡_项目管理部2012年06月份平衡记分卡--珊珊_2012出货计划-1008" xfId="4076"/>
    <cellStyle name="60% - 强调文字颜色 6 8 2 3" xfId="4077"/>
    <cellStyle name="_业务部2009年三月份平衡记分卡(1)_项目管理部2011年12月份平衡记分卡_项目管理部2012年06月份平衡记分卡--珊珊_2013出货计划" xfId="4078"/>
    <cellStyle name="_业务部2009年三月份平衡记分卡(1)_项目管理部2011年12月份平衡记分卡_项目管理部2012年06月份平衡记分卡--珊珊_2013年项目管理部平衡计分卡" xfId="4079"/>
    <cellStyle name="标题 3 5 2" xfId="4080"/>
    <cellStyle name="_业务部2009年五月份平衡记分卡_项目管理部2011年12月份平衡记分卡_最新零件合格率-26周_2013出货计划" xfId="4081"/>
    <cellStyle name="常规 4 6 12" xfId="4082"/>
    <cellStyle name="60% - 强调文字颜色 1 38" xfId="4083"/>
    <cellStyle name="60% - 强调文字颜色 1 43" xfId="4084"/>
    <cellStyle name="输入 5 8 4" xfId="4085"/>
    <cellStyle name="60% - 强调文字颜色 2 8 6" xfId="4086"/>
    <cellStyle name="_业务部2009年三月份平衡记分卡(1)_项目管理部2011年12月份平衡记分卡_项目管理部2012年06月份平衡记分卡--珊珊_Book1" xfId="4087"/>
    <cellStyle name="输出 9 8 3" xfId="4088"/>
    <cellStyle name="_业务部2009年三月份平衡记分卡(1)_项目管理部2011年12月份平衡记分卡_项目管理部2012年06月份平衡记分卡--珊珊_plm" xfId="4089"/>
    <cellStyle name="_业务部2009年三月份平衡记分卡(1)_项目管理部2011年12月份平衡记分卡_项目管理部2012年06月份平衡记分卡--珊珊_PLM(1)" xfId="4090"/>
    <cellStyle name="常规 82" xfId="4091"/>
    <cellStyle name="常规 77" xfId="4092"/>
    <cellStyle name="_业务部2009年五月份平衡记分卡_Book1_1_PLM(1)" xfId="4093"/>
    <cellStyle name="_业务部2009年四月份平衡记分卡_2011年平衡计分卡-采购部(12月)_table_项目管理部2012年11月份平衡记分卡-异常处理(1)" xfId="4094"/>
    <cellStyle name="_业务部2009年三月份平衡记分卡(1)_项目管理部2011年12月份平衡记分卡_项目管理部2012年06月份平衡记分卡--珊珊_平衡计分卡更改内容(1)" xfId="4095"/>
    <cellStyle name="40% - 强调文字颜色 3 4 4" xfId="4096"/>
    <cellStyle name="40% - 强调文字颜色 6 9 2 2" xfId="4097"/>
    <cellStyle name="_业务部2009年三月份平衡记分卡(1)_项目管理部2011年12月份平衡记分卡_项目管理部2012年06月份平衡记分卡--珊珊_项目管理部2013年1月份平衡计分卡" xfId="4098"/>
    <cellStyle name="输入 8 2 2 5" xfId="4099"/>
    <cellStyle name="_业务部2009年三月份平衡记分卡(1)_项目管理部2011年12月份平衡记分卡_项目管理部2012年06月份平衡记分卡--珊珊_项目管理部2013年1月份平衡计分卡-生技(1)" xfId="4100"/>
    <cellStyle name="超链接 3 8 2" xfId="4101"/>
    <cellStyle name="常规 4 12 8" xfId="4102"/>
    <cellStyle name="_业务部2009年三月份平衡记分卡(1)_项目管理部2011年12月份平衡记分卡_项目管理部2012年11月份平衡记分卡-异常处理(1)" xfId="4103"/>
    <cellStyle name="_业务部2009年三月份平衡记分卡(1)_项目管理部2011年12月份平衡记分卡_最新零件合格率-21周" xfId="4104"/>
    <cellStyle name="20% - 强调文字颜色 4 31" xfId="4105"/>
    <cellStyle name="20% - 强调文字颜色 4 26" xfId="4106"/>
    <cellStyle name="60% - 强调文字颜色 6 28" xfId="4107"/>
    <cellStyle name="60% - 强调文字颜色 6 33" xfId="4108"/>
    <cellStyle name="40% - 强调文字颜色 5 27" xfId="4109"/>
    <cellStyle name="40% - 强调文字颜色 5 32" xfId="4110"/>
    <cellStyle name="_业务部2009年三月份平衡记分卡(1)_项目管理部2011年12月份平衡记分卡_最新零件合格率-21周(1)_1月份周计划达成率" xfId="4111"/>
    <cellStyle name="汇总 8 4" xfId="4112"/>
    <cellStyle name="_业务部2009年三月份平衡记分卡(1)_项目管理部2011年12月份平衡记分卡_最新零件合格率-21周(1)_2012出货计划-1008" xfId="4113"/>
    <cellStyle name="_业务部2009年三月份平衡记分卡(1)_项目管理部2011年12月份平衡记分卡_最新零件合格率-21周(1)_2013年项目管理部平衡计分卡" xfId="4114"/>
    <cellStyle name="_业务部2009年三月份平衡记分卡(1)_项目管理部2011年12月份平衡记分卡_最新零件合格率-21周(1)_Book1" xfId="4115"/>
    <cellStyle name="汇总 2 2 3 2" xfId="4116"/>
    <cellStyle name="_业务部2009年三月份平衡记分卡(1)_项目管理部2011年12月份平衡记分卡_最新零件合格率-21周(1)_PLM(1)" xfId="4117"/>
    <cellStyle name="_业务部2009年三月份平衡记分卡(1)_项目管理部2011年12月份平衡记分卡_最新零件合格率-21周(1)_外包合格率8" xfId="4118"/>
    <cellStyle name="40% - 强调文字颜色 4 9 7" xfId="4119"/>
    <cellStyle name="20% - 强调文字颜色 3 9 2" xfId="4120"/>
    <cellStyle name="_业务部2009年三月份平衡记分卡(1)_项目管理部2011年12月份平衡记分卡_最新零件合格率-21周(1)_项目管理部2013年1月份平衡计分卡-生技(1)" xfId="4121"/>
    <cellStyle name="Ç¥ÁØ_°³¼± ¿î¿µ¾È" xfId="4122"/>
    <cellStyle name="60% - 强调文字颜色 3 10 2" xfId="4123"/>
    <cellStyle name="_业务部2009年三月份平衡记分卡(1)_项目管理部2011年12月份平衡记分卡_最新零件合格率-21周_2012出货计划-1008" xfId="4124"/>
    <cellStyle name="常规 2 7 2 5" xfId="4125"/>
    <cellStyle name="_业务部2009年三月份平衡记分卡(1)_项目管理部2012年平衡记分卡_项目管理部2012年11月份平衡记分卡-异常处理(1)" xfId="4126"/>
    <cellStyle name="_业务部2009年三月份平衡记分卡(1)_项目管理部2011年12月份平衡记分卡_最新零件合格率-21周_Book1" xfId="4127"/>
    <cellStyle name="Ç¥ÁØ_Sheet1_1_1.SUMMARY " xfId="4128"/>
    <cellStyle name="_业务部2009年三月份平衡记分卡(1)_项目管理部2011年12月份平衡记分卡_最新零件合格率-21周_plm" xfId="4129"/>
    <cellStyle name="强调文字颜色 4 12 2" xfId="4130"/>
    <cellStyle name="_业务部2009年三月份平衡记分卡(1)_项目管理部2011年12月份平衡记分卡_最新零件合格率-21周_平衡计分卡更改内容(1)" xfId="4131"/>
    <cellStyle name="60% - 强调文字颜色 5 10 4" xfId="4132"/>
    <cellStyle name="链接单元格 13" xfId="4133"/>
    <cellStyle name="_业务部2009年三月份平衡记分卡(1)_项目管理部2011年12月份平衡记分卡_最新零件合格率-21周_外包合格率8" xfId="4134"/>
    <cellStyle name="ÄÞ¸¶_4NB PILOT" xfId="4135"/>
    <cellStyle name="40% - 强调文字颜色 3 3 2 2" xfId="4136"/>
    <cellStyle name="_业务部2009年五月份平衡记分卡_项目管理部2012年平衡记分卡_项目管理部2012年06月份平衡记分卡--珊珊_项目管理部2013年1月份平衡计分卡" xfId="4137"/>
    <cellStyle name="常规 30 2" xfId="4138"/>
    <cellStyle name="常规 25 2" xfId="4139"/>
    <cellStyle name="_业务部2009年三月份平衡记分卡(1)_项目管理部2011年12月份平衡记分卡_最新零件合格率-21周_项目管理部2012年08月份平衡计分卡w1" xfId="4140"/>
    <cellStyle name="_业务部2009年三月份平衡记分卡(1)_项目管理部2011年12月份平衡记分卡_最新零件合格率-21周_项目管理部2013年1月份平衡计分卡-生技(1)" xfId="4141"/>
    <cellStyle name="20% - 强调文字颜色 6 31" xfId="4142"/>
    <cellStyle name="20% - 强调文字颜色 6 26" xfId="4143"/>
    <cellStyle name="注释 12 2" xfId="4144"/>
    <cellStyle name="_业务部2009年四月份平衡记分卡_项目管理部2012年06月份平衡记分卡--珊珊_项目管理部2013年1月份平衡计分卡" xfId="4145"/>
    <cellStyle name="输出 4 4 2" xfId="4146"/>
    <cellStyle name="_业务部2009年三月份平衡记分卡(1)_项目管理部2011年12月份平衡记分卡_最新零件合格率-26周" xfId="4147"/>
    <cellStyle name="_业务部2009年三月份平衡记分卡(1)_项目管理部2011年12月份平衡记分卡_最新零件合格率-26周_1月份周计划达成率" xfId="4148"/>
    <cellStyle name="警告文本 7 7" xfId="4149"/>
    <cellStyle name="_业务部2009年三月份平衡记分卡(1)_项目管理部2011年12月份平衡记分卡_最新零件合格率-26周_2012出货计划-1008" xfId="4150"/>
    <cellStyle name="汇总 6 6 3" xfId="4151"/>
    <cellStyle name="60% - 强调文字颜色 1 4 6" xfId="4152"/>
    <cellStyle name="_业务部2009年三月份平衡记分卡(1)_项目管理部2011年12月份平衡记分卡_最新零件合格率-26周_2013出货计划" xfId="4153"/>
    <cellStyle name="输出 8 4 3" xfId="4154"/>
    <cellStyle name="20% - 强调文字颜色 4 63" xfId="4155"/>
    <cellStyle name="20% - 强调文字颜色 4 58" xfId="4156"/>
    <cellStyle name="差_制模平衡积分卡--12月_异常处理" xfId="4157"/>
    <cellStyle name="60% - 强调文字颜色 6 65" xfId="4158"/>
    <cellStyle name="40% - 强调文字颜色 5 59" xfId="4159"/>
    <cellStyle name="40% - 强调文字颜色 5 64" xfId="4160"/>
    <cellStyle name="_业务部2009年三月份平衡记分卡(1)_项目管理部2011年12月份平衡记分卡_最新零件合格率-26周_Book1" xfId="4161"/>
    <cellStyle name="20% - 强调文字颜色 1 8 8" xfId="4162"/>
    <cellStyle name="20% - 强调文字颜色 4 65" xfId="4163"/>
    <cellStyle name="_业务部2009年三月份平衡记分卡(1)_项目管理部2011年12月份平衡记分卡_最新零件合格率-26周_Book3" xfId="4164"/>
    <cellStyle name="20% - 强调文字颜色 3 5 6" xfId="4165"/>
    <cellStyle name="_业务部2009年三月份平衡记分卡(1)_项目管理部2011年12月份平衡记分卡_最新零件合格率-26周_plm" xfId="4166"/>
    <cellStyle name="_业务部2009年三月份平衡记分卡(1)_项目管理部2011年12月份平衡记分卡_最新零件合格率-26周_PLM(1)" xfId="4167"/>
    <cellStyle name="输出 48" xfId="4168"/>
    <cellStyle name="输出 53" xfId="4169"/>
    <cellStyle name="20% - 强调文字颜色 2 44" xfId="4170"/>
    <cellStyle name="20% - 强调文字颜色 2 39" xfId="4171"/>
    <cellStyle name="60% - 强调文字颜色 4 46" xfId="4172"/>
    <cellStyle name="60% - 强调文字颜色 4 51" xfId="4173"/>
    <cellStyle name="常规 3 8 8" xfId="4174"/>
    <cellStyle name="40% - 强调文字颜色 3 45" xfId="4175"/>
    <cellStyle name="40% - 强调文字颜色 3 50" xfId="4176"/>
    <cellStyle name="_业务部2009年三月份平衡记分卡(1)_项目管理部2011年12月份平衡记分卡_最新零件合格率-26周_平衡计分卡更改内容(1)" xfId="4177"/>
    <cellStyle name="Ç¥ÁØ_V-100 SOP TIMING _SGMW DIE STNADARD PART SPEC. &amp; SPARE PART LIST_T-150 우크라이나 생산가능성 검토" xfId="4178"/>
    <cellStyle name="AÞ¸¶_A÷·R¿iCa_´e¿iAaCI¿aA≫ " xfId="4179"/>
    <cellStyle name="_业务部2009年三月份平衡记分卡(1)_项目管理部2011年12月份平衡记分卡_最新零件合格率-26周_外包合格率8" xfId="4180"/>
    <cellStyle name="60% - 强调文字颜色 1 5 5" xfId="4181"/>
    <cellStyle name="40% - 强调文字颜色 5 12 7" xfId="4182"/>
    <cellStyle name="汇总 55 2" xfId="4183"/>
    <cellStyle name="汇总 60 2" xfId="4184"/>
    <cellStyle name="20% - 强调文字颜色 4 11 7" xfId="4185"/>
    <cellStyle name="_业务部2009年三月份平衡记分卡(1)_项目管理部2011年12月份平衡记分卡_最新零件合格率-26周_项目管理部2012年08月份平衡计分卡w1" xfId="4186"/>
    <cellStyle name="Check Cell" xfId="4187"/>
    <cellStyle name="ÄÞ¸¶_7.MASTER SCHEDULE " xfId="4188"/>
    <cellStyle name="_业务部2009年三月份平衡记分卡(1)_项目管理部2011年12月份平衡记分卡_最新零件合格率-26周_项目管理部2012年10月份平衡计分卡(1)" xfId="4189"/>
    <cellStyle name="_业务部2009年三月份平衡记分卡(1)_项目管理部2011年12月份平衡记分卡_最新零件合格率-26周_项目管理部2013年1月份平衡计分卡" xfId="4190"/>
    <cellStyle name="常规 3 39 2 2" xfId="4191"/>
    <cellStyle name="_业务部2009年三月份平衡记分卡(1)_项目管理部2012年06月份平衡记分卡--珊珊_1月份周计划达成率" xfId="4192"/>
    <cellStyle name="40% - 强调文字颜色 1 5 6" xfId="4193"/>
    <cellStyle name="ÄÞ¸¶_V10 VARIATION MODEL SOP TIMING " xfId="4194"/>
    <cellStyle name="_业务部2009年五月份平衡记分卡_制模平衡积分卡--12月_最新零件合格率-26周_2013出货计划" xfId="4195"/>
    <cellStyle name="_业务部2009年五月份平衡记分卡_制模平衡积分卡--12月_最新零件合格率-21周_项目管理部2012年10月份平衡计分卡(1)" xfId="4196"/>
    <cellStyle name="40% - 강조색4" xfId="4197"/>
    <cellStyle name="_业务部2009年三月份平衡记分卡(1)_项目管理部2012年06月份平衡记分卡--珊珊_2012出货计划-1008" xfId="4198"/>
    <cellStyle name="20% - 强调文字颜色 5 10 2" xfId="4199"/>
    <cellStyle name="40% - Accent1" xfId="4200"/>
    <cellStyle name="_业务部2009年三月份平衡记分卡(1)_项目管理部2012年06月份平衡记分卡--珊珊_2013年项目管理部平衡计分卡" xfId="4201"/>
    <cellStyle name="40% - 强调文字颜色 6 11 2" xfId="4202"/>
    <cellStyle name="_业务部2009年三月份平衡记分卡(1)_项目管理部2012年06月份平衡记分卡--珊珊_Book1" xfId="4203"/>
    <cellStyle name="60% - 强调文字颜色 5 7 4" xfId="4204"/>
    <cellStyle name="_业务部2009年三月份平衡记分卡(1)_项目管理部2012年06月份平衡记分卡--珊珊_Book3" xfId="4205"/>
    <cellStyle name="60% - 强调文字颜色 5 7 6" xfId="4206"/>
    <cellStyle name="_业务部2009年三月份平衡记分卡(1)_项目管理部2012年06月份平衡记分卡--珊珊_plm" xfId="4207"/>
    <cellStyle name="_业务部2009年三月份平衡记分卡(1)_项目管理部2012年06月份平衡记分卡--珊珊_PLM(1)" xfId="4208"/>
    <cellStyle name="_业务部2009年三月份平衡记分卡(1)_项目管理部2012年06月份平衡记分卡--珊珊_平衡计分卡更改内容(1)" xfId="4209"/>
    <cellStyle name="20% - 强调文字颜色 2 8 4" xfId="4210"/>
    <cellStyle name="_业务部2009年三月份平衡记分卡(1)_项目管理部2012年06月份平衡记分卡--珊珊_外包合格率8" xfId="4211"/>
    <cellStyle name="样式 1 4" xfId="4212"/>
    <cellStyle name="超链接 9" xfId="4213"/>
    <cellStyle name="40% - 强调文字颜色 2 7 5" xfId="4214"/>
    <cellStyle name="_业务部2009年三月份平衡记分卡(1)_项目管理部2012年06月份平衡记分卡--珊珊_项目管理部2012年08月份平衡计分卡w1" xfId="4215"/>
    <cellStyle name="强调文字颜色 6 11 4" xfId="4216"/>
    <cellStyle name="20% - 强调文字颜色 4 4 4" xfId="4217"/>
    <cellStyle name="_业务部2009年三月份平衡记分卡(1)_项目管理部2012年06月份平衡记分卡--珊珊_项目管理部2013年1月份平衡计分卡-生技(1)" xfId="4218"/>
    <cellStyle name="计算 12 2 8" xfId="4219"/>
    <cellStyle name="20% - 强调文字颜色 3 4 7" xfId="4220"/>
    <cellStyle name="常规 2 21 6" xfId="4221"/>
    <cellStyle name="常规 2 16 6" xfId="4222"/>
    <cellStyle name="_业务部2009年五月份平衡记分卡_项目管理部2012年平衡记分卡_最新零件合格率-21周(1)_项目管理部2013年1月份平衡计分卡" xfId="4223"/>
    <cellStyle name="_业务部2009年三月份平衡记分卡(1)_项目管理部2012年11月份平衡记分卡-异常处理(1)" xfId="4224"/>
    <cellStyle name="强调文字颜色 3 9 6" xfId="4225"/>
    <cellStyle name="_业务部2009年三月份平衡记分卡(1)_项目管理部2012年平衡记分卡" xfId="4226"/>
    <cellStyle name="差 12 8" xfId="4227"/>
    <cellStyle name="超链接 8" xfId="4228"/>
    <cellStyle name="ÅëÈ­_2.CONCEPT " xfId="4229"/>
    <cellStyle name="40% - 强调文字颜色 2 7 4" xfId="4230"/>
    <cellStyle name="强调文字颜色 6 11 3" xfId="4231"/>
    <cellStyle name="_业务部2009年三月份平衡记分卡(1)_项目管理部2012年平衡记分卡_项目管理部2012年06月份平衡记分卡--珊珊" xfId="4232"/>
    <cellStyle name="_业务部2009年三月份平衡记分卡(1)_项目管理部2012年平衡记分卡_项目管理部2012年06月份平衡记分卡--珊珊_1月份周计划达成率" xfId="4233"/>
    <cellStyle name="_业务部2009年三月份平衡记分卡(1)_项目管理部2012年平衡记分卡_项目管理部2012年06月份平衡记分卡--珊珊_2012出货计划-1008" xfId="4234"/>
    <cellStyle name="20% - 强调文字颜色 1 6 8" xfId="4235"/>
    <cellStyle name="_业务部2009年三月份平衡记分卡(1)_项目管理部2012年平衡记分卡_项目管理部2012年06月份平衡记分卡--珊珊_2013出货计划" xfId="4236"/>
    <cellStyle name="_业务部2009年三月份平衡记分卡(1)_项目管理部2012年平衡记分卡_项目管理部2012年06月份平衡记分卡--珊珊_2013年项目管理部平衡计分卡" xfId="4237"/>
    <cellStyle name="计算 4 2 8" xfId="4238"/>
    <cellStyle name="常规 2 3 12" xfId="4239"/>
    <cellStyle name="_业务部2009年三月份平衡记分卡(1)_项目管理部2012年平衡记分卡_项目管理部2012年06月份平衡记分卡--珊珊_Book3" xfId="4240"/>
    <cellStyle name="_业务部2009年三月份平衡记分卡(1)_项目管理部2012年平衡记分卡_项目管理部2012年06月份平衡记分卡--珊珊_plm" xfId="4241"/>
    <cellStyle name="40% - 强调文字颜色 4 12 2 3" xfId="4242"/>
    <cellStyle name="20% - 强调文字颜色 3 11 2 3" xfId="4243"/>
    <cellStyle name="40% - 强调文字颜色 3 5 4" xfId="4244"/>
    <cellStyle name="_业务部2009年三月份平衡记分卡(1)_项目管理部2012年平衡记分卡_项目管理部2012年06月份平衡记分卡--珊珊_平衡计分卡更改内容(1)" xfId="4245"/>
    <cellStyle name="计算 10 3 3" xfId="4246"/>
    <cellStyle name="注释 6 7" xfId="4247"/>
    <cellStyle name="_业务部2009年三月份平衡记分卡(1)_项目管理部2012年平衡记分卡_项目管理部2012年06月份平衡记分卡--珊珊_外包合格率8" xfId="4248"/>
    <cellStyle name="注释 42 5" xfId="4249"/>
    <cellStyle name="注释 37 5" xfId="4250"/>
    <cellStyle name="输出 5 12" xfId="4251"/>
    <cellStyle name="Heading 1" xfId="4252"/>
    <cellStyle name="输入 7 8 2" xfId="4253"/>
    <cellStyle name="注释 9 2" xfId="4254"/>
    <cellStyle name="20% - 强调文字颜色 6 12 3" xfId="4255"/>
    <cellStyle name="好 9 7" xfId="4256"/>
    <cellStyle name="_业务部2009年四月份平衡记分卡_制模平衡积分卡--12月_最新零件合格率-26周_1月份周计划达成率" xfId="4257"/>
    <cellStyle name="_业务部2009年三月份平衡记分卡(1)_项目管理部2012年平衡记分卡_项目管理部2012年06月份平衡记分卡--珊珊_项目管理部2012年10月份平衡计分卡(1)" xfId="4258"/>
    <cellStyle name="60% - 强调文字颜色 4 8 4" xfId="4259"/>
    <cellStyle name="超链接 3 5" xfId="4260"/>
    <cellStyle name="_业务部2009年三月份平衡记分卡(1)_项目管理部2012年平衡记分卡_项目管理部2012年06月份平衡记分卡--珊珊_项目管理部2013年1月份平衡计分卡" xfId="4261"/>
    <cellStyle name="输入 42 4" xfId="4262"/>
    <cellStyle name="输入 37 4" xfId="4263"/>
    <cellStyle name="_业务部2009年三月份平衡记分卡(1)_项目管理部2012年平衡记分卡_项目管理部2012年06月份平衡记分卡--珊珊_项目管理部2013年1月份平衡计分卡-生技(1)" xfId="4264"/>
    <cellStyle name="_业务部2009年四月份平衡记分卡_项目管理部2012年平衡记分卡_项目管理部2012年06月份平衡记分卡--珊珊" xfId="4265"/>
    <cellStyle name="_业务部2009年三月份平衡记分卡(1)_项目管理部2012年平衡记分卡_最新零件合格率-21周" xfId="4266"/>
    <cellStyle name="_业务部2009年三月份平衡记分卡(1)_项目管理部2012年平衡记分卡_最新零件合格率-21周(1)_1月份周计划达成率" xfId="4267"/>
    <cellStyle name="_业务部2009年三月份平衡记分卡(1)_项目管理部2012年平衡记分卡_最新零件合格率-21周(1)_2012出货计划-1008" xfId="4268"/>
    <cellStyle name="强调文字颜色 3 4 2" xfId="4269"/>
    <cellStyle name="_业务部2009年三月份平衡记分卡(1)_项目管理部2012年平衡记分卡_最新零件合格率-21周(1)_2013出货计划" xfId="4270"/>
    <cellStyle name="常规 2 11 2" xfId="4271"/>
    <cellStyle name="常规 3 2 2 3" xfId="4272"/>
    <cellStyle name="计算 4 13" xfId="4273"/>
    <cellStyle name="_业务部2009年三月份平衡记分卡(1)_项目管理部2012年平衡记分卡_最新零件合格率-21周(1)_Book1" xfId="4274"/>
    <cellStyle name="_业务部2009年三月份平衡记分卡(1)_项目管理部2012年平衡记分卡_最新零件合格率-21周(1)_PLM(1)" xfId="4275"/>
    <cellStyle name="_业务部2009年三月份平衡记分卡(1)_项目管理部2012年平衡记分卡_最新零件合格率-21周(1)_项目管理部2012年08月份平衡计分卡w1" xfId="4276"/>
    <cellStyle name="_业务部2009年四月份平衡记分卡_制模平衡积分卡--12月_最新零件合格率-21周(1)_Book1" xfId="4277"/>
    <cellStyle name="_业务部2009年三月份平衡记分卡(1)_项目管理部2012年平衡记分卡_最新零件合格率-21周(1)_项目管理部2013年1月份平衡计分卡" xfId="4278"/>
    <cellStyle name="汇总 7 7 2" xfId="4279"/>
    <cellStyle name="20% - 强调文字颜色 1 4 3" xfId="4280"/>
    <cellStyle name="40% - 强调文字颜色 2 4 8" xfId="4281"/>
    <cellStyle name="_业务部2009年四月份平衡记分卡_项目管理部2012年平衡记分卡_项目管理部2012年06月份平衡记分卡--珊珊_2012出货计划-1008" xfId="4282"/>
    <cellStyle name="_业务部2009年三月份平衡记分卡(1)_项目管理部2012年平衡记分卡_最新零件合格率-21周_2012出货计划-1008" xfId="4283"/>
    <cellStyle name="强调文字颜色 1 9 2" xfId="4284"/>
    <cellStyle name="C￥AØ_laroux_2_°³¹ßAIA¤ " xfId="4285"/>
    <cellStyle name="_业务部2009年四月份平衡记分卡_项目管理部2012年平衡记分卡_项目管理部2012年06月份平衡记分卡--珊珊_2013出货计划" xfId="4286"/>
    <cellStyle name="_业务部2009年三月份平衡记分卡(1)_项目管理部2012年平衡记分卡_最新零件合格率-21周_2013出货计划" xfId="4287"/>
    <cellStyle name="_业务部2009年四月份平衡记分卡_项目管理部2012年平衡记分卡_项目管理部2012年06月份平衡记分卡--珊珊_Book1" xfId="4288"/>
    <cellStyle name="_业务部2009年三月份平衡记分卡(1)_项目管理部2012年平衡记分卡_最新零件合格率-21周_Book1" xfId="4289"/>
    <cellStyle name="_业务部2009年四月份平衡记分卡_项目管理部2012年平衡记分卡_项目管理部2012年06月份平衡记分卡--珊珊_Book3" xfId="4290"/>
    <cellStyle name="_业务部2009年三月份平衡记分卡(1)_项目管理部2012年平衡记分卡_最新零件合格率-21周_Book3" xfId="4291"/>
    <cellStyle name="_业务部2009年四月份平衡记分卡_最新零件合格率-21周_2012出货计划-1008" xfId="4292"/>
    <cellStyle name="_业务部2009年四月份平衡记分卡_项目管理部2012年平衡记分卡_项目管理部2012年06月份平衡记分卡--珊珊_plm" xfId="4293"/>
    <cellStyle name="_业务部2009年三月份平衡记分卡(1)_项目管理部2012年平衡记分卡_最新零件合格率-21周_plm" xfId="4294"/>
    <cellStyle name="_业务部2009年四月份平衡记分卡_项目管理部2012年平衡记分卡_项目管理部2012年06月份平衡记分卡--珊珊_PLM(1)" xfId="4295"/>
    <cellStyle name="_业务部2009年三月份平衡记分卡(1)_项目管理部2012年平衡记分卡_最新零件合格率-21周_PLM(1)" xfId="4296"/>
    <cellStyle name="_业务部2009年四月份平衡记分卡_项目管理部2012年平衡记分卡_项目管理部2012年06月份平衡记分卡--珊珊_平衡计分卡更改内容(1)" xfId="4297"/>
    <cellStyle name="_业务部2009年三月份平衡记分卡(1)_项目管理部2012年平衡记分卡_最新零件合格率-21周_平衡计分卡更改内容(1)" xfId="4298"/>
    <cellStyle name="60% - 强调文字颜色 5 7 2" xfId="4299"/>
    <cellStyle name="_业务部2009年四月份平衡记分卡_项目管理部2012年平衡记分卡_项目管理部2012年06月份平衡记分卡--珊珊_外包合格率8" xfId="4300"/>
    <cellStyle name="_业务部2009年三月份平衡记分卡(1)_项目管理部2012年平衡记分卡_最新零件合格率-21周_外包合格率8" xfId="4301"/>
    <cellStyle name="40% - 强调文字颜色 1 9 7" xfId="4302"/>
    <cellStyle name="_业务部2009年四月份平衡记分卡_项目管理部2012年平衡记分卡_项目管理部2012年06月份平衡记分卡--珊珊_项目管理部2012年08月份平衡计分卡w1" xfId="4303"/>
    <cellStyle name="_业务部2009年三月份平衡记分卡(1)_项目管理部2012年平衡记分卡_最新零件合格率-21周_项目管理部2012年08月份平衡计分卡w1" xfId="4304"/>
    <cellStyle name="40% - 强调文字颜色 1 12 7" xfId="4305"/>
    <cellStyle name="汇总 2 5 5" xfId="4306"/>
    <cellStyle name="_业务部2009年四月份平衡记分卡_项目管理部2012年平衡记分卡_项目管理部2012年06月份平衡记分卡--珊珊_项目管理部2013年1月份平衡计分卡-生技(1)" xfId="4307"/>
    <cellStyle name="输出 8 10" xfId="4308"/>
    <cellStyle name="_业务部2009年三月份平衡记分卡(1)_项目管理部2012年平衡记分卡_最新零件合格率-21周_项目管理部2013年1月份平衡计分卡-生技(1)" xfId="4309"/>
    <cellStyle name="ÄÞ¸¶_¡Ú¾ÈÜ¬ Á¾ÇÕºñ±³ " xfId="4310"/>
    <cellStyle name="_业务部2009年三月份平衡记分卡(1)_项目管理部2012年平衡记分卡_最新零件合格率-26周" xfId="4311"/>
    <cellStyle name="C￥AØ_laroux_°³¹ßAIA¤  (2)_°³¹ßAIA¤ " xfId="4312"/>
    <cellStyle name="标题 3 4 7" xfId="4313"/>
    <cellStyle name="40% - 强调文字颜色 6 35" xfId="4314"/>
    <cellStyle name="40% - 强调文字颜色 6 40" xfId="4315"/>
    <cellStyle name="20% - 强调文字颜色 5 34" xfId="4316"/>
    <cellStyle name="20% - 强调文字颜色 5 29" xfId="4317"/>
    <cellStyle name="_业务部2009年四月份平衡记分卡_2012在制模具统计_最新零件合格率-21周(1)_项目管理部2013年1月份平衡计分卡-生技(1)" xfId="4318"/>
    <cellStyle name="_业务部2009年三月份平衡记分卡(1)_项目管理部2012年平衡记分卡_最新零件合格率-26周_1月份周计划达成率" xfId="4319"/>
    <cellStyle name="常规 6 7" xfId="4320"/>
    <cellStyle name="_业务部2009年三月份平衡记分卡(1)_项目管理部2012年平衡记分卡_最新零件合格率-26周_2013出货计划" xfId="4321"/>
    <cellStyle name="_业务部2009年三月份平衡记分卡(1)_项目管理部2012年平衡记分卡_最新零件合格率-26周_2013年项目管理部平衡计分卡" xfId="4322"/>
    <cellStyle name="输入 4 7" xfId="4323"/>
    <cellStyle name="_业务部2009年三月份平衡记分卡(1)_项目管理部2012年平衡记分卡_最新零件合格率-26周_Book1" xfId="4324"/>
    <cellStyle name="40% - 强调文字颜色 2 9 3" xfId="4325"/>
    <cellStyle name="强调文字颜色 6 13 2" xfId="4326"/>
    <cellStyle name="标题 2 4" xfId="4327"/>
    <cellStyle name="60% - 强调文字颜色 3 9 8" xfId="4328"/>
    <cellStyle name="_业务部2009年三月份平衡记分卡(1)_项目管理部2012年平衡记分卡_最新零件合格率-26周_Book3" xfId="4329"/>
    <cellStyle name="_业务部2009年三月份平衡记分卡(1)_项目管理部2012年平衡记分卡_最新零件合格率-26周_plm" xfId="4330"/>
    <cellStyle name="_业务部2009年五月份平衡记分卡_Book1_1_平衡计分卡更改内容(1)" xfId="4331"/>
    <cellStyle name="_业务部2009年四月份平衡记分卡_2012在制模具统计_最新零件合格率-26周_Book1" xfId="4332"/>
    <cellStyle name="_业务部2009年四月份平衡记分卡_2012在制模具统计_最新零件合格率-21周" xfId="4333"/>
    <cellStyle name="_业务部2009年三月份平衡记分卡(1)_项目管理部2012年平衡记分卡_最新零件合格率-26周_PLM(1)" xfId="4334"/>
    <cellStyle name="差 48" xfId="4335"/>
    <cellStyle name="差 53" xfId="4336"/>
    <cellStyle name="超链接 2 4 4" xfId="4337"/>
    <cellStyle name="_业务部2009年四月份平衡记分卡_2012在制模具统计_最新零件合格率-21周(1)" xfId="4338"/>
    <cellStyle name="_业务部2009年三月份平衡记分卡(1)_项目管理部2012年平衡记分卡_最新零件合格率-26周_外包合格率8" xfId="4339"/>
    <cellStyle name="_业务部2009年三月份平衡记分卡(1)_项目管理部2012年平衡记分卡_最新零件合格率-26周_项目管理部2012年10月份平衡计分卡(1)" xfId="4340"/>
    <cellStyle name="标题 3 39" xfId="4341"/>
    <cellStyle name="标题 3 44" xfId="4342"/>
    <cellStyle name="_业务部2009年三月份平衡记分卡(1)_项目管理部2012年平衡记分卡_最新零件合格率-26周_项目管理部2013年1月份平衡计分卡" xfId="4343"/>
    <cellStyle name="强调文字颜色 1 16" xfId="4344"/>
    <cellStyle name="强调文字颜色 1 21" xfId="4345"/>
    <cellStyle name="_业务部2009年三月份平衡记分卡(1)_项目管理部2012年平衡记分卡_最新零件合格率-26周_项目管理部2013年1月份平衡计分卡-生技(1)" xfId="4346"/>
    <cellStyle name="_业务部2009年五月份平衡记分卡_项目管理部2012年平衡记分卡_最新零件合格率-21周_Book1" xfId="4347"/>
    <cellStyle name="_业务部2009年三月份平衡记分卡(1)_项目管理部2013年1月份平衡计分卡(1)" xfId="4348"/>
    <cellStyle name="汇总 4 4 5" xfId="4349"/>
    <cellStyle name="40% - 强调文字颜色 4 4 2" xfId="4350"/>
    <cellStyle name="_业务部2009年三月份平衡记分卡(1)_制模平衡积分卡--12月" xfId="4351"/>
    <cellStyle name="60% - 强调文字颜色 5 4 7" xfId="4352"/>
    <cellStyle name="计算 8 5 2" xfId="4353"/>
    <cellStyle name="汇总 10 2 6" xfId="4354"/>
    <cellStyle name="_业务部2009年三月份平衡记分卡(1)_制模平衡积分卡--12月_项目管理部2012年06月份平衡记分卡--珊珊" xfId="4355"/>
    <cellStyle name="解释性文本 12 5" xfId="4356"/>
    <cellStyle name="20% - 强调文字颜色 1 6 4" xfId="4357"/>
    <cellStyle name="_业务部2009年三月份平衡记分卡(1)_制模平衡积分卡--12月_项目管理部2012年06月份平衡记分卡--珊珊_1月份周计划达成率" xfId="4358"/>
    <cellStyle name="Normale_benelli" xfId="4359"/>
    <cellStyle name="_业务部2009年三月份平衡记分卡(1)_制模平衡积分卡--12月_项目管理部2012年06月份平衡记分卡--珊珊_2012出货计划-1008" xfId="4360"/>
    <cellStyle name="常规 4 12 6" xfId="4361"/>
    <cellStyle name="_业务部2009年五月份平衡记分卡_Book1_1_Book3" xfId="4362"/>
    <cellStyle name="20% - 强调文字颜色 6 23" xfId="4363"/>
    <cellStyle name="20% - 强调文字颜色 6 18" xfId="4364"/>
    <cellStyle name="_业务部2009年四月份平衡记分卡_项目管理部2012年平衡记分卡_最新零件合格率-21周(1)_项目管理部2012年08月份平衡计分卡w1" xfId="4365"/>
    <cellStyle name="标题 1 10 7" xfId="4366"/>
    <cellStyle name="常规 134" xfId="4367"/>
    <cellStyle name="常规 129" xfId="4368"/>
    <cellStyle name="_业务部2009年三月份平衡记分卡(1)_制模平衡积分卡--12月_项目管理部2012年06月份平衡记分卡--珊珊_2013出货计划" xfId="4369"/>
    <cellStyle name="20% - 强调文字颜色 1 23 3" xfId="4370"/>
    <cellStyle name="20% - 强调文字颜色 1 18 3" xfId="4371"/>
    <cellStyle name="_业务部2009年三月份平衡记分卡(1)_制模平衡积分卡--12月_项目管理部2012年06月份平衡记分卡--珊珊_2013年项目管理部平衡计分卡" xfId="4372"/>
    <cellStyle name="40% - 强调文字颜色 2 19 3" xfId="4373"/>
    <cellStyle name="AutoFormat-Optionen 3" xfId="4374"/>
    <cellStyle name="_业务部2009年三月份平衡记分卡(1)_制模平衡积分卡--12月_项目管理部2012年06月份平衡记分卡--珊珊_Book1" xfId="4375"/>
    <cellStyle name="_业务部2009年三月份平衡记分卡(1)_制模平衡积分卡--12月_项目管理部2012年06月份平衡记分卡--珊珊_plm" xfId="4376"/>
    <cellStyle name="_业务部2009年三月份平衡记分卡(1)_制模平衡积分卡--12月_项目管理部2012年06月份平衡记分卡--珊珊_平衡计分卡更改内容(1)" xfId="4377"/>
    <cellStyle name="_业务部2009年三月份平衡记分卡(1)_制模平衡积分卡--12月_项目管理部2012年06月份平衡记分卡--珊珊_外包合格率8" xfId="4378"/>
    <cellStyle name="40% - 强调文字颜色 6 8 7" xfId="4379"/>
    <cellStyle name="20% - 强调文字颜色 5 8 2" xfId="4380"/>
    <cellStyle name="_业务部2009年三月份平衡记分卡(1)_制模平衡积分卡--12月_项目管理部2012年06月份平衡记分卡--珊珊_项目管理部2012年10月份平衡计分卡(1)" xfId="4381"/>
    <cellStyle name="_业务部2009年三月份平衡记分卡(1)_制模平衡积分卡--12月_项目管理部2012年06月份平衡记分卡--珊珊_项目管理部2013年1月份平衡计分卡-生技(1)" xfId="4382"/>
    <cellStyle name="常规 3 35 3 4" xfId="4383"/>
    <cellStyle name="样式 1 25" xfId="4384"/>
    <cellStyle name="样式 1 30" xfId="4385"/>
    <cellStyle name="_业务部2009年三月份平衡记分卡(1)_制模平衡积分卡--12月_项目管理部2012年11月份平衡记分卡-异常处理(1)" xfId="4386"/>
    <cellStyle name="常规 54" xfId="4387"/>
    <cellStyle name="常规 49" xfId="4388"/>
    <cellStyle name="_业务部2009年三月份平衡记分卡(1)_制模平衡积分卡--12月_最新零件合格率-21周(1)" xfId="4389"/>
    <cellStyle name="_业务部2009年三月份平衡记分卡(1)_制模平衡积分卡--12月_最新零件合格率-21周(1)_1月份周计划达成率" xfId="4390"/>
    <cellStyle name="输入 8 2 3 2" xfId="4391"/>
    <cellStyle name="Ç¥ÁØ_WIPER " xfId="4392"/>
    <cellStyle name="汇总 6 7" xfId="4393"/>
    <cellStyle name="_业务部2009年三月份平衡记分卡(1)_制模平衡积分卡--12月_最新零件合格率-21周(1)_2012出货计划-1008" xfId="4394"/>
    <cellStyle name="警告文本 3 2 2" xfId="4395"/>
    <cellStyle name="_业务部2009年四月份平衡记分卡_Book1_1_table_平衡计分卡更改内容(1)" xfId="4396"/>
    <cellStyle name="_业务部2009年三月份平衡记分卡(1)_制模平衡积分卡--12月_最新零件合格率-21周(1)_2013出货计划" xfId="4397"/>
    <cellStyle name="汇总 3 2 3" xfId="4398"/>
    <cellStyle name="强调文字颜色 1 39" xfId="4399"/>
    <cellStyle name="强调文字颜色 1 44" xfId="4400"/>
    <cellStyle name="常规 5 11 2 3" xfId="4401"/>
    <cellStyle name="常规 2 24 2 2" xfId="4402"/>
    <cellStyle name="常规 2 19 2 2" xfId="4403"/>
    <cellStyle name="常规 2 3 16" xfId="4404"/>
    <cellStyle name="常规 2 3 21" xfId="4405"/>
    <cellStyle name="注释 65 3" xfId="4406"/>
    <cellStyle name="_业务部2009年五月份平衡记分卡_最新零件合格率-21周_外包合格率8" xfId="4407"/>
    <cellStyle name="解释性文本 27" xfId="4408"/>
    <cellStyle name="解释性文本 32" xfId="4409"/>
    <cellStyle name="输出 5 7 3" xfId="4410"/>
    <cellStyle name="_业务部2009年三月份平衡记分卡(1)_制模平衡积分卡--12月_最新零件合格率-21周(1)_2013年项目管理部平衡计分卡" xfId="4411"/>
    <cellStyle name="超链接 2 3 3" xfId="4412"/>
    <cellStyle name="20% - 强调文字颜色 3 53" xfId="4413"/>
    <cellStyle name="20% - 强调文字颜色 3 48" xfId="4414"/>
    <cellStyle name="_业务部2009年三月份平衡记分卡(1)_制模平衡积分卡--12月_最新零件合格率-21周(1)_Book1" xfId="4415"/>
    <cellStyle name="60% - 强调文字颜色 5 55" xfId="4416"/>
    <cellStyle name="60% - 强调文字颜色 5 60" xfId="4417"/>
    <cellStyle name="强调文字颜色 1 8 2" xfId="4418"/>
    <cellStyle name="40% - 强调文字颜色 4 49" xfId="4419"/>
    <cellStyle name="40% - 强调文字颜色 4 54" xfId="4420"/>
    <cellStyle name="20% - 强调文字颜色 3 60" xfId="4421"/>
    <cellStyle name="20% - 强调文字颜色 3 55" xfId="4422"/>
    <cellStyle name="_业务部2009年三月份平衡记分卡(1)_制模平衡积分卡--12月_最新零件合格率-21周(1)_Book3" xfId="4423"/>
    <cellStyle name="60% - 强调文字颜色 5 57" xfId="4424"/>
    <cellStyle name="60% - 强调文字颜色 5 62" xfId="4425"/>
    <cellStyle name="强调文字颜色 1 8 4" xfId="4426"/>
    <cellStyle name="40% - 强调文字颜色 4 56" xfId="4427"/>
    <cellStyle name="40% - 强调文字颜色 4 61" xfId="4428"/>
    <cellStyle name="20% - 强调文字颜色 6 53" xfId="4429"/>
    <cellStyle name="20% - 强调文字颜色 6 48" xfId="4430"/>
    <cellStyle name="_业务部2009年三月份平衡记分卡(1)_制模平衡积分卡--12月_最新零件合格率-21周(1)_PLM(1)" xfId="4431"/>
    <cellStyle name="_业务部2009年三月份平衡记分卡(1)_制模平衡积分卡--12月_最新零件合格率-21周(1)_平衡计分卡更改内容(1)" xfId="4432"/>
    <cellStyle name="_业务部2009年三月份平衡记分卡(1)_制模平衡积分卡--12月_最新零件合格率-21周(1)_项目管理部2012年10月份平衡计分卡(1)" xfId="4433"/>
    <cellStyle name="标题 3 18" xfId="4434"/>
    <cellStyle name="标题 3 23" xfId="4435"/>
    <cellStyle name="_业务部2009年三月份平衡记分卡(1)_制模平衡积分卡--12月_最新零件合格率-21周(1)_项目管理部2013年1月份平衡计分卡" xfId="4436"/>
    <cellStyle name="_业务部2009年五月份平衡记分卡_项目管理部2011年12月份平衡记分卡_最新零件合格率-21周(1)_Book1" xfId="4437"/>
    <cellStyle name="_业务部2009年三月份平衡记分卡(1)_制模平衡积分卡--12月_最新零件合格率-21周(1)_项目管理部2013年1月份平衡计分卡-生技(1)" xfId="4438"/>
    <cellStyle name="标题 2 5 6" xfId="4439"/>
    <cellStyle name="_业务部2009年三月份平衡记分卡(1)_制模平衡积分卡--12月_最新零件合格率-21周_1月份周计划达成率" xfId="4440"/>
    <cellStyle name="A??3??4DR NB PHASE I ACT " xfId="4441"/>
    <cellStyle name="超链接 2 7 8" xfId="4442"/>
    <cellStyle name="_业务部2009年五月份平衡记分卡_项目管理部2012年平衡记分卡_最新零件合格率-21周_外包合格率8" xfId="4443"/>
    <cellStyle name="_业务部2009年三月份平衡记分卡(1)_制模平衡积分卡--12月_最新零件合格率-21周_2012出货计划-1008" xfId="4444"/>
    <cellStyle name="_业务部2009年三月份平衡记分卡(1)_制模平衡积分卡--12月_最新零件合格率-21周_2013出货计划" xfId="4445"/>
    <cellStyle name="_业务部2009年三月份平衡记分卡(1)_制模平衡积分卡--12月_最新零件合格率-21周_Book1" xfId="4446"/>
    <cellStyle name="输出 8 11" xfId="4447"/>
    <cellStyle name="_业务部2009年三月份平衡记分卡(1)_制模平衡积分卡--12月_最新零件合格率-21周_plm" xfId="4448"/>
    <cellStyle name="常规 5 8 2" xfId="4449"/>
    <cellStyle name="计算 4 5" xfId="4450"/>
    <cellStyle name="_业务部2009年三月份平衡记分卡(1)_制模平衡积分卡--12月_最新零件合格率-21周_PLM(1)" xfId="4451"/>
    <cellStyle name="链接单元格 10 2 3" xfId="4452"/>
    <cellStyle name="汇总 34 2" xfId="4453"/>
    <cellStyle name="汇总 29 2" xfId="4454"/>
    <cellStyle name="_业务部2009年三月份平衡记分卡(1)_制模平衡积分卡--12月_最新零件合格率-21周_平衡计分卡更改内容(1)" xfId="4455"/>
    <cellStyle name="20% - 强调文字颜色 1 62" xfId="4456"/>
    <cellStyle name="20% - 强调文字颜色 1 57" xfId="4457"/>
    <cellStyle name="60% - 强调文字颜色 3 59" xfId="4458"/>
    <cellStyle name="60% - 强调文字颜色 3 64" xfId="4459"/>
    <cellStyle name="40% - 强调文字颜色 2 63" xfId="4460"/>
    <cellStyle name="40% - 强调文字颜色 2 58" xfId="4461"/>
    <cellStyle name="_业务部2009年三月份平衡记分卡(1)_制模平衡积分卡--12月_最新零件合格率-21周_项目管理部2012年08月份平衡计分卡w1" xfId="4462"/>
    <cellStyle name="40% - 强调文字颜色 4 37" xfId="4463"/>
    <cellStyle name="40% - 强调文字颜色 4 42" xfId="4464"/>
    <cellStyle name="20% - 强调文字颜色 3 41" xfId="4465"/>
    <cellStyle name="20% - 强调文字颜色 3 36" xfId="4466"/>
    <cellStyle name="_业务部2009年三月份平衡记分卡(1)_制模平衡积分卡--12月_最新零件合格率-21周_项目管理部2012年10月份平衡计分卡(1)" xfId="4467"/>
    <cellStyle name="60% - 强调文字颜色 5 38" xfId="4468"/>
    <cellStyle name="60% - 强调文字颜色 5 43" xfId="4469"/>
    <cellStyle name="输入 5 2 2 4" xfId="4470"/>
    <cellStyle name="输入 6 3 4" xfId="4471"/>
    <cellStyle name="好 3 2 2" xfId="4472"/>
    <cellStyle name="_业务部2009年三月份平衡记分卡(1)_制模平衡积分卡--12月_最新零件合格率-21周_项目管理部2013年1月份平衡计分卡" xfId="4473"/>
    <cellStyle name="20% - 强调文字颜色 3 24" xfId="4474"/>
    <cellStyle name="20% - 强调文字颜色 3 19" xfId="4475"/>
    <cellStyle name="60% - 强调文字颜色 5 26" xfId="4476"/>
    <cellStyle name="60% - 强调文字颜色 5 31" xfId="4477"/>
    <cellStyle name="计算 5 5 4" xfId="4478"/>
    <cellStyle name="40% - 强调文字颜色 4 25" xfId="4479"/>
    <cellStyle name="40% - 强调文字颜色 4 30" xfId="4480"/>
    <cellStyle name="AÞ¸¶ [0]_97³aμμ CA·IA§ÆR CoE² (2)_PRETEST " xfId="4481"/>
    <cellStyle name="_业务部2009年三月份平衡记分卡(1)_制模平衡积分卡--12月_最新零件合格率-21周_项目管理部2013年1月份平衡计分卡-生技(1)" xfId="4482"/>
    <cellStyle name="20% - 强调文字颜色 5 5 7" xfId="4483"/>
    <cellStyle name="输入 57 6" xfId="4484"/>
    <cellStyle name="ÄÞ¸¶_ÀÓ½Ã9¿ùBU " xfId="4485"/>
    <cellStyle name="解释性文本 4 3" xfId="4486"/>
    <cellStyle name="_业务部2009年四月份平衡记分卡_项目管理部2011年12月份平衡记分卡_最新零件合格率-21周_plm" xfId="4487"/>
    <cellStyle name="输入 10 2 2 5" xfId="4488"/>
    <cellStyle name="20% - 强调文字颜色 1 60" xfId="4489"/>
    <cellStyle name="20% - 强调文字颜色 1 55" xfId="4490"/>
    <cellStyle name="_业务部2009年四月份平衡记分卡_2012在制模具统计_项目管理部2012年06月份平衡记分卡--珊珊_平衡计分卡更改内容(1)" xfId="4491"/>
    <cellStyle name="60% - 强调文字颜色 3 57" xfId="4492"/>
    <cellStyle name="60% - 强调文字颜色 3 62" xfId="4493"/>
    <cellStyle name="40% - 强调文字颜色 2 61" xfId="4494"/>
    <cellStyle name="40% - 强调文字颜色 2 56" xfId="4495"/>
    <cellStyle name="_业务部2009年五月份平衡记分卡_项目管理部2012年06月份平衡记分卡--珊珊_1月份周计划达成率" xfId="4496"/>
    <cellStyle name="_业务部2009年三月份平衡记分卡(1)_制模平衡积分卡--12月_最新零件合格率-26周" xfId="4497"/>
    <cellStyle name="_业务部2009年三月份平衡记分卡(1)_制模平衡积分卡--12月_最新零件合格率-26周_1月份周计划达成率" xfId="4498"/>
    <cellStyle name="适中 22 3" xfId="4499"/>
    <cellStyle name="适中 17 3" xfId="4500"/>
    <cellStyle name="_业务部2009年三月份平衡记分卡(1)_制模平衡积分卡--12月_最新零件合格率-26周_2012出货计划-1008" xfId="4501"/>
    <cellStyle name="_业务部2009年三月份平衡记分卡(1)_制模平衡积分卡--12月_最新零件合格率-26周_2013年项目管理部平衡计分卡" xfId="4502"/>
    <cellStyle name="20% - 强调文字颜色 6 14" xfId="4503"/>
    <cellStyle name="_业务部2009年三月份平衡记分卡(1)_制模平衡积分卡--12月_最新零件合格率-26周_plm" xfId="4504"/>
    <cellStyle name="AÞ¸¶_DURA (2)_±¹³≫AaAa½AA≫ " xfId="4505"/>
    <cellStyle name="标题 1 10 3" xfId="4506"/>
    <cellStyle name="常规 130" xfId="4507"/>
    <cellStyle name="常规 125" xfId="4508"/>
    <cellStyle name="AÞ¸¶_μI¹øA°_±¹³≫AaAa½AA≫ " xfId="4509"/>
    <cellStyle name="_业务部2009年三月份平衡记分卡(1)_制模平衡积分卡--12月_最新零件合格率-26周_平衡计分卡更改内容(1)" xfId="4510"/>
    <cellStyle name="_业务部2009年五月份平衡记分卡_项目管理部2011年12月份平衡记分卡_项目管理部2012年06月份平衡记分卡--珊珊_项目管理部2012年10月份平衡计分卡(1)" xfId="4511"/>
    <cellStyle name="汇总 8 8 3" xfId="4512"/>
    <cellStyle name="_业务部2009年三月份平衡记分卡(1)_制模平衡积分卡--12月_最新零件合格率-26周_项目管理部2013年1月份平衡计分卡" xfId="4513"/>
    <cellStyle name="输入 4 12" xfId="4514"/>
    <cellStyle name="_业务部2009年三月份平衡记分卡(1)_最新零件合格率-26周_plm" xfId="4515"/>
    <cellStyle name="计算 8 8 3" xfId="4516"/>
    <cellStyle name="_业务部2009年三月份平衡记分卡(1)_制模平衡积分卡--12月_最新零件合格率-26周_项目管理部2013年1月份平衡计分卡-生技(1)" xfId="4517"/>
    <cellStyle name="_业务部2009年三月份平衡记分卡(1)_最新零件合格率-21周_平衡计分卡更改内容(1)" xfId="4518"/>
    <cellStyle name="_业务部2009年三月份平衡记分卡(1)_最新零件合格率-21周" xfId="4519"/>
    <cellStyle name="_业务部2009年三月份平衡记分卡(1)_最新零件合格率-21周(1)" xfId="4520"/>
    <cellStyle name="超链接 3 6 7" xfId="4521"/>
    <cellStyle name="_业务部2009年四月份平衡记分卡_项目管理部2011年12月份平衡记分卡_最新零件合格率-21周(1)_plm" xfId="4522"/>
    <cellStyle name="强调文字颜色 5 9 2 3" xfId="4523"/>
    <cellStyle name="_业务部2009年三月份平衡记分卡(1)_最新零件合格率-21周(1)_1月份周计划达成率" xfId="4524"/>
    <cellStyle name="60% - 强调文字颜色 4 11 6" xfId="4525"/>
    <cellStyle name="常规 3 32 5" xfId="4526"/>
    <cellStyle name="40% - 强调文字颜色 3 10 6" xfId="4527"/>
    <cellStyle name="20% - 强调文字颜色 6 3" xfId="4528"/>
    <cellStyle name="_业务部2009年五月份平衡记分卡_项目管理部2011年12月份平衡记分卡_最新零件合格率-21周(1)_外包合格率8" xfId="4529"/>
    <cellStyle name="差_12013(14).BQC.C50EX(S)-模具设计式样书-V1.3" xfId="4530"/>
    <cellStyle name="_业务部2009年三月份平衡记分卡(1)_最新零件合格率-21周(1)_2012出货计划-1008" xfId="4531"/>
    <cellStyle name="常规 3 28 3 2" xfId="4532"/>
    <cellStyle name="常规 3 33 3 2" xfId="4533"/>
    <cellStyle name="Ç¥ÁØ_¸ñÂ÷ " xfId="4534"/>
    <cellStyle name="20% - Énfasis2" xfId="4535"/>
    <cellStyle name="40% - 强调文字颜色 1 41" xfId="4536"/>
    <cellStyle name="40% - 强调文字颜色 1 36" xfId="4537"/>
    <cellStyle name="标题 2 4 8" xfId="4538"/>
    <cellStyle name="常规 4 7 11" xfId="4539"/>
    <cellStyle name="60% - 强调文字颜色 2 37" xfId="4540"/>
    <cellStyle name="60% - 强调文字颜色 2 42" xfId="4541"/>
    <cellStyle name="AeE­ [0]_INQUIRY ¿μ¾÷AßAø " xfId="4542"/>
    <cellStyle name="_业务部2009年三月份平衡记分卡(1)_最新零件合格率-21周(1)_2013出货计划" xfId="4543"/>
    <cellStyle name="_业务部2009年四月份平衡记分卡_2012在制模具统计_最新零件合格率-26周_2012出货计划-1008" xfId="4544"/>
    <cellStyle name="常规 2 6 3" xfId="4545"/>
    <cellStyle name="_业务部2009年三月份平衡记分卡(1)_最新零件合格率-21周(1)_2013年项目管理部平衡计分卡" xfId="4546"/>
    <cellStyle name="链接单元格 5 3" xfId="4547"/>
    <cellStyle name="_业务部2009年三月份平衡记分卡(1)_最新零件合格率-21周(1)_Book1" xfId="4548"/>
    <cellStyle name="链接单元格 5 5" xfId="4549"/>
    <cellStyle name="_业务部2009年三月份平衡记分卡(1)_最新零件合格率-21周(1)_Book3" xfId="4550"/>
    <cellStyle name="_业务部2009年三月份平衡记分卡(1)_最新零件合格率-21周(1)_plm" xfId="4551"/>
    <cellStyle name="标题 2 25" xfId="4552"/>
    <cellStyle name="标题 2 30" xfId="4553"/>
    <cellStyle name="汇总 13 2" xfId="4554"/>
    <cellStyle name="_业务部2009年三月份平衡记分卡(1)_最新零件合格率-21周(1)_平衡计分卡更改内容(1)" xfId="4555"/>
    <cellStyle name="_业务部2009年三月份平衡记分卡(1)_最新零件合格率-21周(1)_项目管理部2012年08月份平衡计分卡w1" xfId="4556"/>
    <cellStyle name="40% - 强调文字颜色 1 33" xfId="4557"/>
    <cellStyle name="40% - 强调文字颜色 1 28" xfId="4558"/>
    <cellStyle name="标题 2 4 5" xfId="4559"/>
    <cellStyle name="60% - 强调文字颜色 2 29" xfId="4560"/>
    <cellStyle name="60% - 强调文字颜色 2 34" xfId="4561"/>
    <cellStyle name="_业务部2009年三月份平衡记分卡(1)_最新零件合格率-21周(1)_项目管理部2012年10月份平衡计分卡(1)" xfId="4562"/>
    <cellStyle name="60% - 强调文字颜色 4 9 2 3" xfId="4563"/>
    <cellStyle name="_业务部2009年三月份平衡记分卡(1)_最新零件合格率-21周(1)_项目管理部2013年1月份平衡计分卡-生技(1)" xfId="4564"/>
    <cellStyle name="AeE­ [0]_DURA (2)_±¹³≫AaAa½AA≫ " xfId="4565"/>
    <cellStyle name="20% - 强调文字颜色 1 5 2 2" xfId="4566"/>
    <cellStyle name="60% - 强调文字颜色 3 3" xfId="4567"/>
    <cellStyle name="_业务部2009年三月份平衡记分卡(1)_最新零件合格率-21周_1月份周计划达成率" xfId="4568"/>
    <cellStyle name="汇总 3 2 3 5" xfId="4569"/>
    <cellStyle name="_业务部2009年五月份平衡记分卡_项目管理部2011年12月份平衡记分卡_最新零件合格率-21周(1)_平衡计分卡更改内容(1)" xfId="4570"/>
    <cellStyle name="_业务部2009年三月份平衡记分卡(1)_最新零件合格率-21周_2013年项目管理部平衡计分卡" xfId="4571"/>
    <cellStyle name="输出 56 5" xfId="4572"/>
    <cellStyle name="_业务部2009年三月份平衡记分卡(1)_最新零件合格率-21周_Book3" xfId="4573"/>
    <cellStyle name="_业务部2009年三月份平衡记分卡(1)_最新零件合格率-21周_plm" xfId="4574"/>
    <cellStyle name="_业务部2009年三月份平衡记分卡(1)_最新零件合格率-21周_PLM(1)" xfId="4575"/>
    <cellStyle name="ÅëÈ­ [0]_ºÐ·ù±âÁØ_ÅõÀÔ°èÈ¹ " xfId="4576"/>
    <cellStyle name="_业务部2009年三月份平衡记分卡(1)_最新零件合格率-21周_项目管理部2012年10月份平衡计分卡(1)" xfId="4577"/>
    <cellStyle name="_业务部2009年三月份平衡记分卡(1)_最新零件合格率-21周_项目管理部2013年1月份平衡计分卡" xfId="4578"/>
    <cellStyle name="20% - 强调文字颜色 4 7 2 3" xfId="4579"/>
    <cellStyle name="_业务部2009年三月份平衡记分卡(1)_最新零件合格率-21周_项目管理部2013年1月份平衡计分卡-生技(1)" xfId="4580"/>
    <cellStyle name="计算 65 2" xfId="4581"/>
    <cellStyle name="20% - 强调文字颜色 2 10" xfId="4582"/>
    <cellStyle name="60% - 强调文字颜色 4 12" xfId="4583"/>
    <cellStyle name="40% - 强调文字颜色 3 11" xfId="4584"/>
    <cellStyle name="_业务部2009年三月份平衡记分卡(1)_最新零件合格率-26周_1月份周计划达成率" xfId="4585"/>
    <cellStyle name="常规 82 6" xfId="4586"/>
    <cellStyle name="_业务部2009年三月份平衡记分卡(1)_最新零件合格率-26周_2012出货计划-1008" xfId="4587"/>
    <cellStyle name="_业务部2009年四月份平衡记分卡_最新零件合格率-21周_Book1" xfId="4588"/>
    <cellStyle name="汇总 8 12" xfId="4589"/>
    <cellStyle name="40% - 强调文字颜色 1 8 4" xfId="4590"/>
    <cellStyle name="常规 4 6 20" xfId="4591"/>
    <cellStyle name="常规 4 6 15" xfId="4592"/>
    <cellStyle name="60% - 强调文字颜色 1 46" xfId="4593"/>
    <cellStyle name="60% - 强调文字颜色 1 51" xfId="4594"/>
    <cellStyle name="_业务部2009年三月份平衡记分卡(1)_最新零件合格率-26周_2013出货计划" xfId="4595"/>
    <cellStyle name="_业务部2009年三月份平衡记分卡(1)_最新零件合格率-26周_Book1" xfId="4596"/>
    <cellStyle name="_业务部2009年三月份平衡记分卡(1)_最新零件合格率-26周_PLM(1)" xfId="4597"/>
    <cellStyle name="_业务部2009年三月份平衡记分卡(1)_最新零件合格率-26周_平衡计分卡更改内容(1)" xfId="4598"/>
    <cellStyle name="RowLevel_0" xfId="4599"/>
    <cellStyle name="计算 9 11" xfId="4600"/>
    <cellStyle name="_业务部2009年五月份平衡记分卡_Book1_Book1" xfId="4601"/>
    <cellStyle name="_业务部2009年三月份平衡记分卡(1)_最新零件合格率-26周_外包合格率8" xfId="4602"/>
    <cellStyle name="_业务部2009年三月份平衡记分卡(1)_最新零件合格率-26周_项目管理部2012年08月份平衡计分卡w1" xfId="4603"/>
    <cellStyle name="汇总 8 7" xfId="4604"/>
    <cellStyle name="_业务部2009年三月份平衡记分卡(1)_最新零件合格率-26周_项目管理部2012年10月份平衡计分卡(1)" xfId="4605"/>
    <cellStyle name="_业务部2009年三月份平衡记分卡(1)_最新零件合格率-26周_项目管理部2013年1月份平衡计分卡-生技(1)" xfId="4606"/>
    <cellStyle name="_业务部2009年四月份平衡记分卡" xfId="4607"/>
    <cellStyle name="40% - 强调文字颜色 4 7 8" xfId="4608"/>
    <cellStyle name="20% - 强调文字颜色 3 7 3" xfId="4609"/>
    <cellStyle name="_业务部2009年四月份平衡记分卡_12月份制模平衡计分卡" xfId="4610"/>
    <cellStyle name="_业务部2009年四月份平衡记分卡_2011年平衡计分卡-采购部(12月)" xfId="4611"/>
    <cellStyle name="40% - 强调文字颜色 5 9 7" xfId="4612"/>
    <cellStyle name="适中 49" xfId="4613"/>
    <cellStyle name="适中 54" xfId="4614"/>
    <cellStyle name="20% - 强调文字颜色 4 9 2" xfId="4615"/>
    <cellStyle name="_业务部2009年五月份平衡记分卡_制模平衡积分卡--12月_项目管理部2012年06月份平衡记分卡--珊珊" xfId="4616"/>
    <cellStyle name="_业务部2009年五月份平衡记分卡_制模平衡积分卡--12月_项目管理部2012年06月份平衡记分卡--珊珊_1月份周计划达成率" xfId="4617"/>
    <cellStyle name="汇总 18 2 4" xfId="4618"/>
    <cellStyle name="汇总 23 2 4" xfId="4619"/>
    <cellStyle name="_业务部2009年四月份平衡记分卡_2011年平衡计分卡-采购部(12月)_1月份周计划达成率" xfId="4620"/>
    <cellStyle name="_业务部2009年五月份平衡记分卡_制模平衡积分卡--12月_项目管理部2012年06月份平衡记分卡--珊珊_2012出货计划-1008" xfId="4621"/>
    <cellStyle name="计算 4 2" xfId="4622"/>
    <cellStyle name="_业务部2009年四月份平衡记分卡_2012在制模具统计_最新零件合格率-26周_2013出货计划" xfId="4623"/>
    <cellStyle name="汇总 4 13" xfId="4624"/>
    <cellStyle name="_业务部2009年四月份平衡记分卡_2011年平衡计分卡-采购部(12月)_2012出货计划-1008" xfId="4625"/>
    <cellStyle name="好 9 2 2" xfId="4626"/>
    <cellStyle name="40% - 强调文字颜色 1 6 5" xfId="4627"/>
    <cellStyle name="_业务部2009年五月份平衡记分卡_制模平衡积分卡--12月_项目管理部2012年06月份平衡记分卡--珊珊_2013年项目管理部平衡计分卡" xfId="4628"/>
    <cellStyle name="_业务部2009年四月份平衡记分卡_2011年平衡计分卡-采购部(12月)_2013年项目管理部平衡计分卡" xfId="4629"/>
    <cellStyle name="_业务部2009年五月份平衡记分卡_制模平衡积分卡--12月_项目管理部2012年06月份平衡记分卡--珊珊_Book1" xfId="4630"/>
    <cellStyle name="_业务部2009年四月份平衡记分卡_2011年平衡计分卡-采购部(12月)_Book1" xfId="4631"/>
    <cellStyle name="百分比 2 2" xfId="4632"/>
    <cellStyle name="计算 10 12" xfId="4633"/>
    <cellStyle name="_业务部2009年五月份平衡记分卡_制模平衡积分卡--12月_项目管理部2012年06月份平衡记分卡--珊珊_plm" xfId="4634"/>
    <cellStyle name="_业务部2009年四月份平衡记分卡_2011年平衡计分卡-采购部(12月)_plm" xfId="4635"/>
    <cellStyle name="40% - 强调文字颜色 4 4 7" xfId="4636"/>
    <cellStyle name="20% - 强调文字颜色 3 4 2" xfId="4637"/>
    <cellStyle name="_业务部2009年四月份平衡记分卡_2011年平衡计分卡-采购部(12月)_PLM(1)" xfId="4638"/>
    <cellStyle name="_业务部2009年五月份平衡记分卡_制模平衡积分卡--12月_项目管理部2012年06月份平衡记分卡--珊珊_PLM(1)" xfId="4639"/>
    <cellStyle name="_业务部2009年四月份平衡记分卡_2011年平衡计分卡-采购部(12月)_table_1月份周计划达成率" xfId="4640"/>
    <cellStyle name="_业务部2009年四月份平衡记分卡_2011年平衡计分卡-采购部(12月)_table_2012出货计划-1008" xfId="4641"/>
    <cellStyle name="20% - 强调文字颜色 6 5 8" xfId="4642"/>
    <cellStyle name="C￥AØ_±¹³≫¿U¿￢¼oAaAa°eE¹(1)_±¹³≫¿U¿￢¼oAaAa°eE¹(2)_CA·IA§ÆR°³¹ß¼O¿aAI¿ø " xfId="4643"/>
    <cellStyle name="输入 12 3 6" xfId="4644"/>
    <cellStyle name="_业务部2009年四月份平衡记分卡_2011年平衡计分卡-采购部(12月)_table_2013出货计划" xfId="4645"/>
    <cellStyle name="输出 23 2 2" xfId="4646"/>
    <cellStyle name="输出 18 2 2" xfId="4647"/>
    <cellStyle name="_业务部2009年四月份平衡记分卡_2011年平衡计分卡-采购部(12月)_table_2013年项目管理部平衡计分卡" xfId="4648"/>
    <cellStyle name="常规 50 10" xfId="4649"/>
    <cellStyle name="20% - 强调文字颜色 4 4 7" xfId="4650"/>
    <cellStyle name="_业务部2009年四月份平衡记分卡_2011年平衡计分卡-采购部(12月)_table_Book3" xfId="4651"/>
    <cellStyle name="注释 43 2" xfId="4652"/>
    <cellStyle name="注释 38 2" xfId="4653"/>
    <cellStyle name="_业务部2009年四月份平衡记分卡_2011年平衡计分卡-采购部(12月)_table_平衡计分卡更改内容(1)" xfId="4654"/>
    <cellStyle name="_业务部2009年四月份平衡记分卡_2011年平衡计分卡-采购部(12月)_table_外包合格率8" xfId="4655"/>
    <cellStyle name="60% - 强调文字颜色 5 10 5" xfId="4656"/>
    <cellStyle name="链接单元格 14" xfId="4657"/>
    <cellStyle name="_业务部2009年四月份平衡记分卡_制模平衡积分卡--12月_最新零件合格率-21周_Book3" xfId="4658"/>
    <cellStyle name="_业务部2009年四月份平衡记分卡_2011年平衡计分卡-采购部(12月)_table_项目管理部2012年10月份平衡计分卡(1)" xfId="4659"/>
    <cellStyle name="常规 5 8 8" xfId="4660"/>
    <cellStyle name="_业务部2009年五月份平衡记分卡_制模平衡积分卡--12月_项目管理部2012年06月份平衡记分卡--珊珊_外包合格率8" xfId="4661"/>
    <cellStyle name="标题 1 6 7" xfId="4662"/>
    <cellStyle name="_业务部2009年四月份平衡记分卡_2011年平衡计分卡-采购部(12月)_外包合格率8" xfId="4663"/>
    <cellStyle name="标题 3 6 2 3" xfId="4664"/>
    <cellStyle name="超链接 2 7 2" xfId="4665"/>
    <cellStyle name="C￥AØ_SMG-CKD-d1.1 " xfId="4666"/>
    <cellStyle name="_业务部2009年五月份平衡记分卡_制模平衡积分卡--12月_项目管理部2012年06月份平衡记分卡--珊珊_项目管理部2012年08月份平衡计分卡w1" xfId="4667"/>
    <cellStyle name="计算 7 2 6" xfId="4668"/>
    <cellStyle name="_业务部2009年四月份平衡记分卡_2011年平衡计分卡-采购部(12月)_项目管理部2012年08月份平衡计分卡w1" xfId="4669"/>
    <cellStyle name="_业务部2009年五月份平衡记分卡_制模平衡积分卡--12月_项目管理部2012年06月份平衡记分卡--珊珊_项目管理部2012年10月份平衡计分卡(1)" xfId="4670"/>
    <cellStyle name="链接单元格 13 3" xfId="4671"/>
    <cellStyle name="_业务部2009年四月份平衡记分卡_2011年平衡计分卡-采购部(12月)_项目管理部2012年10月份平衡计分卡(1)" xfId="4672"/>
    <cellStyle name="20% - 强调文字颜色 4 5 5" xfId="4673"/>
    <cellStyle name="_业务部2009年四月份平衡记分卡_2011年平衡计分卡-采购部(12月)_项目管理部2012年11月份平衡记分卡-异常处理(1)" xfId="4674"/>
    <cellStyle name="20% - 强调文字颜色 1 12 8" xfId="4675"/>
    <cellStyle name="_业务部2009年四月份平衡记分卡_2011年平衡计分卡-采购部(12月)_项目管理部2013年1月份平衡计分卡" xfId="4676"/>
    <cellStyle name="_业务部2009年五月份平衡记分卡_制模平衡积分卡--12月_项目管理部2012年06月份平衡记分卡--珊珊_项目管理部2013年1月份平衡计分卡" xfId="4677"/>
    <cellStyle name="20% - 强调文字颜色 3 21" xfId="4678"/>
    <cellStyle name="20% - 强调文字颜色 3 16" xfId="4679"/>
    <cellStyle name="60% - 强调文字颜色 5 18" xfId="4680"/>
    <cellStyle name="60% - 强调文字颜色 5 23" xfId="4681"/>
    <cellStyle name="_业务部2009年四月份平衡记分卡_2011年平衡计分卡-采购部(12月)_项目管理部2013年1月份平衡计分卡-生技(1)" xfId="4682"/>
    <cellStyle name="40% - 强调文字颜色 4 17" xfId="4683"/>
    <cellStyle name="40% - 强调文字颜色 4 22" xfId="4684"/>
    <cellStyle name="强调文字颜色 2 15 2" xfId="4685"/>
    <cellStyle name="强调文字颜色 2 20 2" xfId="4686"/>
    <cellStyle name="_业务部2009年五月份平衡记分卡_制模平衡积分卡--12月_项目管理部2012年06月份平衡记分卡--珊珊_项目管理部2013年1月份平衡计分卡-生技(1)" xfId="4687"/>
    <cellStyle name="_业务部2009年五月份平衡记分卡_制模平衡积分卡--12月_最新零件合格率-21周_plm" xfId="4688"/>
    <cellStyle name="_业务部2009年四月份平衡记分卡_2012出货计划-20120117_1月份周计划达成率" xfId="4689"/>
    <cellStyle name="输出 5 3" xfId="4690"/>
    <cellStyle name="_业务部2009年四月份平衡记分卡_2012出货计划-20120117_2012出货计划-1008" xfId="4691"/>
    <cellStyle name="输入 38 6" xfId="4692"/>
    <cellStyle name="输入 43 6" xfId="4693"/>
    <cellStyle name="注释 56" xfId="4694"/>
    <cellStyle name="注释 61" xfId="4695"/>
    <cellStyle name="60% - 强调文字颜色 6 7 2" xfId="4696"/>
    <cellStyle name="Énfasis3" xfId="4697"/>
    <cellStyle name="_业务部2009年四月份平衡记分卡_2012出货计划-20120117_2013出货计划" xfId="4698"/>
    <cellStyle name="_业务部2009年四月份平衡记分卡_2012出货计划-20120117_2013年项目管理部平衡计分卡" xfId="4699"/>
    <cellStyle name="_业务部2009年四月份平衡记分卡_2012出货计划-20120117_Book3" xfId="4700"/>
    <cellStyle name="_业务部2009年四月份平衡记分卡_2012出货计划-20120117_plm" xfId="4701"/>
    <cellStyle name="标题 4 9 5" xfId="4702"/>
    <cellStyle name="_业务部2009年五月份平衡记分卡_项目管理部2012年平衡记分卡_最新零件合格率-26周_plm" xfId="4703"/>
    <cellStyle name="_业务部2009年四月份平衡记分卡_2012出货计划-20120117_PLM(1)" xfId="4704"/>
    <cellStyle name="_业务部2009年四月份平衡记分卡_2012出货计划-20120117_平衡计分卡更改内容(1)" xfId="4705"/>
    <cellStyle name="_业务部2009年五月份平衡记分卡_Book1_1" xfId="4706"/>
    <cellStyle name="_业务部2009年四月份平衡记分卡_2012出货计划-20120117_外包合格率8" xfId="4707"/>
    <cellStyle name="输出 14 4" xfId="4708"/>
    <cellStyle name="_业务部2009年四月份平衡记分卡_2012出货计划-20120117_项目管理部2012年08月份平衡计分卡w1" xfId="4709"/>
    <cellStyle name="_业务部2009年四月份平衡记分卡_2012出货计划-20120117_项目管理部2012年10月份平衡计分卡(1)" xfId="4710"/>
    <cellStyle name="计算 9 5 2" xfId="4711"/>
    <cellStyle name="汇总 11 2 6" xfId="4712"/>
    <cellStyle name="_业务部2009年四月份平衡记分卡_2012出货计划-20120117_项目管理部2013年1月份平衡计分卡" xfId="4713"/>
    <cellStyle name="_业务部2009年四月份平衡记分卡_2012出货计划-20120117_项目管理部2013年1月份平衡计分卡-生技(1)" xfId="4714"/>
    <cellStyle name="标题 14 2" xfId="4715"/>
    <cellStyle name="常规 5 11 7" xfId="4716"/>
    <cellStyle name="_业务部2009年四月份平衡记分卡_2012在制模具统计" xfId="4717"/>
    <cellStyle name="A??T-100 3??4DR NB PHASE I " xfId="4718"/>
    <cellStyle name="输出 7 8 2" xfId="4719"/>
    <cellStyle name="_业务部2009年四月份平衡记分卡_2012在制模具统计_项目管理部2012年06月份平衡记分卡--珊珊_2012出货计划-1008" xfId="4720"/>
    <cellStyle name="标题 6" xfId="4721"/>
    <cellStyle name="_业务部2009年四月份平衡记分卡_2012在制模具统计_项目管理部2012年06月份平衡记分卡--珊珊_2013出货计划" xfId="4722"/>
    <cellStyle name="_业务部2009年四月份平衡记分卡_2012在制模具统计_项目管理部2012年06月份平衡记分卡--珊珊_2013年项目管理部平衡计分卡" xfId="4723"/>
    <cellStyle name="20% - 强调文字颜色 6 6 2" xfId="4724"/>
    <cellStyle name="_业务部2009年四月份平衡记分卡_最新零件合格率-26周" xfId="4725"/>
    <cellStyle name="40% - 强调文字颜色 4 3 2 3" xfId="4726"/>
    <cellStyle name="_业务部2009年四月份平衡记分卡_2012在制模具统计_项目管理部2012年06月份平衡记分卡--珊珊_Book1" xfId="4727"/>
    <cellStyle name="标题 3 10 6" xfId="4728"/>
    <cellStyle name="_业务部2009年四月份平衡记分卡_项目管理部2011年12月份平衡记分卡_最新零件合格率-21周_项目管理部2012年08月份平衡计分卡w1" xfId="4729"/>
    <cellStyle name="_业务部2009年四月份平衡记分卡_项目管理部2011年12月份平衡记分卡_项目管理部2012年06月份平衡记分卡--珊珊_Book1" xfId="4730"/>
    <cellStyle name="_业务部2009年四月份平衡记分卡_2012在制模具统计_项目管理部2012年06月份平衡记分卡--珊珊_Book3" xfId="4731"/>
    <cellStyle name="注释 5 3" xfId="4732"/>
    <cellStyle name="输入 7 4 3" xfId="4733"/>
    <cellStyle name="_业务部2009年四月份平衡记分卡_2012在制模具统计_项目管理部2012年06月份平衡记分卡--珊珊_PLM(1)" xfId="4734"/>
    <cellStyle name="注释 28 6" xfId="4735"/>
    <cellStyle name="注释 33 6" xfId="4736"/>
    <cellStyle name="_业务部2009年四月份平衡记分卡_项目管理部2012年06月份平衡记分卡--珊珊_项目管理部2013年1月份平衡计分卡-生技(1)" xfId="4737"/>
    <cellStyle name="常规 11 4 3" xfId="4738"/>
    <cellStyle name="_业务部2009年四月份平衡记分卡_2012在制模具统计_项目管理部2012年06月份平衡记分卡--珊珊_外包合格率8" xfId="4739"/>
    <cellStyle name="20% - 强调文字颜色 4 33" xfId="4740"/>
    <cellStyle name="20% - 强调文字颜色 4 28" xfId="4741"/>
    <cellStyle name="60% - 强调文字颜色 6 35" xfId="4742"/>
    <cellStyle name="60% - 强调文字颜色 6 40" xfId="4743"/>
    <cellStyle name="_业务部2009年四月份平衡记分卡_2012在制模具统计_项目管理部2012年06月份平衡记分卡--珊珊_项目管理部2012年08月份平衡计分卡w1" xfId="4744"/>
    <cellStyle name="40% - 强调文字颜色 5 29" xfId="4745"/>
    <cellStyle name="40% - 强调文字颜色 5 34" xfId="4746"/>
    <cellStyle name="20% - 强调文字颜色 2 7 2 2" xfId="4747"/>
    <cellStyle name="_业务部2009年四月份平衡记分卡_2012在制模具统计_项目管理部2012年06月份平衡记分卡--珊珊_项目管理部2012年10月份平衡计分卡(1)" xfId="4748"/>
    <cellStyle name="链接单元格 24" xfId="4749"/>
    <cellStyle name="链接单元格 19" xfId="4750"/>
    <cellStyle name="_业务部2009年四月份平衡记分卡_2012在制模具统计_项目管理部2012年06月份平衡记分卡--珊珊_项目管理部2013年1月份平衡计分卡" xfId="4751"/>
    <cellStyle name="_业务部2009年四月份平衡记分卡_2012在制模具统计_项目管理部2012年11月份平衡记分卡-异常处理(1)" xfId="4752"/>
    <cellStyle name="60% - 强调文字颜色 2 4" xfId="4753"/>
    <cellStyle name="_业务部2009年四月份平衡记分卡_2012在制模具统计_最新零件合格率-21周(1)_2013出货计划" xfId="4754"/>
    <cellStyle name="_业务部2009年四月份平衡记分卡_2012在制模具统计_最新零件合格率-21周(1)_2013年项目管理部平衡计分卡" xfId="4755"/>
    <cellStyle name="常规 2 2 27" xfId="4756"/>
    <cellStyle name="常规 2 2 32" xfId="4757"/>
    <cellStyle name="40% - 强调文字颜色 4 5 7" xfId="4758"/>
    <cellStyle name="20% - 强调文字颜色 3 5 2" xfId="4759"/>
    <cellStyle name="_业务部2009年四月份平衡记分卡_项目管理部2011年12月份平衡记分卡_项目管理部2012年06月份平衡记分卡--珊珊_项目管理部2013年1月份平衡计分卡" xfId="4760"/>
    <cellStyle name="_业务部2009年四月份平衡记分卡_2012在制模具统计_最新零件合格率-21周(1)_Book3" xfId="4761"/>
    <cellStyle name="输出 50" xfId="4762"/>
    <cellStyle name="输出 45" xfId="4763"/>
    <cellStyle name="常规 3 35 2 5" xfId="4764"/>
    <cellStyle name="_业务部2009年四月份平衡记分卡_2012在制模具统计_最新零件合格率-21周(1)_plm" xfId="4765"/>
    <cellStyle name="_业务部2009年四月份平衡记分卡_2012在制模具统计_最新零件合格率-21周(1)_平衡计分卡更改内容(1)" xfId="4766"/>
    <cellStyle name="_业务部2009年四月份平衡记分卡_2012在制模具统计_最新零件合格率-26周_PLM(1)" xfId="4767"/>
    <cellStyle name="注释 11 3" xfId="4768"/>
    <cellStyle name="_业务部2009年四月份平衡记分卡_2012在制模具统计_最新零件合格率-21周(1)_项目管理部2013年1月份平衡计分卡" xfId="4769"/>
    <cellStyle name="输出 4 3 3" xfId="4770"/>
    <cellStyle name="_业务部2009年四月份平衡记分卡_2012在制模具统计_最新零件合格率-21周_2012出货计划-1008" xfId="4771"/>
    <cellStyle name="链接单元格 12 2 2" xfId="4772"/>
    <cellStyle name="40% - 强调文字颜色 2 2 2 2" xfId="4773"/>
    <cellStyle name="_业务部2009年四月份平衡记分卡_2012在制模具统计_最新零件合格率-21周_Book1" xfId="4774"/>
    <cellStyle name="_业务部2009年五月份平衡记分卡_项目管理部2012年06月份平衡记分卡--珊珊_plm" xfId="4775"/>
    <cellStyle name="标题 1 4 2 3" xfId="4776"/>
    <cellStyle name="常规 4 15 3" xfId="4777"/>
    <cellStyle name="_业务部2009年四月份平衡记分卡_2012在制模具统计_最新零件合格率-21周_Book3" xfId="4778"/>
    <cellStyle name="计算 4 3 2" xfId="4779"/>
    <cellStyle name="_业务部2009年四月份平衡记分卡_2012在制模具统计_最新零件合格率-21周_plm" xfId="4780"/>
    <cellStyle name="_业务部2009年四月份平衡记分卡_2012在制模具统计_最新零件合格率-21周_PLM(1)" xfId="4781"/>
    <cellStyle name="输出 14" xfId="4782"/>
    <cellStyle name="20% - 强调文字颜色 4 8 7" xfId="4783"/>
    <cellStyle name="标题 1 57" xfId="4784"/>
    <cellStyle name="标题 1 62" xfId="4785"/>
    <cellStyle name="_业务部2009年四月份平衡记分卡_2012在制模具统计_最新零件合格率-21周_平衡计分卡更改内容(1)" xfId="4786"/>
    <cellStyle name="输入 15 6" xfId="4787"/>
    <cellStyle name="输入 20 6" xfId="4788"/>
    <cellStyle name="60% - 强调文字颜色 1 9" xfId="4789"/>
    <cellStyle name="_业务部2009年四月份平衡记分卡_2012在制模具统计_最新零件合格率-21周_项目管理部2012年08月份平衡计分卡w1" xfId="4790"/>
    <cellStyle name="_业务部2009年四月份平衡记分卡_2012在制模具统计_最新零件合格率-21周_项目管理部2012年10月份平衡计分卡(1)" xfId="4791"/>
    <cellStyle name="60% - 强调文字颜色 1 14 3" xfId="4792"/>
    <cellStyle name="输出 9 2 6" xfId="4793"/>
    <cellStyle name="好 53" xfId="4794"/>
    <cellStyle name="好 48" xfId="4795"/>
    <cellStyle name="_业务部2009年四月份平衡记分卡_2012在制模具统计_最新零件合格率-21周_项目管理部2013年1月份平衡计分卡" xfId="4796"/>
    <cellStyle name="标题 11 8" xfId="4797"/>
    <cellStyle name="_业务部2009年四月份平衡记分卡_2012在制模具统计_最新零件合格率-26周" xfId="4798"/>
    <cellStyle name="_业务部2009年四月份平衡记分卡_2012在制模具统计_最新零件合格率-26周_1月份周计划达成率" xfId="4799"/>
    <cellStyle name="A貧?[0]_컐퇢C琉n_업A씌?" xfId="4800"/>
    <cellStyle name="_业务部2009年四月份平衡记分卡_2012在制模具统计_最新零件合格率-26周_Book3" xfId="4801"/>
    <cellStyle name="常规 12 15" xfId="4802"/>
    <cellStyle name="20% - 强调文字颜色 6 11" xfId="4803"/>
    <cellStyle name="_业务部2009年四月份平衡记分卡_2012在制模具统计_最新零件合格率-26周_平衡计分卡更改内容(1)" xfId="4804"/>
    <cellStyle name="计算 19 3 5" xfId="4805"/>
    <cellStyle name="AeE­ [0]_T-100 ³≫¼o 4DR NB PHASE I " xfId="4806"/>
    <cellStyle name="计算 8 6" xfId="4807"/>
    <cellStyle name="_业务部2009年四月份平衡记分卡_2012在制模具统计_最新零件合格率-26周_外包合格率8" xfId="4808"/>
    <cellStyle name="_业务部2009年四月份平衡记分卡_2012在制模具统计_最新零件合格率-26周_项目管理部2013年1月份平衡计分卡" xfId="4809"/>
    <cellStyle name="_业务部2009年四月份平衡记分卡_2012在制模具统计_最新零件合格率-26周_项目管理部2013年1月份平衡计分卡-生技(1)" xfId="4810"/>
    <cellStyle name="_业务部2009年四月份平衡记分卡_Book1" xfId="4811"/>
    <cellStyle name="_业务部2009年四月份平衡记分卡_Book1_1_1月份周计划达成率" xfId="4812"/>
    <cellStyle name="40% - 强调文字颜色 6 10 6" xfId="4813"/>
    <cellStyle name="_业务部2009年四月份平衡记分卡_Book1_1_2012出货计划-1008" xfId="4814"/>
    <cellStyle name="_业务部2009年四月份平衡记分卡_Book1_1_2013出货计划" xfId="4815"/>
    <cellStyle name="횾" xfId="4816"/>
    <cellStyle name="计算 9 2 7" xfId="4817"/>
    <cellStyle name="汇总 40 4" xfId="4818"/>
    <cellStyle name="汇总 35 4" xfId="4819"/>
    <cellStyle name="Ç¥ÁØ_F008-1Â÷  _SGMW DIE STNADARD PART SPEC. &amp; SPARE PART LIST_T-150 우크라이나 생산가능성 검토" xfId="4820"/>
    <cellStyle name="_业务部2009年四月份平衡记分卡_Book1_1_2013年项目管理部平衡计分卡" xfId="4821"/>
    <cellStyle name="_业务部2009年四月份平衡记分卡_Book1_1_Book1" xfId="4822"/>
    <cellStyle name="_业务部2009年四月份平衡记分卡_Book1_1_plm" xfId="4823"/>
    <cellStyle name="输出 23 5" xfId="4824"/>
    <cellStyle name="输出 18 5" xfId="4825"/>
    <cellStyle name="_业务部2009年四月份平衡记分卡_Book1_1_table_1月份周计划达成率" xfId="4826"/>
    <cellStyle name="40% - 强调文字颜色 6 5 7" xfId="4827"/>
    <cellStyle name="20% - 强调文字颜色 5 5 2" xfId="4828"/>
    <cellStyle name="_业务部2009年四月份平衡记分卡_Book1_1_table_Book1" xfId="4829"/>
    <cellStyle name="20% - 强调文字颜色 5 5 4" xfId="4830"/>
    <cellStyle name="输入 10 2 2 2" xfId="4831"/>
    <cellStyle name="_业务部2009年四月份平衡记分卡_Book1_1_table_Book3" xfId="4832"/>
    <cellStyle name="20% - 强调文字颜色 6 6 5" xfId="4833"/>
    <cellStyle name="_业务部2009年四月份平衡记分卡_Book1_1_table_plm" xfId="4834"/>
    <cellStyle name="超链接 3 8 6" xfId="4835"/>
    <cellStyle name="_业务部2009年四月份平衡记分卡_Book1_1_table_项目管理部2012年08月份平衡计分卡w1" xfId="4836"/>
    <cellStyle name="60% - 强调文字颜色 2 5 2 3" xfId="4837"/>
    <cellStyle name="输出 54 3" xfId="4838"/>
    <cellStyle name="输出 49 3" xfId="4839"/>
    <cellStyle name="_业务部2009年四月份平衡记分卡_Book1_1_table_项目管理部2012年11月份平衡记分卡-异常处理(1)" xfId="4840"/>
    <cellStyle name="_业务部2009年四月份平衡记分卡_Book1_1_table_项目管理部2013年1月份平衡计分卡" xfId="4841"/>
    <cellStyle name="标题 4 10 7" xfId="4842"/>
    <cellStyle name="_业务部2009年四月份平衡记分卡_Book1_1_平衡计分卡更改内容(1)" xfId="4843"/>
    <cellStyle name="汇总 11 4 3" xfId="4844"/>
    <cellStyle name="强调文字颜色 5 9 8" xfId="4845"/>
    <cellStyle name="汇总 12 2 2 3" xfId="4846"/>
    <cellStyle name="_业务部2009年四月份平衡记分卡_Book1_1_外包合格率8" xfId="4847"/>
    <cellStyle name="20% - 强调文字颜色 3 2 2 2" xfId="4848"/>
    <cellStyle name="_业务部2009年四月份平衡记分卡_Book1_1_项目管理部2012年08月份平衡计分卡w1" xfId="4849"/>
    <cellStyle name="_业务部2009年四月份平衡记分卡_Book1_1_项目管理部2012年10月份平衡计分卡(1)" xfId="4850"/>
    <cellStyle name="强调文字颜色 6 6 8" xfId="4851"/>
    <cellStyle name="_业务部2009年四月份平衡记分卡_Book1_1_项目管理部2013年1月份平衡计分卡" xfId="4852"/>
    <cellStyle name="_业务部2009年四月份平衡记分卡_Book1_1_项目管理部2013年1月份平衡计分卡-生技(1)" xfId="4853"/>
    <cellStyle name="_业务部2009年四月份平衡记分卡_Book1_1月份周计划达成率" xfId="4854"/>
    <cellStyle name="_业务部2009年四月份平衡记分卡_Book1_2012出货计划-1008" xfId="4855"/>
    <cellStyle name="60% - 强调文字颜色 1 9 6" xfId="4856"/>
    <cellStyle name="强调文字颜色 3 10 8" xfId="4857"/>
    <cellStyle name="C￥AØ_Sheet1_1_1.SUMMARY " xfId="4858"/>
    <cellStyle name="_业务部2009年四月份平衡记分卡_Book1_2013年项目管理部平衡计分卡" xfId="4859"/>
    <cellStyle name="输出 11 10" xfId="4860"/>
    <cellStyle name="_业务部2009年四月份平衡记分卡_Book1_Book3" xfId="4861"/>
    <cellStyle name="计算 32 2" xfId="4862"/>
    <cellStyle name="计算 27 2" xfId="4863"/>
    <cellStyle name="_业务部2009年四月份平衡记分卡_Book1_plm" xfId="4864"/>
    <cellStyle name="_业务部2009年四月份平衡记分卡_Book1_PLM(1)" xfId="4865"/>
    <cellStyle name="40% - 强调文字颜色 4 7 3" xfId="4866"/>
    <cellStyle name="C￥AØ_CuA¶Au_UPC NO " xfId="4867"/>
    <cellStyle name="60% - 强调文字颜色 5 7 8" xfId="4868"/>
    <cellStyle name="_业务部2009年四月份平衡记分卡_Book1_平衡计分卡更改内容(1)" xfId="4869"/>
    <cellStyle name="_业务部2009年四月份平衡记分卡_Book1_外包合格率8" xfId="4870"/>
    <cellStyle name="标题 1 9 3" xfId="4871"/>
    <cellStyle name="常规 5 16" xfId="4872"/>
    <cellStyle name="常规 5 21" xfId="4873"/>
    <cellStyle name="_业务部2009年五月份平衡记分卡_2012在制模具统计_项目管理部2012年06月份平衡记分卡--珊珊_外包合格率8" xfId="4874"/>
    <cellStyle name="_业务部2009年四月份平衡记分卡_Book1_项目管理部2012年08月份平衡计分卡w1" xfId="4875"/>
    <cellStyle name="_业务部2009年四月份平衡记分卡_Book1_项目管理部2012年11月份平衡记分卡-异常处理(1)" xfId="4876"/>
    <cellStyle name="检查单元格 15 3" xfId="4877"/>
    <cellStyle name="检查单元格 20 3" xfId="4878"/>
    <cellStyle name="_业务部2009年四月份平衡记分卡_Book1_项目管理部2013年1月份平衡计分卡" xfId="4879"/>
    <cellStyle name="强调文字颜色 2 7 2" xfId="4880"/>
    <cellStyle name="_业务部2009年四月份平衡记分卡_项目管理部2011年12月份平衡记分卡" xfId="4881"/>
    <cellStyle name="输入 7 2 7" xfId="4882"/>
    <cellStyle name="注释 3 7" xfId="4883"/>
    <cellStyle name="计算 10 7 2" xfId="4884"/>
    <cellStyle name="_业务部2009年四月份平衡记分卡_项目管理部2011年12月份平衡记分卡_项目管理部2012年06月份平衡记分卡--珊珊" xfId="4885"/>
    <cellStyle name="_业务部2009年四月份平衡记分卡_项目管理部2011年12月份平衡记分卡_项目管理部2012年06月份平衡记分卡--珊珊_1月份周计划达成率" xfId="4886"/>
    <cellStyle name="60% - 强调文字颜色 1 3 2" xfId="4887"/>
    <cellStyle name="_业务部2009年四月份平衡记分卡_项目管理部2011年12月份平衡记分卡_项目管理部2012年06月份平衡记分卡--珊珊_2013年项目管理部平衡计分卡" xfId="4888"/>
    <cellStyle name="常规 36" xfId="4889"/>
    <cellStyle name="常规 41" xfId="4890"/>
    <cellStyle name="强调文字颜色 2 8 2" xfId="4891"/>
    <cellStyle name="_业务部2009年四月份平衡记分卡_项目管理部2011年12月份平衡记分卡_项目管理部2012年06月份平衡记分卡--珊珊_外包合格率8" xfId="4892"/>
    <cellStyle name="_业务部2009年四月份平衡记分卡_项目管理部2011年12月份平衡记分卡_项目管理部2012年06月份平衡记分卡--珊珊_Book3" xfId="4893"/>
    <cellStyle name="_业务部2009年四月份平衡记分卡_项目管理部2011年12月份平衡记分卡_项目管理部2012年06月份平衡记分卡--珊珊_plm" xfId="4894"/>
    <cellStyle name="20% - 强调文字颜色 6 12" xfId="4895"/>
    <cellStyle name="60% - 强调文字颜色 1 8 2 2" xfId="4896"/>
    <cellStyle name="常规 12 16" xfId="4897"/>
    <cellStyle name="_业务部2009年四月份平衡记分卡_项目管理部2011年12月份平衡记分卡_项目管理部2012年06月份平衡记分卡--珊珊_平衡计分卡更改内容(1)" xfId="4898"/>
    <cellStyle name="常规 118" xfId="4899"/>
    <cellStyle name="常规 123" xfId="4900"/>
    <cellStyle name="20% - 强调文字颜色 3 32" xfId="4901"/>
    <cellStyle name="20% - 强调文字颜色 3 27" xfId="4902"/>
    <cellStyle name="_业务部2009年四月份平衡记分卡_项目管理部2011年12月份平衡记分卡_项目管理部2012年06月份平衡记分卡--珊珊_项目管理部2012年08月份平衡计分卡w1" xfId="4903"/>
    <cellStyle name="60% - 强调文字颜色 5 29" xfId="4904"/>
    <cellStyle name="60% - 强调文字颜色 5 34" xfId="4905"/>
    <cellStyle name="40% - 强调文字颜色 4 28" xfId="4906"/>
    <cellStyle name="40% - 强调文字颜色 4 33" xfId="4907"/>
    <cellStyle name="注释 40 3" xfId="4908"/>
    <cellStyle name="注释 35 3" xfId="4909"/>
    <cellStyle name="_业务部2009年四月份平衡记分卡_项目管理部2011年12月份平衡记分卡_项目管理部2012年06月份平衡记分卡--珊珊_项目管理部2013年1月份平衡计分卡-生技(1)" xfId="4910"/>
    <cellStyle name="20% - 强调文字颜色 3 51" xfId="4911"/>
    <cellStyle name="20% - 强调文字颜色 3 46" xfId="4912"/>
    <cellStyle name="60% - 强调文字颜色 5 48" xfId="4913"/>
    <cellStyle name="60% - 强调文字颜色 5 53" xfId="4914"/>
    <cellStyle name="_业务部2009年四月份平衡记分卡_项目管理部2011年12月份平衡记分卡_最新零件合格率-21周" xfId="4915"/>
    <cellStyle name="40% - 强调文字颜色 4 47" xfId="4916"/>
    <cellStyle name="40% - 强调文字颜色 4 52" xfId="4917"/>
    <cellStyle name="_业务部2009年四月份平衡记分卡_项目管理部2011年12月份平衡记分卡_最新零件合格率-21周(1)" xfId="4918"/>
    <cellStyle name="_业务部2009年四月份平衡记分卡_项目管理部2011年12月份平衡记分卡_最新零件合格率-21周(1)_1月份周计划达成率" xfId="4919"/>
    <cellStyle name="汇总 4 6 5" xfId="4920"/>
    <cellStyle name="60% - 强调文字颜色 2 59" xfId="4921"/>
    <cellStyle name="60% - 强调文字颜色 2 64" xfId="4922"/>
    <cellStyle name="常规 58 8" xfId="4923"/>
    <cellStyle name="40% - 强调文字颜色 1 63" xfId="4924"/>
    <cellStyle name="40% - 强调文字颜色 1 58" xfId="4925"/>
    <cellStyle name="好_KING" xfId="4926"/>
    <cellStyle name="_业务部2009年四月份平衡记分卡_最新零件合格率-21周" xfId="4927"/>
    <cellStyle name="_业务部2009年四月份平衡记分卡_项目管理部2011年12月份平衡记分卡_最新零件合格率-21周(1)_2012出货计划-1008" xfId="4928"/>
    <cellStyle name="_业务部2009年四月份平衡记分卡_项目管理部2011年12月份平衡记分卡_最新零件合格率-21周(1)_2013出货计划" xfId="4929"/>
    <cellStyle name="汇总 9 6" xfId="4930"/>
    <cellStyle name="_业务部2009年五月份平衡记分卡_项目管理部2011年12月份平衡记分卡_最新零件合格率-26周_Book1" xfId="4931"/>
    <cellStyle name="差_FLG材料利用率-HS" xfId="4932"/>
    <cellStyle name="输入 20 3 2" xfId="4933"/>
    <cellStyle name="输入 15 3 2" xfId="4934"/>
    <cellStyle name="_业务部2009年四月份平衡记分卡_项目管理部2011年12月份平衡记分卡_最新零件合格率-21周(1)_2013年项目管理部平衡计分卡" xfId="4935"/>
    <cellStyle name="常规 2 28 2 3" xfId="4936"/>
    <cellStyle name="60% - 强调文字颜色 2 7 7" xfId="4937"/>
    <cellStyle name="输出 9 7 4" xfId="4938"/>
    <cellStyle name="40% - 强调文字颜色 1 7 2" xfId="4939"/>
    <cellStyle name="_业务部2009年四月份平衡记分卡_项目管理部2011年12月份平衡记分卡_最新零件合格率-21周(1)_Book3" xfId="4940"/>
    <cellStyle name="_业务部2009年五月份平衡记分卡_项目管理部2012年06月份平衡记分卡--珊珊_2013年项目管理部平衡计分卡" xfId="4941"/>
    <cellStyle name="强调文字颜色 4 5 8" xfId="4942"/>
    <cellStyle name="_业务部2009年四月份平衡记分卡_项目管理部2011年12月份平衡记分卡_最新零件合格率-21周(1)_PLM(1)" xfId="4943"/>
    <cellStyle name="解释性文本 10 2" xfId="4944"/>
    <cellStyle name="输出 30" xfId="4945"/>
    <cellStyle name="输出 25" xfId="4946"/>
    <cellStyle name="_业务部2009年四月份平衡记分卡_项目管理部2011年12月份平衡记分卡_最新零件合格率-21周(1)_平衡计分卡更改内容(1)" xfId="4947"/>
    <cellStyle name="_业务部2009年五月份平衡记分卡_2012出货计划-20120117" xfId="4948"/>
    <cellStyle name="_业务部2009年四月份平衡记分卡_项目管理部2011年12月份平衡记分卡_最新零件合格率-21周(1)_外包合格率8" xfId="4949"/>
    <cellStyle name="输出 6 3 3" xfId="4950"/>
    <cellStyle name="_业务部2009年四月份平衡记分卡_项目管理部2011年12月份平衡记分卡_最新零件合格率-21周(1)_项目管理部2013年1月份平衡计分卡" xfId="4951"/>
    <cellStyle name="_业务部2009年四月份平衡记分卡_项目管理部2011年12月份平衡记分卡_最新零件合格率-21周_1月份周计划达成率" xfId="4952"/>
    <cellStyle name="常规 3 31 2 3" xfId="4953"/>
    <cellStyle name="_业务部2009年四月份平衡记分卡_项目管理部2011年12月份平衡记分卡_最新零件合格率-21周_2012出货计划-1008" xfId="4954"/>
    <cellStyle name="计算 2 2 3 2" xfId="4955"/>
    <cellStyle name="好 2 33" xfId="4956"/>
    <cellStyle name="好 2 28" xfId="4957"/>
    <cellStyle name="40% - 强调文字颜色 5 18" xfId="4958"/>
    <cellStyle name="40% - 强调文字颜色 5 23" xfId="4959"/>
    <cellStyle name="20% - 强调文字颜色 4 22" xfId="4960"/>
    <cellStyle name="20% - 强调文字颜色 4 17" xfId="4961"/>
    <cellStyle name="_业务部2009年四月份平衡记分卡_项目管理部2011年12月份平衡记分卡_最新零件合格率-21周_2013年项目管理部平衡计分卡" xfId="4962"/>
    <cellStyle name="60% - 强调文字颜色 6 19" xfId="4963"/>
    <cellStyle name="60% - 强调文字颜色 6 24" xfId="4964"/>
    <cellStyle name="常规 10 26" xfId="4965"/>
    <cellStyle name="常规 10 31" xfId="4966"/>
    <cellStyle name="20% - 强调文字颜色 4 14 3" xfId="4967"/>
    <cellStyle name="60% - 强调文字颜色 6 16 3" xfId="4968"/>
    <cellStyle name="60% - 强调文字颜色 6 21 3" xfId="4969"/>
    <cellStyle name="常规 18 2 2" xfId="4970"/>
    <cellStyle name="40% - 强调文字颜色 5 15 3" xfId="4971"/>
    <cellStyle name="40% - 强调文字颜色 5 20 3" xfId="4972"/>
    <cellStyle name="_业务部2009年四月份平衡记分卡_项目管理部2011年12月份平衡记分卡_最新零件合格率-21周_Book1" xfId="4973"/>
    <cellStyle name="差 8 7" xfId="4974"/>
    <cellStyle name="_业务部2009年四月份平衡记分卡_最新零件合格率-21周(1)_2013出货计划" xfId="4975"/>
    <cellStyle name="_业务部2009年四月份平衡记分卡_项目管理部2011年12月份平衡记分卡_最新零件合格率-21周_Book3" xfId="4976"/>
    <cellStyle name="标题 3 19 3" xfId="4977"/>
    <cellStyle name="_业务部2009年五月份平衡记分卡_项目管理部2012年平衡记分卡_最新零件合格率-26周_PLM(1)" xfId="4978"/>
    <cellStyle name="_业务部2009年五月份平衡记分卡_2011年平衡计分卡-采购部(12月)_2012出货计划-1008" xfId="4979"/>
    <cellStyle name="_业务部2009年四月份平衡记分卡_项目管理部2011年12月份平衡记分卡_最新零件合格率-21周_PLM(1)" xfId="4980"/>
    <cellStyle name="60% - 强调文字颜色 2 9 7" xfId="4981"/>
    <cellStyle name="40% - 强调文字颜色 1 9 2" xfId="4982"/>
    <cellStyle name="_业务部2009年四月份平衡记分卡_项目管理部2011年12月份平衡记分卡_最新零件合格率-21周_外包合格率8" xfId="4983"/>
    <cellStyle name="_业务部2009年四月份平衡记分卡_项目管理部2011年12月份平衡记分卡_最新零件合格率-21周_项目管理部2013年1月份平衡计分卡" xfId="4984"/>
    <cellStyle name="常规 5 11 4" xfId="4985"/>
    <cellStyle name="40% - 强调文字颜色 2 4 6" xfId="4986"/>
    <cellStyle name="40% - 强调文字颜色 6 10 2 3" xfId="4987"/>
    <cellStyle name="_业务部2009年四月份平衡记分卡_项目管理部2011年12月份平衡记分卡_最新零件合格率-26周" xfId="4988"/>
    <cellStyle name="20% - 强调文字颜色 5 5 6" xfId="4989"/>
    <cellStyle name="输入 10 2 2 4" xfId="4990"/>
    <cellStyle name="_业务部2009年四月份平衡记分卡_项目管理部2011年12月份平衡记分卡_最新零件合格率-26周_2012出货计划-1008" xfId="4991"/>
    <cellStyle name="解释性文本 4 2" xfId="4992"/>
    <cellStyle name="_业务部2009年四月份平衡记分卡_项目管理部2011年12月份平衡记分卡_最新零件合格率-26周_2013出货计划" xfId="4993"/>
    <cellStyle name="标题 7 2" xfId="4994"/>
    <cellStyle name="20% - 强调文字颜色 5 8 8" xfId="4995"/>
    <cellStyle name="差 4 4" xfId="4996"/>
    <cellStyle name="_业务部2009年四月份平衡记分卡_项目管理部2011年12月份平衡记分卡_最新零件合格率-26周_2013年项目管理部平衡计分卡" xfId="4997"/>
    <cellStyle name="汇总 11 8 2" xfId="4998"/>
    <cellStyle name="_业务部2009年五月份平衡记分卡_最新零件合格率-26周_PLM(1)" xfId="4999"/>
    <cellStyle name="解释性文本 7 4" xfId="5000"/>
    <cellStyle name="60% - 强调文字颜色 3 9 5" xfId="5001"/>
    <cellStyle name="_业务部2009年四月份平衡记分卡_项目管理部2011年12月份平衡记分卡_最新零件合格率-26周_Book1" xfId="5002"/>
    <cellStyle name="_业务部2009年四月份平衡记分卡_项目管理部2011年12月份平衡记分卡_最新零件合格率-26周_plm" xfId="5003"/>
    <cellStyle name="输入 11 2 2 5" xfId="5004"/>
    <cellStyle name="_业务部2009年四月份平衡记分卡_项目管理部2011年12月份平衡记分卡_最新零件合格率-26周_PLM(1)" xfId="5005"/>
    <cellStyle name="60% - Énfasis4" xfId="5006"/>
    <cellStyle name="标题 2 10 5" xfId="5007"/>
    <cellStyle name="20% - 强调文字颜色 6 8 2 2" xfId="5008"/>
    <cellStyle name="强调文字颜色 5 14" xfId="5009"/>
    <cellStyle name="_业务部2009年四月份平衡记分卡_项目管理部2011年12月份平衡记分卡_最新零件合格率-26周_平衡计分卡更改内容(1)" xfId="5010"/>
    <cellStyle name="_业务部2009年四月份平衡记分卡_项目管理部2011年12月份平衡记分卡_最新零件合格率-26周_项目管理部2012年08月份平衡计分卡w1" xfId="5011"/>
    <cellStyle name="强调文字颜色 4 12 8" xfId="5012"/>
    <cellStyle name="_业务部2009年四月份平衡记分卡_项目管理部2011年12月份平衡记分卡_最新零件合格率-26周_项目管理部2013年1月份平衡计分卡" xfId="5013"/>
    <cellStyle name="_业务部2009年四月份平衡记分卡_项目管理部2011年12月份平衡记分卡_最新零件合格率-26周_项目管理部2013年1月份平衡计分卡-生技(1)" xfId="5014"/>
    <cellStyle name="_业务部2009年四月份平衡记分卡_项目管理部2012年06月份平衡记分卡--珊珊" xfId="5015"/>
    <cellStyle name="Moeda_aola" xfId="5016"/>
    <cellStyle name="标题 4 12 8" xfId="5017"/>
    <cellStyle name="_业务部2009年四月份平衡记分卡_项目管理部2012年06月份平衡记分卡--珊珊_1月份周计划达成率" xfId="5018"/>
    <cellStyle name="标题 1 9 6" xfId="5019"/>
    <cellStyle name="常规 5 19" xfId="5020"/>
    <cellStyle name="常规 5 24" xfId="5021"/>
    <cellStyle name="_业务部2009年四月份平衡记分卡_项目管理部2012年06月份平衡记分卡--珊珊_2013年项目管理部平衡计分卡" xfId="5022"/>
    <cellStyle name="_业务部2009年四月份平衡记分卡_项目管理部2012年06月份平衡记分卡--珊珊_plm" xfId="5023"/>
    <cellStyle name="Título 1" xfId="5024"/>
    <cellStyle name="_业务部2009年四月份平衡记分卡_项目管理部2012年06月份平衡记分卡--珊珊_PLM(1)" xfId="5025"/>
    <cellStyle name="60% - 强调文字颜色 1 6 8" xfId="5026"/>
    <cellStyle name="_业务部2009年四月份平衡记分卡_制模平衡积分卡--12月_最新零件合格率-21周_2013年项目管理部平衡计分卡" xfId="5027"/>
    <cellStyle name="_业务部2009年四月份平衡记分卡_项目管理部2012年06月份平衡记分卡--珊珊_平衡计分卡更改内容(1)" xfId="5028"/>
    <cellStyle name="标题 10 6" xfId="5029"/>
    <cellStyle name="20% - 强调文字颜色 1 4 2 3" xfId="5030"/>
    <cellStyle name="_业务部2009年四月份平衡记分卡_项目管理部2012年06月份平衡记分卡--珊珊_外包合格率8" xfId="5031"/>
    <cellStyle name="输入 12 3 5" xfId="5032"/>
    <cellStyle name="_业务部2009年四月份平衡记分卡_项目管理部2012年11月份平衡记分卡-异常处理(1)" xfId="5033"/>
    <cellStyle name="20% - 强调文字颜色 6 5 7" xfId="5034"/>
    <cellStyle name="_业务部2009年四月份平衡记分卡_项目管理部2012年平衡记分卡" xfId="5035"/>
    <cellStyle name="常规 3 10 2 3" xfId="5036"/>
    <cellStyle name="_业务部2009年五月份平衡记分卡_项目管理部2011年12月份平衡记分卡_最新零件合格率-26周_1月份周计划达成率" xfId="5037"/>
    <cellStyle name="_业务部2009年四月份平衡记分卡_项目管理部2012年平衡记分卡_最新零件合格率-21周(1)" xfId="5038"/>
    <cellStyle name="_业务部2009年四月份平衡记分卡_项目管理部2012年平衡记分卡_最新零件合格率-26周_Book3" xfId="5039"/>
    <cellStyle name="60% - 强调文字颜色 3 11 8" xfId="5040"/>
    <cellStyle name="常规 2 27 7" xfId="5041"/>
    <cellStyle name="40% - 强调文字颜色 2 10 8" xfId="5042"/>
    <cellStyle name="_业务部2009年四月份平衡记分卡_项目管理部2012年平衡记分卡_最新零件合格率-21周(1)_1月份周计划达成率" xfId="5043"/>
    <cellStyle name="汇总 7 3 6" xfId="5044"/>
    <cellStyle name="_业务部2009年四月份平衡记分卡_项目管理部2012年平衡记分卡_最新零件合格率-21周(1)_2012出货计划-1008" xfId="5045"/>
    <cellStyle name="40% - 强调文字颜色 6 13 2" xfId="5046"/>
    <cellStyle name="20% - 强调文字颜色 5 12 2" xfId="5047"/>
    <cellStyle name="20% - 强调文字颜色 1 10 3" xfId="5048"/>
    <cellStyle name="_业务部2009年五月份平衡记分卡_Book1_PLM(1)" xfId="5049"/>
    <cellStyle name="_业务部2009年四月份平衡记分卡_项目管理部2012年平衡记分卡_最新零件合格率-21周(1)_2013出货计划" xfId="5050"/>
    <cellStyle name="60% - 强调文字颜色 3 12 3" xfId="5051"/>
    <cellStyle name="常规 2 28 2" xfId="5052"/>
    <cellStyle name="常规 2 33 2" xfId="5053"/>
    <cellStyle name="40% - 强调文字颜色 2 11 3" xfId="5054"/>
    <cellStyle name="_业务部2009年四月份平衡记分卡_项目管理部2012年平衡记分卡_最新零件合格率-21周(1)_Book1" xfId="5055"/>
    <cellStyle name="汇总 8 3 3" xfId="5056"/>
    <cellStyle name="_业务部2009年四月份平衡记分卡_项目管理部2012年平衡记分卡_最新零件合格率-21周(1)_Book3" xfId="5057"/>
    <cellStyle name="汇总 8 3 5" xfId="5058"/>
    <cellStyle name="_业务部2009年五月份平衡记分卡_项目管理部2012年平衡记分卡_项目管理部2012年06月份平衡记分卡--珊珊_2012出货计划-1008" xfId="5059"/>
    <cellStyle name="输入 17 6" xfId="5060"/>
    <cellStyle name="输入 22 6" xfId="5061"/>
    <cellStyle name="40% - 强调文字颜色 6 17" xfId="5062"/>
    <cellStyle name="40% - 强调文字颜色 6 22" xfId="5063"/>
    <cellStyle name="20% - 强调文字颜色 5 21" xfId="5064"/>
    <cellStyle name="20% - 强调文字颜色 5 16" xfId="5065"/>
    <cellStyle name="常规 14 2 2" xfId="5066"/>
    <cellStyle name="_业务部2009年四月份平衡记分卡_项目管理部2012年平衡记分卡_最新零件合格率-21周(1)_plm" xfId="5067"/>
    <cellStyle name="超链接 4 8 7" xfId="5068"/>
    <cellStyle name="_业务部2009年四月份平衡记分卡_项目管理部2012年平衡记分卡_最新零件合格率-21周(1)_PLM(1)" xfId="5069"/>
    <cellStyle name="_业务部2009年五月份平衡记分卡_项目管理部2012年平衡记分卡_项目管理部2012年06月份平衡记分卡--珊珊_2013年项目管理部平衡计分卡" xfId="5070"/>
    <cellStyle name="强调文字颜色 1 11 5" xfId="5071"/>
    <cellStyle name="_业务部2009年四月份平衡记分卡_项目管理部2012年平衡记分卡_最新零件合格率-21周(1)_平衡计分卡更改内容(1)" xfId="5072"/>
    <cellStyle name="_业务部2009年四月份平衡记分卡_项目管理部2012年平衡记分卡_最新零件合格率-21周(1)_外包合格率8" xfId="5073"/>
    <cellStyle name="_业务部2009年四月份平衡记分卡_项目管理部2012年平衡记分卡_最新零件合格率-21周(1)_项目管理部2012年10月份平衡计分卡(1)" xfId="5074"/>
    <cellStyle name="_业务部2009年四月份平衡记分卡_项目管理部2012年平衡记分卡_最新零件合格率-21周(1)_项目管理部2013年1月份平衡计分卡" xfId="5075"/>
    <cellStyle name="_业务部2009年四月份平衡记分卡_项目管理部2012年平衡记分卡_最新零件合格率-21周(1)_项目管理部2013年1月份平衡计分卡-生技(1)" xfId="5076"/>
    <cellStyle name="_业务部2009年四月份平衡记分卡_项目管理部2012年平衡记分卡_最新零件合格率-21周_2013出货计划" xfId="5077"/>
    <cellStyle name="60% - 强调文字颜色 4 3 2 2" xfId="5078"/>
    <cellStyle name="_业务部2009年五月份平衡记分卡_项目管理部2011年12月份平衡记分卡_最新零件合格率-21周(1)_项目管理部2012年08月份平衡计分卡w1" xfId="5079"/>
    <cellStyle name="_业务部2009年四月份平衡记分卡_项目管理部2012年平衡记分卡_最新零件合格率-21周_2013年项目管理部平衡计分卡" xfId="5080"/>
    <cellStyle name="_业务部2009年四月份平衡记分卡_项目管理部2012年平衡记分卡_最新零件合格率-21周_Book3" xfId="5081"/>
    <cellStyle name="输出 62 2" xfId="5082"/>
    <cellStyle name="输出 57 2" xfId="5083"/>
    <cellStyle name="_业务部2009年四月份平衡记分卡_项目管理部2012年平衡记分卡_最新零件合格率-21周_plm" xfId="5084"/>
    <cellStyle name="_业务部2009年五月份平衡记分卡_Book1_Book3" xfId="5085"/>
    <cellStyle name="_业务部2009年四月份平衡记分卡_项目管理部2012年平衡记分卡_最新零件合格率-21周_PLM(1)" xfId="5086"/>
    <cellStyle name="输入 4 3 4" xfId="5087"/>
    <cellStyle name="_业务部2009年四月份平衡记分卡_项目管理部2012年平衡记分卡_最新零件合格率-21周_平衡计分卡更改内容(1)" xfId="5088"/>
    <cellStyle name="_业务部2009年四月份平衡记分卡_项目管理部2012年平衡记分卡_最新零件合格率-21周_项目管理部2012年08月份平衡计分卡w1" xfId="5089"/>
    <cellStyle name="40% - 强调文字颜色 4 8 7" xfId="5090"/>
    <cellStyle name="20% - 强调文字颜色 3 8 2" xfId="5091"/>
    <cellStyle name="_业务部2009年四月份平衡记分卡_项目管理部2012年平衡记分卡_最新零件合格率-21周_项目管理部2012年10月份平衡计分卡(1)" xfId="5092"/>
    <cellStyle name="_业务部2009年四月份平衡记分卡_项目管理部2012年平衡记分卡_最新零件合格率-21周_项目管理部2013年1月份平衡计分卡" xfId="5093"/>
    <cellStyle name="输出 9 2 4" xfId="5094"/>
    <cellStyle name="40% - 强调文字颜色 1 2 2" xfId="5095"/>
    <cellStyle name="_业务部2009年四月份平衡记分卡_项目管理部2012年平衡记分卡_最新零件合格率-21周_项目管理部2013年1月份平衡计分卡-生技(1)" xfId="5096"/>
    <cellStyle name="标题 3 24" xfId="5097"/>
    <cellStyle name="标题 3 19" xfId="5098"/>
    <cellStyle name="_业务部2009年四月份平衡记分卡_项目管理部2012年平衡记分卡_最新零件合格率-26周" xfId="5099"/>
    <cellStyle name="60% - 强调文字颜色 1 11 2" xfId="5100"/>
    <cellStyle name="差_12039.STN.A10模具设计式样书(设计)-V1.0 2" xfId="5101"/>
    <cellStyle name="_业务部2009年四月份平衡记分卡_项目管理部2012年平衡记分卡_最新零件合格率-26周_2012出货计划-1008" xfId="5102"/>
    <cellStyle name="汇总 26" xfId="5103"/>
    <cellStyle name="汇总 31" xfId="5104"/>
    <cellStyle name="_业务部2009年四月份平衡记分卡_项目管理部2012年平衡记分卡_最新零件合格率-26周_2013出货计划" xfId="5105"/>
    <cellStyle name="_业务部2009年四月份平衡记分卡_项目管理部2012年平衡记分卡_最新零件合格率-26周_Book1" xfId="5106"/>
    <cellStyle name="常规 4 7 9" xfId="5107"/>
    <cellStyle name="_业务部2009年四月份平衡记分卡_项目管理部2012年平衡记分卡_最新零件合格率-26周_plm" xfId="5108"/>
    <cellStyle name="_业务部2009年五月份平衡记分卡_项目管理部2012年平衡记分卡_最新零件合格率-26周_Book1" xfId="5109"/>
    <cellStyle name="常规 55 4" xfId="5110"/>
    <cellStyle name="_业务部2009年四月份平衡记分卡_项目管理部2012年平衡记分卡_最新零件合格率-26周_PLM(1)" xfId="5111"/>
    <cellStyle name="_业务部2009年四月份平衡记分卡_项目管理部2012年平衡记分卡_最新零件合格率-26周_平衡计分卡更改内容(1)" xfId="5112"/>
    <cellStyle name="_业务部2009年四月份平衡记分卡_项目管理部2012年平衡记分卡_最新零件合格率-26周_项目管理部2012年08月份平衡计分卡w1" xfId="5113"/>
    <cellStyle name="注释 38 6" xfId="5114"/>
    <cellStyle name="注释 43 6" xfId="5115"/>
    <cellStyle name="好_13006.STN.318前期规划式样书(工法)-V1.0" xfId="5116"/>
    <cellStyle name="_业务部2009年四月份平衡记分卡_项目管理部2012年平衡记分卡_最新零件合格率-26周_项目管理部2012年10月份平衡计分卡(1)" xfId="5117"/>
    <cellStyle name="_业务部2009年四月份平衡记分卡_项目管理部2012年平衡记分卡_最新零件合格率-26周_项目管理部2013年1月份平衡计分卡" xfId="5118"/>
    <cellStyle name="常规 16 6" xfId="5119"/>
    <cellStyle name="常规 21 6" xfId="5120"/>
    <cellStyle name="_业务部2009年四月份平衡记分卡_项目管理部2012年平衡记分卡_最新零件合格率-26周_项目管理部2013年1月份平衡计分卡-生技(1)" xfId="5121"/>
    <cellStyle name="20% - 强调文字颜色 6 22" xfId="5122"/>
    <cellStyle name="20% - 强调文字颜色 6 17" xfId="5123"/>
    <cellStyle name="_业务部2009年四月份平衡记分卡_项目管理部2013年1月份平衡计分卡(1)" xfId="5124"/>
    <cellStyle name="标题 1 10 6" xfId="5125"/>
    <cellStyle name="常规 133" xfId="5126"/>
    <cellStyle name="常规 128" xfId="5127"/>
    <cellStyle name="20% - 强调文字颜色 6 3 2 3" xfId="5128"/>
    <cellStyle name="标题 7 7" xfId="5129"/>
    <cellStyle name="_业务部2009年四月份平衡记分卡_制模平衡积分卡--12月" xfId="5130"/>
    <cellStyle name="_业务部2009年四月份平衡记分卡_制模平衡积分卡--12月_项目管理部2012年06月份平衡记分卡--珊珊" xfId="5131"/>
    <cellStyle name="_业务部2009年四月份平衡记分卡_制模平衡积分卡--12月_项目管理部2012年06月份平衡记分卡--珊珊_1月份周计划达成率" xfId="5132"/>
    <cellStyle name="_业务部2009年四月份平衡记分卡_制模平衡积分卡--12月_项目管理部2012年06月份平衡记分卡--珊珊_2012出货计划-1008" xfId="5133"/>
    <cellStyle name="_业务部2009年四月份平衡记分卡_制模平衡积分卡--12月_项目管理部2012年06月份平衡记分卡--珊珊_2013出货计划" xfId="5134"/>
    <cellStyle name="_业务部2009年四月份平衡记分卡_制模平衡积分卡--12月_项目管理部2012年06月份平衡记分卡--珊珊_Book1" xfId="5135"/>
    <cellStyle name="常规 3 9 6" xfId="5136"/>
    <cellStyle name="_业务部2009年五月份平衡记分卡_2012在制模具统计_最新零件合格率-26周_平衡计分卡更改内容(1)" xfId="5137"/>
    <cellStyle name="常规 3 9 8" xfId="5138"/>
    <cellStyle name="Ç¥ÁØ_1.ÆÇ¸Å½ÇÀû " xfId="5139"/>
    <cellStyle name="_业务部2009年四月份平衡记分卡_制模平衡积分卡--12月_项目管理部2012年06月份平衡记分卡--珊珊_Book3" xfId="5140"/>
    <cellStyle name="_业务部2009年四月份平衡记分卡_制模平衡积分卡--12月_项目管理部2012年06月份平衡记分卡--珊珊_plm" xfId="5141"/>
    <cellStyle name="_业务部2009年四月份平衡记分卡_制模平衡积分卡--12月_项目管理部2012年06月份平衡记分卡--珊珊_PLM(1)" xfId="5142"/>
    <cellStyle name="计算 6 2 2 4" xfId="5143"/>
    <cellStyle name="_业务部2009年四月份平衡记分卡_制模平衡积分卡--12月_项目管理部2012年06月份平衡记分卡--珊珊_项目管理部2012年08月份平衡计分卡w1" xfId="5144"/>
    <cellStyle name="20% - 强调文字颜色 4 19 2" xfId="5145"/>
    <cellStyle name="_业务部2009年四月份平衡记分卡_制模平衡积分卡--12月_项目管理部2012年06月份平衡记分卡--珊珊_项目管理部2012年10月份平衡计分卡(1)" xfId="5146"/>
    <cellStyle name="40% - 强调文字颜色 2 3 2 2" xfId="5147"/>
    <cellStyle name="_业务部2009年四月份平衡记分卡_制模平衡积分卡--12月_项目管理部2012年06月份平衡记分卡--珊珊_项目管理部2013年1月份平衡计分卡" xfId="5148"/>
    <cellStyle name="20% - 强调文字颜色 4 6 7" xfId="5149"/>
    <cellStyle name="_业务部2009年四月份平衡记分卡_制模平衡积分卡--12月_项目管理部2012年06月份平衡记分卡--珊珊_项目管理部2013年1月份平衡计分卡-生技(1)" xfId="5150"/>
    <cellStyle name="_业务部2009年四月份平衡记分卡_制模平衡积分卡--12月_最新零件合格率-21周" xfId="5151"/>
    <cellStyle name="_业务部2009年四月份平衡记分卡_制模平衡积分卡--12月_最新零件合格率-21周(1)" xfId="5152"/>
    <cellStyle name="_业务部2009年四月份平衡记分卡_制模平衡积分卡--12月_最新零件合格率-21周(1)_1月份周计划达成率" xfId="5153"/>
    <cellStyle name="强调文字颜色 5 8 2 3" xfId="5154"/>
    <cellStyle name="超链接 2 6 7" xfId="5155"/>
    <cellStyle name="_业务部2009年四月份平衡记分卡_制模平衡积分卡--12月_最新零件合格率-21周(1)_2012出货计划-1008" xfId="5156"/>
    <cellStyle name="60% - 强调文字颜色 5 8" xfId="5157"/>
    <cellStyle name="_业务部2009年四月份平衡记分卡_制模平衡积分卡--12月_最新零件合格率-21周(1)_2013出货计划" xfId="5158"/>
    <cellStyle name="_业务部2009年四月份平衡记分卡_制模平衡积分卡--12月_最新零件合格率-21周(1)_Book3" xfId="5159"/>
    <cellStyle name="20% - 强调文字颜色 2 3" xfId="5160"/>
    <cellStyle name="好_12040.STN.D2XX前期规划式样书(工法)-V1.0" xfId="5161"/>
    <cellStyle name="_业务部2009年四月份平衡记分卡_制模平衡积分卡--12月_最新零件合格率-21周(1)_plm" xfId="5162"/>
    <cellStyle name="强调文字颜色 4 4 4" xfId="5163"/>
    <cellStyle name="20% - 强调文字颜色 6 6 4" xfId="5164"/>
    <cellStyle name="60% - 强调文字颜色 1 6 2 3" xfId="5165"/>
    <cellStyle name="适中 4 6" xfId="5166"/>
    <cellStyle name="_业务部2009年四月份平衡记分卡_制模平衡积分卡--12月_最新零件合格率-21周(1)_平衡计分卡更改内容(1)" xfId="5167"/>
    <cellStyle name="计算 10 4 5" xfId="5168"/>
    <cellStyle name="_业务部2009年四月份平衡记分卡_制模平衡积分卡--12月_最新零件合格率-21周(1)_外包合格率8" xfId="5169"/>
    <cellStyle name="_业务部2009年四月份平衡记分卡_制模平衡积分卡--12月_最新零件合格率-21周(1)_项目管理部2012年10月份平衡计分卡(1)" xfId="5170"/>
    <cellStyle name="超链接 10 2" xfId="5171"/>
    <cellStyle name="_业务部2009年四月份平衡记分卡_制模平衡积分卡--12月_最新零件合格率-21周(1)_项目管理部2013年1月份平衡计分卡" xfId="5172"/>
    <cellStyle name="强调文字颜色 3 7 6" xfId="5173"/>
    <cellStyle name="_业务部2009年四月份平衡记分卡_制模平衡积分卡--12月_最新零件合格率-21周_2012出货计划-1008" xfId="5174"/>
    <cellStyle name="常规 2 14 6" xfId="5175"/>
    <cellStyle name="ÄÞ¸¶_Sheet1_XD ÃÖÁ¾ÀÏÁ¤ " xfId="5176"/>
    <cellStyle name="超链接 4 12 5" xfId="5177"/>
    <cellStyle name="_业务部2009年四月份平衡记分卡_制模平衡积分卡--12月_最新零件合格率-21周_2013出货计划" xfId="5178"/>
    <cellStyle name="强调文字颜色 1 7 2 3" xfId="5179"/>
    <cellStyle name="_业务部2009年四月份平衡记分卡_制模平衡积分卡--12月_最新零件合格率-21周_Book1" xfId="5180"/>
    <cellStyle name="ÄÞ¸¶_SMG-CKD-d1.1 " xfId="5181"/>
    <cellStyle name="60% - 强调文字颜色 5 10 3" xfId="5182"/>
    <cellStyle name="链接单元格 12" xfId="5183"/>
    <cellStyle name="_业务部2009年四月份平衡记分卡_制模平衡积分卡--12月_最新零件合格率-21周_plm" xfId="5184"/>
    <cellStyle name="60% - 强调文字颜色 2 12 5" xfId="5185"/>
    <cellStyle name="40% - 强调文字颜色 1 11 5" xfId="5186"/>
    <cellStyle name="汇总 2 4 3" xfId="5187"/>
    <cellStyle name="20% - 强调文字颜色 2 8 2 2" xfId="5188"/>
    <cellStyle name="差 8" xfId="5189"/>
    <cellStyle name="_业务部2009年四月份平衡记分卡_制模平衡积分卡--12月_最新零件合格率-21周_项目管理部2012年08月份平衡计分卡w1" xfId="5190"/>
    <cellStyle name="_业务部2009年四月份平衡记分卡_制模平衡积分卡--12月_最新零件合格率-21周_项目管理部2012年10月份平衡计分卡(1)" xfId="5191"/>
    <cellStyle name="常规 2 2 10" xfId="5192"/>
    <cellStyle name="输入 15 2 5" xfId="5193"/>
    <cellStyle name="输入 20 2 5" xfId="5194"/>
    <cellStyle name="警告文本 23" xfId="5195"/>
    <cellStyle name="警告文本 18" xfId="5196"/>
    <cellStyle name="_业务部2009年四月份平衡记分卡_制模平衡积分卡--12月_最新零件合格率-21周_项目管理部2013年1月份平衡计分卡" xfId="5197"/>
    <cellStyle name="_业务部2009年四月份平衡记分卡_制模平衡积分卡--12月_最新零件合格率-21周_项目管理部2013年1月份平衡计分卡-生技(1)" xfId="5198"/>
    <cellStyle name="常规 11 2" xfId="5199"/>
    <cellStyle name="ÄÞ¸¶_Sheet1_ÃÖÁ¾ÀÏÁ¤ " xfId="5200"/>
    <cellStyle name="_业务部2009年五月份平衡记分卡_最新零件合格率-21周_Book3" xfId="5201"/>
    <cellStyle name="输出 12 6 2" xfId="5202"/>
    <cellStyle name="_业务部2009年四月份平衡记分卡_制模平衡积分卡--12月_最新零件合格率-26周" xfId="5203"/>
    <cellStyle name="40% - 强调文字颜色 2 8" xfId="5204"/>
    <cellStyle name="_业务部2009年四月份平衡记分卡_制模平衡积分卡--12月_最新零件合格率-26周_2013出货计划" xfId="5205"/>
    <cellStyle name="20% - 强调文字颜色 5 2 2 3" xfId="5206"/>
    <cellStyle name="40% - 强调文字颜色 3 7 6" xfId="5207"/>
    <cellStyle name="_业务部2009年四月份平衡记分卡_制模平衡积分卡--12月_最新零件合格率-26周_2013年项目管理部平衡计分卡" xfId="5208"/>
    <cellStyle name="_业务部2009年四月份平衡记分卡_制模平衡积分卡--12月_最新零件合格率-26周_Book3" xfId="5209"/>
    <cellStyle name="计算 14" xfId="5210"/>
    <cellStyle name="40% - Accent4" xfId="5211"/>
    <cellStyle name="40% - 强调文字颜色 6 11 5" xfId="5212"/>
    <cellStyle name="超链接 3 2 3" xfId="5213"/>
    <cellStyle name="20% - 强调文字颜色 3 8 2 2" xfId="5214"/>
    <cellStyle name="20% - 强调文字颜色 5 10 5" xfId="5215"/>
    <cellStyle name="_业务部2009年四月份平衡记分卡_制模平衡积分卡--12月_最新零件合格率-26周_plm" xfId="5216"/>
    <cellStyle name="40% - 强调文字颜色 3 8 6" xfId="5217"/>
    <cellStyle name="_业务部2009年四月份平衡记分卡_制模平衡积分卡--12月_最新零件合格率-26周_平衡计分卡更改内容(1)" xfId="5218"/>
    <cellStyle name="_业务部2009年五月份平衡记分卡_制模平衡积分卡--12月_最新零件合格率-21周_项目管理部2013年1月份平衡计分卡" xfId="5219"/>
    <cellStyle name="_业务部2009年四月份平衡记分卡_制模平衡积分卡--12月_最新零件合格率-26周_外包合格率8" xfId="5220"/>
    <cellStyle name="输入 19 2 3" xfId="5221"/>
    <cellStyle name="_业务部2009年四月份平衡记分卡_制模平衡积分卡--12月_最新零件合格率-26周_项目管理部2012年08月份平衡计分卡w1" xfId="5222"/>
    <cellStyle name="_业务部2009年四月份平衡记分卡_制模平衡积分卡--12月_最新零件合格率-26周_项目管理部2012年10月份平衡计分卡(1)" xfId="5223"/>
    <cellStyle name="标题 1 37" xfId="5224"/>
    <cellStyle name="标题 1 42" xfId="5225"/>
    <cellStyle name="输入 9 8 5" xfId="5226"/>
    <cellStyle name="_业务部2009年四月份平衡记分卡_制模平衡积分卡--12月_最新零件合格率-26周_项目管理部2013年1月份平衡计分卡" xfId="5227"/>
    <cellStyle name="计算 7 6 4" xfId="5228"/>
    <cellStyle name="_业务部2009年四月份平衡记分卡_制模平衡积分卡--12月_最新零件合格率-26周_项目管理部2013年1月份平衡计分卡-生技(1)" xfId="5229"/>
    <cellStyle name="_业务部2009年四月份平衡记分卡_最新零件合格率-21周(1)" xfId="5230"/>
    <cellStyle name="_业务部2009年四月份平衡记分卡_最新零件合格率-21周(1)_2013年项目管理部平衡计分卡" xfId="5231"/>
    <cellStyle name="_业务部2009年四月份平衡记分卡_最新零件合格率-21周(1)_plm" xfId="5232"/>
    <cellStyle name="_业务部2009年四月份平衡记分卡_最新零件合格率-21周(1)_PLM(1)" xfId="5233"/>
    <cellStyle name="_业务部2009年四月份平衡记分卡_最新零件合格率-21周(1)_平衡计分卡更改内容(1)" xfId="5234"/>
    <cellStyle name="ÅëÈ­_1.ÆÇ¸Å½ÇÀû " xfId="5235"/>
    <cellStyle name="标题 19" xfId="5236"/>
    <cellStyle name="标题 24" xfId="5237"/>
    <cellStyle name="_业务部2009年四月份平衡记分卡_最新零件合格率-21周(1)_外包合格率8" xfId="5238"/>
    <cellStyle name="60% - 强调文字颜色 4 2 2" xfId="5239"/>
    <cellStyle name="60% - 强调文字颜色 5 6 7" xfId="5240"/>
    <cellStyle name="_业务部2009年四月份平衡记分卡_最新零件合格率-21周(1)_项目管理部2012年08月份平衡计分卡w1" xfId="5241"/>
    <cellStyle name="40% - 强调文字颜色 4 6 2" xfId="5242"/>
    <cellStyle name="汇总 4 6 2" xfId="5243"/>
    <cellStyle name="60% - 强调文字颜色 2 56" xfId="5244"/>
    <cellStyle name="60% - 强调文字颜色 2 61" xfId="5245"/>
    <cellStyle name="常规 58 5" xfId="5246"/>
    <cellStyle name="40% - 强调文字颜色 1 60" xfId="5247"/>
    <cellStyle name="40% - 强调文字颜色 1 55" xfId="5248"/>
    <cellStyle name="_业务部2009年四月份平衡记分卡_最新零件合格率-21周(1)_项目管理部2012年10月份平衡计分卡(1)" xfId="5249"/>
    <cellStyle name="计算 8 2 2 2" xfId="5250"/>
    <cellStyle name="_业务部2009年四月份平衡记分卡_最新零件合格率-21周(1)_项目管理部2013年1月份平衡计分卡" xfId="5251"/>
    <cellStyle name="60% - 强调文字颜色 6 7 3" xfId="5252"/>
    <cellStyle name="Énfasis4" xfId="5253"/>
    <cellStyle name="_业务部2009年四月份平衡记分卡_最新零件合格率-21周_1月份周计划达成率" xfId="5254"/>
    <cellStyle name="超链接 2 3 2 8" xfId="5255"/>
    <cellStyle name="_业务部2009年四月份平衡记分卡_最新零件合格率-21周_2013出货计划" xfId="5256"/>
    <cellStyle name="_业务部2009年四月份平衡记分卡_最新零件合格率-21周_外包合格率8" xfId="5257"/>
    <cellStyle name="60% - 强调文字颜色 1 7 2" xfId="5258"/>
    <cellStyle name="60% - 强调文字颜色 1 5 6" xfId="5259"/>
    <cellStyle name="输出 8 5 3" xfId="5260"/>
    <cellStyle name="_业务部2009年四月份平衡记分卡_最新零件合格率-21周_项目管理部2012年08月份平衡计分卡w1" xfId="5261"/>
    <cellStyle name="计算 4 2 2" xfId="5262"/>
    <cellStyle name="_业务部2009年四月份平衡记分卡_最新零件合格率-21周_项目管理部2012年10月份平衡计分卡(1)" xfId="5263"/>
    <cellStyle name="20% - 强调文字颜色 2 11 2" xfId="5264"/>
    <cellStyle name="_业务部2009年五月份平衡记分卡_2012出货计划-20120117_项目管理部2012年08月份平衡计分卡w1" xfId="5265"/>
    <cellStyle name="_业务部2009年四月份平衡记分卡_最新零件合格率-21周_项目管理部2013年1月份平衡计分卡" xfId="5266"/>
    <cellStyle name="标题 4 3 2 3" xfId="5267"/>
    <cellStyle name="60% - 强调文字颜色 4 13 2" xfId="5268"/>
    <cellStyle name="检查单元格 8 6" xfId="5269"/>
    <cellStyle name="40% - 强调文字颜色 3 12 2" xfId="5270"/>
    <cellStyle name="_业务部2009年四月份平衡记分卡_最新零件合格率-21周_项目管理部2013年1月份平衡计分卡-生技(1)" xfId="5271"/>
    <cellStyle name="Ç¥ÁØ_Ã·ºÎ2 " xfId="5272"/>
    <cellStyle name="Título 3" xfId="5273"/>
    <cellStyle name="输出 13 3" xfId="5274"/>
    <cellStyle name="_业务部2009年四月份平衡记分卡_最新零件合格率-26周_1月份周计划达成率" xfId="5275"/>
    <cellStyle name="常规 48" xfId="5276"/>
    <cellStyle name="常规 53" xfId="5277"/>
    <cellStyle name="_业务部2009年四月份平衡记分卡_最新零件合格率-26周_2013出货计划" xfId="5278"/>
    <cellStyle name="常规 59 6" xfId="5279"/>
    <cellStyle name="Ç¥ÁØ_6-3°æÀï·Â " xfId="5280"/>
    <cellStyle name="_业务部2009年四月份平衡记分卡_最新零件合格率-26周_2013年项目管理部平衡计分卡" xfId="5281"/>
    <cellStyle name="强调文字颜色 2 21 2" xfId="5282"/>
    <cellStyle name="强调文字颜色 2 16 2" xfId="5283"/>
    <cellStyle name="_业务部2009年四月份平衡记分卡_最新零件合格率-26周_Book3" xfId="5284"/>
    <cellStyle name="好 11 4" xfId="5285"/>
    <cellStyle name="标题 3 7 6" xfId="5286"/>
    <cellStyle name="_业务部2009年四月份平衡记分卡_最新零件合格率-26周_plm" xfId="5287"/>
    <cellStyle name="常规 3 4" xfId="5288"/>
    <cellStyle name="_业务部2009年四月份平衡记分卡_最新零件合格率-26周_PLM(1)" xfId="5289"/>
    <cellStyle name="常规 3 30 3" xfId="5290"/>
    <cellStyle name="检查单元格 4 8" xfId="5291"/>
    <cellStyle name="标题 2 11 4" xfId="5292"/>
    <cellStyle name="_业务部2009年四月份平衡记分卡_最新零件合格率-26周_平衡计分卡更改内容(1)" xfId="5293"/>
    <cellStyle name="_业务部2009年四月份平衡记分卡_最新零件合格率-26周_外包合格率8" xfId="5294"/>
    <cellStyle name="_业务部2009年四月份平衡记分卡_最新零件合格率-26周_项目管理部2012年08月份平衡计分卡w1" xfId="5295"/>
    <cellStyle name="标题 3 4 2" xfId="5296"/>
    <cellStyle name="_业务部2009年四月份平衡记分卡_最新零件合格率-26周_项目管理部2013年1月份平衡计分卡" xfId="5297"/>
    <cellStyle name="40% - 强调文字颜色 6 25" xfId="5298"/>
    <cellStyle name="40% - 强调文字颜色 6 30" xfId="5299"/>
    <cellStyle name="20% - 强调文字颜色 5 24" xfId="5300"/>
    <cellStyle name="20% - 强调文字颜色 5 19" xfId="5301"/>
    <cellStyle name="40% - 强调文字颜色 3 2 2" xfId="5302"/>
    <cellStyle name="_业务部2009年四月份平衡记分卡_最新零件合格率-26周_项目管理部2013年1月份平衡计分卡-生技(1)" xfId="5303"/>
    <cellStyle name="标题 29" xfId="5304"/>
    <cellStyle name="标题 34" xfId="5305"/>
    <cellStyle name="_业务部2009年五月份平衡记分卡" xfId="5306"/>
    <cellStyle name="_业务部2009年五月份平衡记分卡_12月份制模平衡计分卡" xfId="5307"/>
    <cellStyle name="计算 11 6 3" xfId="5308"/>
    <cellStyle name="_业务部2009年五月份平衡记分卡_2011年平衡计分卡-采购部(12月)" xfId="5309"/>
    <cellStyle name="输入 53 6" xfId="5310"/>
    <cellStyle name="输入 48 6" xfId="5311"/>
    <cellStyle name="强调文字颜色 5 6 6" xfId="5312"/>
    <cellStyle name="ÄÞ¸¶_code" xfId="5313"/>
    <cellStyle name="_业务部2009年五月份平衡记分卡_2011年平衡计分卡-采购部(12月)_1月份周计划达成率" xfId="5314"/>
    <cellStyle name="强调文字颜色 3 14 3" xfId="5315"/>
    <cellStyle name="_业务部2009年五月份平衡记分卡_2011年平衡计分卡-采购部(12月)_2013年项目管理部平衡计分卡" xfId="5316"/>
    <cellStyle name="_业务部2009年五月份平衡记分卡_2011年平衡计分卡-采购部(12月)_Book1" xfId="5317"/>
    <cellStyle name="_业务部2009年五月份平衡记分卡_2011年平衡计分卡-采购部(12月)_PLM(1)" xfId="5318"/>
    <cellStyle name="60% - 强调文字颜色 1 15 3" xfId="5319"/>
    <cellStyle name="60% - 强调文字颜色 1 20 3" xfId="5320"/>
    <cellStyle name="_业务部2009年五月份平衡记分卡_2011年平衡计分卡-采购部(12月)_table" xfId="5321"/>
    <cellStyle name="60% - 强调文字颜色 3 4 8" xfId="5322"/>
    <cellStyle name="40% - 强调文字颜色 2 4 3" xfId="5323"/>
    <cellStyle name="_业务部2009年五月份平衡记分卡_2011年平衡计分卡-采购部(12月)_table_1月份周计划达成率" xfId="5324"/>
    <cellStyle name="60% - 强调文字颜色 3 11 7" xfId="5325"/>
    <cellStyle name="常规 2 27 6" xfId="5326"/>
    <cellStyle name="40% - 强调文字颜色 2 10 7" xfId="5327"/>
    <cellStyle name="汇总 7 3 5" xfId="5328"/>
    <cellStyle name="_业务部2009年五月份平衡记分卡_2011年平衡计分卡-采购部(12月)_table_2012出货计划-1008" xfId="5329"/>
    <cellStyle name="_业务部2009年五月份平衡记分卡_2011年平衡计分卡-采购部(12月)_table_2013出货计划" xfId="5330"/>
    <cellStyle name="超链接 4 7 8" xfId="5331"/>
    <cellStyle name="_业务部2009年五月份平衡记分卡_最新零件合格率-21周(1)_PLM(1)" xfId="5332"/>
    <cellStyle name="输出 11 6 2" xfId="5333"/>
    <cellStyle name="_业务部2009年五月份平衡记分卡_2011年平衡计分卡-采购部(12月)_table_Book1" xfId="5334"/>
    <cellStyle name="_业务部2009年五月份平衡记分卡_项目管理部2011年12月份平衡记分卡_最新零件合格率-26周_项目管理部2013年1月份平衡计分卡-生技(1)" xfId="5335"/>
    <cellStyle name="标题 15 2" xfId="5336"/>
    <cellStyle name="标题 20 2" xfId="5337"/>
    <cellStyle name="60% - 强调文字颜色 2 12 3" xfId="5338"/>
    <cellStyle name="40% - 强调文字颜色 1 11 3" xfId="5339"/>
    <cellStyle name="输出 11 6 4" xfId="5340"/>
    <cellStyle name="标题 15 4" xfId="5341"/>
    <cellStyle name="_业务部2009年五月份平衡记分卡_2011年平衡计分卡-采购部(12月)_table_Book3" xfId="5342"/>
    <cellStyle name="链接单元格 2 2 2" xfId="5343"/>
    <cellStyle name="_业务部2009年五月份平衡记分卡_2011年平衡计分卡-采购部(12月)_table_plm" xfId="5344"/>
    <cellStyle name="_业务部2009年五月份平衡记分卡_2011年平衡计分卡-采购部(12月)_table_PLM(1)" xfId="5345"/>
    <cellStyle name="_业务部2009年五月份平衡记分卡_2011年平衡计分卡-采购部(12月)_table_平衡计分卡更改内容(1)" xfId="5346"/>
    <cellStyle name="_业务部2009年五月份平衡记分卡_2011年平衡计分卡-采购部(12月)_table_项目管理部2012年08月份平衡计分卡w1" xfId="5347"/>
    <cellStyle name="_业务部2009年五月份平衡记分卡_2011年平衡计分卡-采购部(12月)_table_项目管理部2012年10月份平衡计分卡(1)" xfId="5348"/>
    <cellStyle name="20% - 强调文字颜色 5 3 2 2" xfId="5349"/>
    <cellStyle name="_业务部2009年五月份平衡记分卡_2011年平衡计分卡-采购部(12月)_table_项目管理部2013年1月份平衡计分卡" xfId="5350"/>
    <cellStyle name="20% - 强调文字颜色 3 12 8" xfId="5351"/>
    <cellStyle name="_业务部2009年五月份平衡记分卡_2011年平衡计分卡-采购部(12月)_table_项目管理部2013年1月份平衡计分卡-生技(1)" xfId="5352"/>
    <cellStyle name="ÅëÈ­ [0]_°³¼± ¿î¿µ¾È" xfId="5353"/>
    <cellStyle name="_业务部2009年五月份平衡记分卡_2011年平衡计分卡-采购部(12月)_外包合格率8" xfId="5354"/>
    <cellStyle name="_业务部2009年五月份平衡记分卡_2011年平衡计分卡-采购部(12月)_项目管理部2012年10月份平衡计分卡(1)" xfId="5355"/>
    <cellStyle name="20% - 强调文字颜色 1 11 2" xfId="5356"/>
    <cellStyle name="60% - 强调文字颜色 3 13 2" xfId="5357"/>
    <cellStyle name="好 8 2 3" xfId="5358"/>
    <cellStyle name="常规 31 11" xfId="5359"/>
    <cellStyle name="常规 26 11" xfId="5360"/>
    <cellStyle name="40% - 强调文字颜色 2 12 2" xfId="5361"/>
    <cellStyle name="输出 10 2 2 4" xfId="5362"/>
    <cellStyle name="_业务部2009年五月份平衡记分卡_2011年平衡计分卡-采购部(12月)_项目管理部2013年1月份平衡计分卡" xfId="5363"/>
    <cellStyle name="_业务部2009年五月份平衡记分卡_2011年平衡计分卡-采购部(12月)_项目管理部2013年1月份平衡计分卡-生技(1)" xfId="5364"/>
    <cellStyle name="_业务部2009年五月份平衡记分卡_2012出货计划-20120117_1月份周计划达成率" xfId="5365"/>
    <cellStyle name="超链接 2 10 6" xfId="5366"/>
    <cellStyle name="_业务部2009年五月份平衡记分卡_2012出货计划-20120117_2013出货计划" xfId="5367"/>
    <cellStyle name="输入 12 2 8" xfId="5368"/>
    <cellStyle name="标题 1 7 2" xfId="5369"/>
    <cellStyle name="_业务部2009年五月份平衡记分卡_2012出货计划-20120117_Book3" xfId="5370"/>
    <cellStyle name="60% - 强调文字颜色 3 11 2" xfId="5371"/>
    <cellStyle name="40% - 强调文字颜色 2 10 2" xfId="5372"/>
    <cellStyle name="_业务部2009年五月份平衡记分卡_2012出货计划-20120117_plm" xfId="5373"/>
    <cellStyle name="_业务部2009年五月份平衡记分卡_2012出货计划-20120117_平衡计分卡更改内容(1)" xfId="5374"/>
    <cellStyle name="60% - Énfasis3" xfId="5375"/>
    <cellStyle name="_业务部2009年五月份平衡记分卡_2012出货计划-20120117_外包合格率8" xfId="5376"/>
    <cellStyle name="_业务部2009年五月份平衡记分卡_2012出货计划-20120117_项目管理部2012年10月份平衡计分卡(1)" xfId="5377"/>
    <cellStyle name="标题 2 5 8" xfId="5378"/>
    <cellStyle name="_业务部2009年五月份平衡记分卡_2012出货计划-20120117_项目管理部2013年1月份平衡计分卡" xfId="5379"/>
    <cellStyle name="检查单元格 22 2" xfId="5380"/>
    <cellStyle name="检查单元格 17 2" xfId="5381"/>
    <cellStyle name="_业务部2009年五月份平衡记分卡_2012出货计划-20120117_项目管理部2013年1月份平衡计分卡-生技(1)" xfId="5382"/>
    <cellStyle name="_业务部2009年五月份平衡记分卡_制模平衡积分卡--12月_最新零件合格率-21周_2013年项目管理部平衡计分卡" xfId="5383"/>
    <cellStyle name="警告文本 13" xfId="5384"/>
    <cellStyle name="_业务部2009年五月份平衡记分卡_2012在制模具统计" xfId="5385"/>
    <cellStyle name="_业务部2009年五月份平衡记分卡_2012在制模具统计_项目管理部2012年06月份平衡记分卡--珊珊" xfId="5386"/>
    <cellStyle name="_业务部2009年五月份平衡记分卡_2012在制模具统计_项目管理部2012年06月份平衡记分卡--珊珊_1月份周计划达成率" xfId="5387"/>
    <cellStyle name="_业务部2009年五月份平衡记分卡_2012在制模具统计_项目管理部2012年06月份平衡记分卡--珊珊_2012出货计划-1008" xfId="5388"/>
    <cellStyle name="_业务部2009年五月份平衡记分卡_2012在制模具统计_项目管理部2012年06月份平衡记分卡--珊珊_2013出货计划" xfId="5389"/>
    <cellStyle name="差_2012出货计划-20120117_异常处理" xfId="5390"/>
    <cellStyle name="_业务部2009年五月份平衡记分卡_2012在制模具统计_项目管理部2012年06月份平衡记分卡--珊珊_Book1" xfId="5391"/>
    <cellStyle name="40% - 强调文字颜色 6 14 2" xfId="5392"/>
    <cellStyle name="汇总 2 8" xfId="5393"/>
    <cellStyle name="20% - 强调文字颜色 5 13 2" xfId="5394"/>
    <cellStyle name="Neutral 2" xfId="5395"/>
    <cellStyle name="差_完工比例" xfId="5396"/>
    <cellStyle name="_业务部2009年五月份平衡记分卡_2012在制模具统计_项目管理部2012年06月份平衡记分卡--珊珊_plm" xfId="5397"/>
    <cellStyle name="标题 4 4 4" xfId="5398"/>
    <cellStyle name="_业务部2009年五月份平衡记分卡_2012在制模具统计_项目管理部2012年06月份平衡记分卡--珊珊_PLM(1)" xfId="5399"/>
    <cellStyle name="_业务部2009年五月份平衡记分卡_2012在制模具统计_项目管理部2012年06月份平衡记分卡--珊珊_平衡计分卡更改内容(1)" xfId="5400"/>
    <cellStyle name="_业务部2009年五月份平衡记分卡_2012在制模具统计_项目管理部2012年06月份平衡记分卡--珊珊_项目管理部2012年10月份平衡计分卡(1)" xfId="5401"/>
    <cellStyle name="_业务部2009年五月份平衡记分卡_2012在制模具统计_项目管理部2012年06月份平衡记分卡--珊珊_项目管理部2013年1月份平衡计分卡" xfId="5402"/>
    <cellStyle name="_业务部2009年五月份平衡记分卡_2012在制模具统计_项目管理部2012年06月份平衡记分卡--珊珊_项目管理部2013年1月份平衡计分卡-生技(1)" xfId="5403"/>
    <cellStyle name="_业务部2009年五月份平衡记分卡_2012在制模具统计_项目管理部2012年11月份平衡记分卡-异常处理(1)" xfId="5404"/>
    <cellStyle name="_业务部2009年五月份平衡记分卡_2012在制模具统计_最新零件合格率-21周" xfId="5405"/>
    <cellStyle name="_业务部2009年五月份平衡记分卡_2012在制模具统计_最新零件合格率-21周(1)" xfId="5406"/>
    <cellStyle name="常规 4 3 9" xfId="5407"/>
    <cellStyle name="20% - 强调文字颜色 6 50" xfId="5408"/>
    <cellStyle name="20% - 强调文字颜色 6 45" xfId="5409"/>
    <cellStyle name="_业务部2009年五月份平衡记分卡_2012在制模具统计_最新零件合格率-21周(1)_2013出货计划" xfId="5410"/>
    <cellStyle name="_业务部2009年五月份平衡记分卡_2012在制模具统计_最新零件合格率-21周(1)_Book3" xfId="5411"/>
    <cellStyle name="_业务部2009年五月份平衡记分卡_2012在制模具统计_最新零件合格率-21周(1)_PLM(1)" xfId="5412"/>
    <cellStyle name="_业务部2009年五月份平衡记分卡_2012在制模具统计_最新零件合格率-21周_1月份周计划达成率" xfId="5413"/>
    <cellStyle name="40% - 强调文字颜色 3 8" xfId="5414"/>
    <cellStyle name="_业务部2009年五月份平衡记分卡_2012在制模具统计_最新零件合格率-21周_2013出货计划" xfId="5415"/>
    <cellStyle name="_业务部2009年五月份平衡记分卡_2012在制模具统计_最新零件合格率-21周_2013年项目管理部平衡计分卡" xfId="5416"/>
    <cellStyle name="20% - 강조색2" xfId="5417"/>
    <cellStyle name="_业务部2009年五月份平衡记分卡_2012在制模具统计_最新零件合格率-21周_Book1" xfId="5418"/>
    <cellStyle name="输出 28 5" xfId="5419"/>
    <cellStyle name="输出 33 5" xfId="5420"/>
    <cellStyle name="_业务部2009年五月份平衡记分卡_2012在制模具统计_最新零件合格率-21周_Book3" xfId="5421"/>
    <cellStyle name="_业务部2009年五月份平衡记分卡_2012在制模具统计_最新零件合格率-21周_plm" xfId="5422"/>
    <cellStyle name="输出 10 2 3 2" xfId="5423"/>
    <cellStyle name="40% - 强调文字颜色 3 6 7" xfId="5424"/>
    <cellStyle name="20% - 强调文字颜色 2 6 2" xfId="5425"/>
    <cellStyle name="_业务部2009年五月份平衡记分卡_2012在制模具统计_最新零件合格率-21周_PLM(1)" xfId="5426"/>
    <cellStyle name="_业务部2009年五月份平衡记分卡_2012在制模具统计_最新零件合格率-21周_平衡计分卡更改内容(1)" xfId="5427"/>
    <cellStyle name="警告文本 55" xfId="5428"/>
    <cellStyle name="警告文本 60" xfId="5429"/>
    <cellStyle name="计算 9 8 5" xfId="5430"/>
    <cellStyle name="汇总 51 2" xfId="5431"/>
    <cellStyle name="汇总 46 2" xfId="5432"/>
    <cellStyle name="_业务部2009年五月份平衡记分卡_2012在制模具统计_最新零件合格率-21周_外包合格率8" xfId="5433"/>
    <cellStyle name="_业务部2009年五月份平衡记分卡_2012在制模具统计_最新零件合格率-21周_项目管理部2012年08月份平衡计分卡w1" xfId="5434"/>
    <cellStyle name="好 11" xfId="5435"/>
    <cellStyle name="_业务部2009年五月份平衡记分卡_2012在制模具统计_最新零件合格率-21周_项目管理部2012年10月份平衡计分卡(1)" xfId="5436"/>
    <cellStyle name="常规 3" xfId="5437"/>
    <cellStyle name="40% - 强调文字颜色 6 5 4" xfId="5438"/>
    <cellStyle name="60% - 强调文字颜色 2 17 3" xfId="5439"/>
    <cellStyle name="60% - 强调文字颜色 2 22 3" xfId="5440"/>
    <cellStyle name="40% - 强调文字颜色 1 21 3" xfId="5441"/>
    <cellStyle name="40% - 强调文字颜色 1 16 3" xfId="5442"/>
    <cellStyle name="_业务部2009年五月份平衡记分卡_2012在制模具统计_最新零件合格率-21周_项目管理部2013年1月份平衡计分卡" xfId="5443"/>
    <cellStyle name="Encabezado 4" xfId="5444"/>
    <cellStyle name="_业务部2009年五月份平衡记分卡_2012在制模具统计_最新零件合格率-21周_项目管理部2013年1月份平衡计分卡-生技(1)" xfId="5445"/>
    <cellStyle name="强调文字颜色 3 22 3" xfId="5446"/>
    <cellStyle name="强调文字颜色 3 17 3" xfId="5447"/>
    <cellStyle name="_业务部2009年五月份平衡记分卡_2012在制模具统计_最新零件合格率-26周_1月份周计划达成率" xfId="5448"/>
    <cellStyle name="常规 2 4 2 3" xfId="5449"/>
    <cellStyle name="汇总 12 4 6" xfId="5450"/>
    <cellStyle name="_业务部2009年五月份平衡记分卡_2012在制模具统计_最新零件合格率-26周_2012出货计划-1008" xfId="5451"/>
    <cellStyle name="_业务部2009年五月份平衡记分卡_2012在制模具统计_最新零件合格率-26周_2013出货计划" xfId="5452"/>
    <cellStyle name="超链接 2 3 19" xfId="5453"/>
    <cellStyle name="40% - 强调文字颜色 1 9" xfId="5454"/>
    <cellStyle name="_业务部2009年五月份平衡记分卡_2012在制模具统计_最新零件合格率-26周_2013年项目管理部平衡计分卡" xfId="5455"/>
    <cellStyle name="常规 9 8" xfId="5456"/>
    <cellStyle name="_业务部2009年五月份平衡记分卡_2012在制模具统计_最新零件合格率-26周_PLM(1)" xfId="5457"/>
    <cellStyle name="计算 45 3" xfId="5458"/>
    <cellStyle name="计算 50 3" xfId="5459"/>
    <cellStyle name="_业务部2009年五月份平衡记分卡_Book1_1_table_项目管理部2013年1月份平衡计分卡" xfId="5460"/>
    <cellStyle name="_业务部2009年五月份平衡记分卡_2012在制模具统计_最新零件合格率-26周_外包合格率8" xfId="5461"/>
    <cellStyle name="60% - 强调文字颜色 6 4 8" xfId="5462"/>
    <cellStyle name="40% - 强调文字颜色 5 4 3" xfId="5463"/>
    <cellStyle name="汇总 24" xfId="5464"/>
    <cellStyle name="汇总 19" xfId="5465"/>
    <cellStyle name="_业务部2009年五月份平衡记分卡_2012在制模具统计_最新零件合格率-26周_项目管理部2012年10月份平衡计分卡(1)" xfId="5466"/>
    <cellStyle name="AÞ¸¶ [0]_DURA (2)_±¹³≫AaAa½AA≫ " xfId="5467"/>
    <cellStyle name="_业务部2009年五月份平衡记分卡_Book1" xfId="5468"/>
    <cellStyle name="_业务部2009年五月份平衡记分卡_Book1_1_2012出货计划-1008" xfId="5469"/>
    <cellStyle name="超链接 2 5 2 2" xfId="5470"/>
    <cellStyle name="_业务部2009年五月份平衡记分卡_Book1_1_Book1" xfId="5471"/>
    <cellStyle name="_业务部2009年五月份平衡记分卡_Book1_1_plm" xfId="5472"/>
    <cellStyle name="_业务部2009年五月份平衡记分卡_Book1_1_table" xfId="5473"/>
    <cellStyle name="常规 6_1月份周计划达成率" xfId="5474"/>
    <cellStyle name="ÅëÈ­_SMG-CKD-d1.1 " xfId="5475"/>
    <cellStyle name="_业务部2009年五月份平衡记分卡_Book1_1_table_Book3" xfId="5476"/>
    <cellStyle name="_业务部2009年五月份平衡记分卡_Book1_1_table_plm" xfId="5477"/>
    <cellStyle name="汇总 12 6 6" xfId="5478"/>
    <cellStyle name="_业务部2009年五月份平衡记分卡_Book1_1_table_PLM(1)" xfId="5479"/>
    <cellStyle name="强调文字颜色 3 19 3" xfId="5480"/>
    <cellStyle name="_业务部2009年五月份平衡记分卡_Book1_1_table_平衡计分卡更改内容(1)" xfId="5481"/>
    <cellStyle name="_业务部2009年五月份平衡记分卡_Book1_1_table_外包合格率8" xfId="5482"/>
    <cellStyle name="检查单元格 44" xfId="5483"/>
    <cellStyle name="检查单元格 39" xfId="5484"/>
    <cellStyle name="常规 3 6 8" xfId="5485"/>
    <cellStyle name="_业务部2009年五月份平衡记分卡_Book1_1_table_项目管理部2012年10月份平衡计分卡(1)" xfId="5486"/>
    <cellStyle name="20% - 强调文字颜色 3 8 6" xfId="5487"/>
    <cellStyle name="常规 2 25 5" xfId="5488"/>
    <cellStyle name="_业务部2009年五月份平衡记分卡_Book1_1_table_项目管理部2012年11月份平衡记分卡-异常处理(1)" xfId="5489"/>
    <cellStyle name="_业务部2009年五月份平衡记分卡_Book1_1_table_项目管理部2013年1月份平衡计分卡-生技(1)" xfId="5490"/>
    <cellStyle name="计算 9 6 2" xfId="5491"/>
    <cellStyle name="汇总 11 3 6" xfId="5492"/>
    <cellStyle name="_业务部2009年五月份平衡记分卡_Book1_1_外包合格率8" xfId="5493"/>
    <cellStyle name="_业务部2009年五月份平衡记分卡_Book1_1_项目管理部2012年08月份平衡计分卡w1" xfId="5494"/>
    <cellStyle name="输入 8 2 3 4" xfId="5495"/>
    <cellStyle name="40% - 强调文字颜色 6 18 3" xfId="5496"/>
    <cellStyle name="40% - 强调文字颜色 6 23 3" xfId="5497"/>
    <cellStyle name="汇总 6 9" xfId="5498"/>
    <cellStyle name="20% - 强调文字颜色 5 22 3" xfId="5499"/>
    <cellStyle name="20% - 强调文字颜色 5 17 3" xfId="5500"/>
    <cellStyle name="_业务部2009年五月份平衡记分卡_Book1_1_项目管理部2013年1月份平衡计分卡" xfId="5501"/>
    <cellStyle name="超链接 10" xfId="5502"/>
    <cellStyle name="_业务部2009年五月份平衡记分卡_Book1_1_项目管理部2013年1月份平衡计分卡-生技(1)" xfId="5503"/>
    <cellStyle name="_业务部2009年五月份平衡记分卡_Book1_2013出货计划" xfId="5504"/>
    <cellStyle name="_业务部2009年五月份平衡记分卡_Book1_2013年项目管理部平衡计分卡" xfId="5505"/>
    <cellStyle name="注释 46 3" xfId="5506"/>
    <cellStyle name="注释 51 3" xfId="5507"/>
    <cellStyle name="20% - 强调文字颜色 1 2" xfId="5508"/>
    <cellStyle name="_业务部2009年五月份平衡记分卡_Book1_plm" xfId="5509"/>
    <cellStyle name="汇总 6 6 6" xfId="5510"/>
    <cellStyle name="_业务部2009年五月份平衡记分卡_Book1_平衡计分卡更改内容(1)" xfId="5511"/>
    <cellStyle name="汇总 10 2 2 4" xfId="5512"/>
    <cellStyle name="警告文本 7 2 3" xfId="5513"/>
    <cellStyle name="20% - 强调文字颜色 3 9 6" xfId="5514"/>
    <cellStyle name="汇总 7 2 4" xfId="5515"/>
    <cellStyle name="AeE­_F008-1A÷  " xfId="5516"/>
    <cellStyle name="_业务部2009年五月份平衡记分卡_Book1_项目管理部2012年08月份平衡计分卡w1" xfId="5517"/>
    <cellStyle name="60% - 强调文字颜色 3 10 6" xfId="5518"/>
    <cellStyle name="常规 2 26 5" xfId="5519"/>
    <cellStyle name="40% - 强调文字颜色 4 35" xfId="5520"/>
    <cellStyle name="40% - 强调文字颜色 4 40" xfId="5521"/>
    <cellStyle name="20% - 强调文字颜色 3 34" xfId="5522"/>
    <cellStyle name="20% - 强调文字颜色 3 29" xfId="5523"/>
    <cellStyle name="_业务部2009年五月份平衡记分卡_Book1_项目管理部2012年11月份平衡记分卡-异常处理(1)" xfId="5524"/>
    <cellStyle name="_业务部2009年五月份平衡记分卡_项目管理部2011年12月份平衡记分卡_最新零件合格率-21周_平衡计分卡更改内容(1)" xfId="5525"/>
    <cellStyle name="60% - 强调文字颜色 5 36" xfId="5526"/>
    <cellStyle name="60% - 强调文字颜色 5 41" xfId="5527"/>
    <cellStyle name="输入 5 2 2 2" xfId="5528"/>
    <cellStyle name="输入 6 3 2" xfId="5529"/>
    <cellStyle name="20% - 强调文字颜色 1 2 2 3" xfId="5530"/>
    <cellStyle name="_业务部2009年五月份平衡记分卡_项目管理部2011年12月份平衡记分卡" xfId="5531"/>
    <cellStyle name="_业务部2009年五月份平衡记分卡_项目管理部2011年12月份平衡记分卡_项目管理部2012年06月份平衡记分卡--珊珊_1月份周计划达成率" xfId="5532"/>
    <cellStyle name="60% - 强调文字颜色 4 9 6" xfId="5533"/>
    <cellStyle name="常规 3 14" xfId="5534"/>
    <cellStyle name="_业务部2009年五月份平衡记分卡_项目管理部2011年12月份平衡记分卡_项目管理部2012年06月份平衡记分卡--珊珊_2013出货计划" xfId="5535"/>
    <cellStyle name="40% - 강조색2" xfId="5536"/>
    <cellStyle name="_业务部2009年五月份平衡记分卡_项目管理部2011年12月份平衡记分卡_项目管理部2012年06月份平衡记分卡--珊珊_2013年项目管理部平衡计分卡" xfId="5537"/>
    <cellStyle name="20% - 强调文字颜色 1 4 5" xfId="5538"/>
    <cellStyle name="_业务部2009年五月份平衡记分卡_项目管理部2011年12月份平衡记分卡_项目管理部2012年06月份平衡记分卡--珊珊_平衡计分卡更改内容(1)" xfId="5539"/>
    <cellStyle name="汇总 51 4" xfId="5540"/>
    <cellStyle name="汇总 46 4" xfId="5541"/>
    <cellStyle name="_业务部2009年五月份平衡记分卡_项目管理部2012年平衡记分卡_项目管理部2012年06月份平衡记分卡--珊珊_平衡计分卡更改内容(1)" xfId="5542"/>
    <cellStyle name="_业务部2009年五月份平衡记分卡_项目管理部2011年12月份平衡记分卡_项目管理部2012年06月份平衡记分卡--珊珊_外包合格率8" xfId="5543"/>
    <cellStyle name="_业务部2009年五月份平衡记分卡_项目管理部2011年12月份平衡记分卡_项目管理部2012年06月份平衡记分卡--珊珊_项目管理部2012年08月份平衡计分卡w1" xfId="5544"/>
    <cellStyle name="_业务部2009年五月份平衡记分卡_项目管理部2011年12月份平衡记分卡_项目管理部2012年06月份平衡记分卡--珊珊_项目管理部2013年1月份平衡计分卡-生技(1)" xfId="5545"/>
    <cellStyle name="60% - 强调文字颜色 4 9" xfId="5546"/>
    <cellStyle name="40% - 强调文字颜色 3 5" xfId="5547"/>
    <cellStyle name="常规 4 9 2" xfId="5548"/>
    <cellStyle name="_业务部2009年五月份平衡记分卡_项目管理部2011年12月份平衡记分卡_最新零件合格率-21周" xfId="5549"/>
    <cellStyle name="注释 18 4" xfId="5550"/>
    <cellStyle name="注释 23 4" xfId="5551"/>
    <cellStyle name="_业务部2009年五月份平衡记分卡_项目管理部2011年12月份平衡记分卡_最新零件合格率-21周(1)" xfId="5552"/>
    <cellStyle name="解释性文本 9 2" xfId="5553"/>
    <cellStyle name="汇总 9 3 4" xfId="5554"/>
    <cellStyle name="_业务部2009年五月份平衡记分卡_项目管理部2011年12月份平衡记分卡_最新零件合格率-21周(1)_1月份周计划达成率" xfId="5555"/>
    <cellStyle name="AÞ¸¶_7.MASTER SCHEDULE " xfId="5556"/>
    <cellStyle name="_业务部2009年五月份平衡记分卡_项目管理部2011年12月份平衡记分卡_最新零件合格率-21周(1)_2013出货计划" xfId="5557"/>
    <cellStyle name="_业务部2009年五月份平衡记分卡_项目管理部2011年12月份平衡记分卡_最新零件合格率-21周(1)_2013年项目管理部平衡计分卡" xfId="5558"/>
    <cellStyle name="强调文字颜色 1 17 2" xfId="5559"/>
    <cellStyle name="强调文字颜色 1 22 2" xfId="5560"/>
    <cellStyle name="_业务部2009年五月份平衡记分卡_项目管理部2011年12月份平衡记分卡_最新零件合格率-21周(1)_Book3" xfId="5561"/>
    <cellStyle name="20% - 强调文字颜色 5 7 2 3" xfId="5562"/>
    <cellStyle name="AÞ¸¶_AOA¾AIA¤ " xfId="5563"/>
    <cellStyle name="C￥AØ_GRAPH_UPC NO " xfId="5564"/>
    <cellStyle name="40% - 强调文字颜色 1 9 5" xfId="5565"/>
    <cellStyle name="_业务部2009年五月份平衡记分卡_项目管理部2011年12月份平衡记分卡_最新零件合格率-21周(1)_项目管理部2013年1月份平衡计分卡" xfId="5566"/>
    <cellStyle name="_业务部2009年五月份平衡记分卡_项目管理部2012年平衡记分卡_项目管理部2012年06月份平衡记分卡--珊珊_项目管理部2012年10月份平衡计分卡(1)" xfId="5567"/>
    <cellStyle name="_业务部2009年五月份平衡记分卡_项目管理部2011年12月份平衡记分卡_最新零件合格率-21周_2013年项目管理部平衡计分卡" xfId="5568"/>
    <cellStyle name="ÄÞ¸¶ [0]_SMG-CKD-d1.1 " xfId="5569"/>
    <cellStyle name="40% - 强调文字颜色 1 6 8" xfId="5570"/>
    <cellStyle name="_业务部2009年五月份平衡记分卡_项目管理部2011年12月份平衡记分卡_最新零件合格率-21周_Book1" xfId="5571"/>
    <cellStyle name="_业务部2009年五月份平衡记分卡_项目管理部2011年12月份平衡记分卡_最新零件合格率-21周_Book3" xfId="5572"/>
    <cellStyle name="_业务部2009年五月份平衡记分卡_项目管理部2011年12月份平衡记分卡_最新零件合格率-21周_PLM(1)" xfId="5573"/>
    <cellStyle name="_业务部2009年五月份平衡记分卡_项目管理部2011年12月份平衡记分卡_最新零件合格率-21周_外包合格率8" xfId="5574"/>
    <cellStyle name="_业务部2009年五月份平衡记分卡_最新零件合格率-21周_项目管理部2013年1月份平衡计分卡-生技(1)" xfId="5575"/>
    <cellStyle name="_业务部2009年五月份平衡记分卡_项目管理部2011年12月份平衡记分卡_最新零件合格率-21周_项目管理部2012年08月份平衡计分卡w1" xfId="5576"/>
    <cellStyle name="_业务部2009年五月份平衡记分卡_项目管理部2011年12月份平衡记分卡_最新零件合格率-21周_项目管理部2012年10月份平衡计分卡(1)" xfId="5577"/>
    <cellStyle name="_业务部2009年五月份平衡记分卡_项目管理部2011年12月份平衡记分卡_最新零件合格率-21周_项目管理部2013年1月份平衡计分卡" xfId="5578"/>
    <cellStyle name="40% - 强调文字颜色 4 5" xfId="5579"/>
    <cellStyle name="计算 6 2 8" xfId="5580"/>
    <cellStyle name="_业务部2009年五月份平衡记分卡_项目管理部2011年12月份平衡记分卡_最新零件合格率-26周" xfId="5581"/>
    <cellStyle name="注释 19 4" xfId="5582"/>
    <cellStyle name="注释 24 4" xfId="5583"/>
    <cellStyle name="_业务部2009年五月份平衡记分卡_项目管理部2011年12月份平衡记分卡_最新零件合格率-26周_2012出货计划-1008" xfId="5584"/>
    <cellStyle name="_业务部2009年五月份平衡记分卡_项目管理部2011年12月份平衡记分卡_最新零件合格率-26周_项目管理部2012年08月份平衡计分卡w1" xfId="5585"/>
    <cellStyle name="计算 6 10" xfId="5586"/>
    <cellStyle name="_业务部2009年五月份平衡记分卡_最新零件合格率-21周_平衡计分卡更改内容(1)" xfId="5587"/>
    <cellStyle name="_业务部2009年五月份平衡记分卡_项目管理部2011年12月份平衡记分卡_最新零件合格率-26周_项目管理部2012年10月份平衡计分卡(1)" xfId="5588"/>
    <cellStyle name="标题 2 8 2" xfId="5589"/>
    <cellStyle name="20% - 强调文字颜色 1 9 2 2" xfId="5590"/>
    <cellStyle name="_业务部2009年五月份平衡记分卡_项目管理部2012年06月份平衡记分卡--珊珊" xfId="5591"/>
    <cellStyle name="_业务部2009年五月份平衡记分卡_项目管理部2012年06月份平衡记分卡--珊珊_2012出货计划-1008" xfId="5592"/>
    <cellStyle name="_业务部2009年五月份平衡记分卡_项目管理部2012年06月份平衡记分卡--珊珊_2013出货计划" xfId="5593"/>
    <cellStyle name="_业务部2009年五月份平衡记分卡_项目管理部2012年06月份平衡记分卡--珊珊_Book1" xfId="5594"/>
    <cellStyle name="AeE­_¾÷A¾º° " xfId="5595"/>
    <cellStyle name="_业务部2009年五月份平衡记分卡_项目管理部2012年06月份平衡记分卡--珊珊_PLM(1)" xfId="5596"/>
    <cellStyle name="常规 2 25 8" xfId="5597"/>
    <cellStyle name="20% - 强调文字颜色 3 61" xfId="5598"/>
    <cellStyle name="20% - 强调文字颜色 3 56" xfId="5599"/>
    <cellStyle name="60% - 强调文字颜色 5 58" xfId="5600"/>
    <cellStyle name="60% - 强调文字颜色 5 63" xfId="5601"/>
    <cellStyle name="强调文字颜色 1 8 5" xfId="5602"/>
    <cellStyle name="40% - 强调文字颜色 4 57" xfId="5603"/>
    <cellStyle name="40% - 强调文字颜色 4 62" xfId="5604"/>
    <cellStyle name="강조색5" xfId="5605"/>
    <cellStyle name="_业务部2009年五月份平衡记分卡_项目管理部2012年06月份平衡记分卡--珊珊_平衡计分卡更改内容(1)" xfId="5606"/>
    <cellStyle name="_业务部2009年五月份平衡记分卡_项目管理部2012年06月份平衡记分卡--珊珊_项目管理部2012年10月份平衡计分卡(1)" xfId="5607"/>
    <cellStyle name="_业务部2009年五月份平衡记分卡_项目管理部2012年06月份平衡记分卡--珊珊_项目管理部2013年1月份平衡计分卡" xfId="5608"/>
    <cellStyle name="60% - 强调文字颜色 2 4 7" xfId="5609"/>
    <cellStyle name="40% - 强调文字颜色 1 4 2" xfId="5610"/>
    <cellStyle name="_业务部2009年五月份平衡记分卡_项目管理部2012年06月份平衡记分卡--珊珊_项目管理部2013年1月份平衡计分卡-生技(1)" xfId="5611"/>
    <cellStyle name="输出 9 4 4" xfId="5612"/>
    <cellStyle name="_业务部2009年五月份平衡记分卡_项目管理部2012年11月份平衡记分卡-异常处理(1)" xfId="5613"/>
    <cellStyle name="汇总 7 3" xfId="5614"/>
    <cellStyle name="20% - 强调文字颜色 1 10 7" xfId="5615"/>
    <cellStyle name="60% - 强调文字颜色 3 12 7" xfId="5616"/>
    <cellStyle name="常规 2 28 6" xfId="5617"/>
    <cellStyle name="40% - 强调文字颜色 2 11 7" xfId="5618"/>
    <cellStyle name="汇总 7 4 5" xfId="5619"/>
    <cellStyle name="_业务部2009年五月份平衡记分卡_项目管理部2012年平衡记分卡" xfId="5620"/>
    <cellStyle name="汇总 5 2 7" xfId="5621"/>
    <cellStyle name="_业务部2009年五月份平衡记分卡_项目管理部2012年平衡记分卡_项目管理部2012年06月份平衡记分卡--珊珊" xfId="5622"/>
    <cellStyle name="标题 4 9 2 2" xfId="5623"/>
    <cellStyle name="40% - 强调文字颜色 6 4 8" xfId="5624"/>
    <cellStyle name="汇总 2 8 5" xfId="5625"/>
    <cellStyle name="20% - 强调文字颜色 5 4 3" xfId="5626"/>
    <cellStyle name="_业务部2009年五月份平衡记分卡_项目管理部2012年平衡记分卡_项目管理部2012年06月份平衡记分卡--珊珊_1月份周计划达成率" xfId="5627"/>
    <cellStyle name="_业务部2009年五月份平衡记分卡_项目管理部2012年平衡记分卡_项目管理部2012年06月份平衡记分卡--珊珊_Book1" xfId="5628"/>
    <cellStyle name="_业务部2009年五月份平衡记分卡_项目管理部2012年平衡记分卡_项目管理部2012年06月份平衡记分卡--珊珊_Book3" xfId="5629"/>
    <cellStyle name="20% - 强调文字颜色 4 12 2 3" xfId="5630"/>
    <cellStyle name="强调文字颜色 6 3 2" xfId="5631"/>
    <cellStyle name="_业务部2009年五月份平衡记分卡_项目管理部2012年平衡记分卡_项目管理部2012年06月份平衡记分卡--珊珊_plm" xfId="5632"/>
    <cellStyle name="标题 2 3 2 3" xfId="5633"/>
    <cellStyle name="_业务部2009年五月份平衡记分卡_制模平衡积分卡--12月_最新零件合格率-21周_Book3" xfId="5634"/>
    <cellStyle name="_业务部2009年五月份平衡记分卡_项目管理部2012年平衡记分卡_项目管理部2012年06月份平衡记分卡--珊珊_外包合格率8" xfId="5635"/>
    <cellStyle name="40% - 强调文字颜色 5 9 4" xfId="5636"/>
    <cellStyle name="适中 46" xfId="5637"/>
    <cellStyle name="适中 51" xfId="5638"/>
    <cellStyle name="20% - 强调文字颜色 2 10 3" xfId="5639"/>
    <cellStyle name="60% - 强调文字颜色 4 12 3" xfId="5640"/>
    <cellStyle name="常规 3 28 2" xfId="5641"/>
    <cellStyle name="常规 3 33 2" xfId="5642"/>
    <cellStyle name="检查单元格 7 7" xfId="5643"/>
    <cellStyle name="40% - 强调文字颜色 3 11 3" xfId="5644"/>
    <cellStyle name="20% - Accent5" xfId="5645"/>
    <cellStyle name="_业务部2009年五月份平衡记分卡_项目管理部2012年平衡记分卡_项目管理部2012年06月份平衡记分卡--珊珊_项目管理部2012年08月份平衡计分卡w1" xfId="5646"/>
    <cellStyle name="20% - 强调文字颜色 1 10 6" xfId="5647"/>
    <cellStyle name="60% - 强调文字颜色 3 12 6" xfId="5648"/>
    <cellStyle name="常规 2 28 5" xfId="5649"/>
    <cellStyle name="40% - 强调文字颜色 2 11 6" xfId="5650"/>
    <cellStyle name="汇总 7 4 4" xfId="5651"/>
    <cellStyle name="_业务部2009年五月份平衡记分卡_项目管理部2012年平衡记分卡_项目管理部2012年11月份平衡记分卡-异常处理(1)" xfId="5652"/>
    <cellStyle name="_业务部2009年五月份平衡记分卡_项目管理部2012年平衡记分卡_最新零件合格率-21周" xfId="5653"/>
    <cellStyle name="注释 48 2" xfId="5654"/>
    <cellStyle name="注释 53 2" xfId="5655"/>
    <cellStyle name="60% - 强调文字颜色 2 11 5" xfId="5656"/>
    <cellStyle name="40% - 强调文字颜色 1 10 5" xfId="5657"/>
    <cellStyle name="汇总 2 3 3" xfId="5658"/>
    <cellStyle name="标题 14 6" xfId="5659"/>
    <cellStyle name="_业务部2009年五月份平衡记分卡_项目管理部2012年平衡记分卡_最新零件合格率-21周(1)" xfId="5660"/>
    <cellStyle name="注释 34 3" xfId="5661"/>
    <cellStyle name="注释 29 3" xfId="5662"/>
    <cellStyle name="_业务部2009年五月份平衡记分卡_项目管理部2012年平衡记分卡_最新零件合格率-21周(1)_2012出货计划-1008" xfId="5663"/>
    <cellStyle name="60% - 强调文字颜色 5 5 8" xfId="5664"/>
    <cellStyle name="20% - 强调文字颜色 3 12 2 2" xfId="5665"/>
    <cellStyle name="_业务部2009年五月份平衡记分卡_项目管理部2012年平衡记分卡_最新零件合格率-21周(1)_2013出货计划" xfId="5666"/>
    <cellStyle name="40% - 强调文字颜色 4 5 3" xfId="5667"/>
    <cellStyle name="20% - 强调文字颜色 1 65" xfId="5668"/>
    <cellStyle name="差_B562 清单 3" xfId="5669"/>
    <cellStyle name="_业务部2009年五月份平衡记分卡_项目管理部2012年平衡记分卡_最新零件合格率-21周(1)_Book1" xfId="5670"/>
    <cellStyle name="_业务部2009年五月份平衡记分卡_项目管理部2012年平衡记分卡_最新零件合格率-21周(1)_Book3" xfId="5671"/>
    <cellStyle name="强调文字颜色 6 7 2 3" xfId="5672"/>
    <cellStyle name="_业务部2009年五月份平衡记分卡_项目管理部2012年平衡记分卡_最新零件合格率-21周(1)_PLM(1)" xfId="5673"/>
    <cellStyle name="_业务部2009年五月份平衡记分卡_项目管理部2012年平衡记分卡_最新零件合格率-21周(1)_平衡计分卡更改内容(1)" xfId="5674"/>
    <cellStyle name="Migliaia (0)_BIBBIA-D25" xfId="5675"/>
    <cellStyle name="输出 51" xfId="5676"/>
    <cellStyle name="输出 46" xfId="5677"/>
    <cellStyle name="_业务部2009年五月份平衡记分卡_项目管理部2012年平衡记分卡_最新零件合格率-21周(1)_外包合格率8" xfId="5678"/>
    <cellStyle name="_业务部2009年五月份平衡记分卡_项目管理部2012年平衡记分卡_最新零件合格率-21周(1)_项目管理部2012年10月份平衡计分卡(1)" xfId="5679"/>
    <cellStyle name="_业务部2009年五月份平衡记分卡_项目管理部2012年平衡记分卡_最新零件合格率-21周(1)_项目管理部2013年1月份平衡计分卡-生技(1)" xfId="5680"/>
    <cellStyle name="60% - 强调文字颜色 1 25" xfId="5681"/>
    <cellStyle name="60% - 强调文字颜色 1 30" xfId="5682"/>
    <cellStyle name="60% - 强调文字颜色 5 11 5" xfId="5683"/>
    <cellStyle name="链接单元格 59" xfId="5684"/>
    <cellStyle name="链接单元格 64" xfId="5685"/>
    <cellStyle name="40% - 强调文字颜色 4 10 5" xfId="5686"/>
    <cellStyle name="常规 8 14" xfId="5687"/>
    <cellStyle name="_业务部2009年五月份平衡记分卡_项目管理部2012年平衡记分卡_最新零件合格率-21周_2012出货计划-1008" xfId="5688"/>
    <cellStyle name="常规 55 8" xfId="5689"/>
    <cellStyle name="_业务部2009年五月份平衡记分卡_项目管理部2012年平衡记分卡_最新零件合格率-21周_2013出货计划" xfId="5690"/>
    <cellStyle name="_业务部2009年五月份平衡记分卡_项目管理部2012年平衡记分卡_最新零件合格率-21周_2013年项目管理部平衡计分卡" xfId="5691"/>
    <cellStyle name="_业务部2009年五月份平衡记分卡_项目管理部2012年平衡记分卡_最新零件合格率-21周_Book3" xfId="5692"/>
    <cellStyle name="_业务部2009年五月份平衡记分卡_项目管理部2012年平衡记分卡_最新零件合格率-21周_PLM(1)" xfId="5693"/>
    <cellStyle name="_业务部2009年五月份平衡记分卡_项目管理部2012年平衡记分卡_最新零件合格率-21周_平衡计分卡更改内容(1)" xfId="5694"/>
    <cellStyle name="汇总 11 4" xfId="5695"/>
    <cellStyle name="_业务部2009年五月份平衡记分卡_项目管理部2012年平衡记分卡_最新零件合格率-21周_项目管理部2012年08月份平衡计分卡w1" xfId="5696"/>
    <cellStyle name="_业务部2009年五月份平衡记分卡_项目管理部2012年平衡记分卡_最新零件合格率-21周_项目管理部2012年10月份平衡计分卡(1)" xfId="5697"/>
    <cellStyle name="_业务部2009年五月份平衡记分卡_项目管理部2012年平衡记分卡_最新零件合格率-21周_项目管理部2013年1月份平衡计分卡" xfId="5698"/>
    <cellStyle name="_业务部2009年五月份平衡记分卡_项目管理部2012年平衡记分卡_最新零件合格率-26周" xfId="5699"/>
    <cellStyle name="注释 49 2" xfId="5700"/>
    <cellStyle name="注释 54 2" xfId="5701"/>
    <cellStyle name="60% - 强调文字颜色 2 8 4" xfId="5702"/>
    <cellStyle name="_业务部2009年五月份平衡记分卡_项目管理部2012年平衡记分卡_最新零件合格率-26周_2012出货计划-1008" xfId="5703"/>
    <cellStyle name="40% - 强调文字颜色 2 4 2 3" xfId="5704"/>
    <cellStyle name="_业务部2009年五月份平衡记分卡_项目管理部2012年平衡记分卡_最新零件合格率-26周_2013出货计划" xfId="5705"/>
    <cellStyle name="标题 1 6 2 2" xfId="5706"/>
    <cellStyle name="输出 10 4" xfId="5707"/>
    <cellStyle name="60% - 强调文字颜色 3 3 2 3" xfId="5708"/>
    <cellStyle name="计算 26 4" xfId="5709"/>
    <cellStyle name="计算 31 4" xfId="5710"/>
    <cellStyle name="_业务部2009年五月份平衡记分卡_项目管理部2012年平衡记分卡_最新零件合格率-26周_2013年项目管理部平衡计分卡" xfId="5711"/>
    <cellStyle name="_业务部2009年五月份平衡记分卡_项目管理部2012年平衡记分卡_最新零件合格率-26周_平衡计分卡更改内容(1)" xfId="5712"/>
    <cellStyle name="输出 54 2" xfId="5713"/>
    <cellStyle name="输出 49 2" xfId="5714"/>
    <cellStyle name="´Þ·¯" xfId="5715"/>
    <cellStyle name="检查单元格 8 5" xfId="5716"/>
    <cellStyle name="标题 4 3 2 2" xfId="5717"/>
    <cellStyle name="_业务部2009年五月份平衡记分卡_项目管理部2012年平衡记分卡_最新零件合格率-26周_外包合格率8" xfId="5718"/>
    <cellStyle name="_业务部2009年五月份平衡记分卡_项目管理部2012年平衡记分卡_最新零件合格率-26周_项目管理部2012年08月份平衡计分卡w1" xfId="5719"/>
    <cellStyle name="20% - 强调文字颜色 4 12 2 2" xfId="5720"/>
    <cellStyle name="20% - 强调文字颜色 6 11 2 3" xfId="5721"/>
    <cellStyle name="60% - 强调文字颜色 3 17 2" xfId="5722"/>
    <cellStyle name="60% - 强调文字颜色 3 22 2" xfId="5723"/>
    <cellStyle name="20% - 强调文字颜色 1 20 2" xfId="5724"/>
    <cellStyle name="20% - 强调文字颜色 1 15 2" xfId="5725"/>
    <cellStyle name="40% - 强调文字颜色 2 21 2" xfId="5726"/>
    <cellStyle name="40% - 强调文字颜色 2 16 2" xfId="5727"/>
    <cellStyle name="_业务部2009年五月份平衡记分卡_项目管理部2012年平衡记分卡_最新零件合格率-26周_项目管理部2013年1月份平衡计分卡" xfId="5728"/>
    <cellStyle name="_业务部2009年五月份平衡记分卡_项目管理部2012年平衡记分卡_最新零件合格率-26周_项目管理部2013年1月份平衡计分卡-生技(1)" xfId="5729"/>
    <cellStyle name="输出 12 2 2 4" xfId="5730"/>
    <cellStyle name="_业务部2009年五月份平衡记分卡_项目管理部2013年1月份平衡计分卡(1)" xfId="5731"/>
    <cellStyle name="_业务部2009年五月份平衡记分卡_制模平衡积分卡--12月" xfId="5732"/>
    <cellStyle name="20% - 强调文字颜色 6 61" xfId="5733"/>
    <cellStyle name="20% - 强调文字颜色 6 56" xfId="5734"/>
    <cellStyle name="_业务部2009年五月份平衡记分卡_制模平衡积分卡--12月_项目管理部2012年11月份平衡记分卡-异常处理(1)" xfId="5735"/>
    <cellStyle name="输出 10 6 4" xfId="5736"/>
    <cellStyle name="_业务部2009年五月份平衡记分卡_制模平衡积分卡--12月_最新零件合格率-21周" xfId="5737"/>
    <cellStyle name="A??A?A9?uBU " xfId="5738"/>
    <cellStyle name="_业务部2009年五月份平衡记分卡_制模平衡积分卡--12月_最新零件合格率-21周(1)" xfId="5739"/>
    <cellStyle name="_业务部2009年五月份平衡记分卡_制模平衡积分卡--12月_最新零件合格率-21周(1)_1月份周计划达成率" xfId="5740"/>
    <cellStyle name="60% - 强调文字颜色 5 8 2" xfId="5741"/>
    <cellStyle name="_业务部2009年五月份平衡记分卡_制模平衡积分卡--12月_最新零件合格率-21周(1)_2012出货计划-1008" xfId="5742"/>
    <cellStyle name="_业务部2009年五月份平衡记分卡_制模平衡积分卡--12月_最新零件合格率-21周(1)_2013年项目管理部平衡计分卡" xfId="5743"/>
    <cellStyle name="_业务部2009年五月份平衡记分卡_制模平衡积分卡--12月_最新零件合格率-21周(1)_Book1" xfId="5744"/>
    <cellStyle name="_业务部2009年五月份平衡记分卡_制模平衡积分卡--12月_最新零件合格率-21周(1)_Book3" xfId="5745"/>
    <cellStyle name="_业务部2009年五月份平衡记分卡_制模平衡积分卡--12月_最新零件合格率-21周(1)_plm" xfId="5746"/>
    <cellStyle name="输入 2 2 3 3" xfId="5747"/>
    <cellStyle name="标题 10 2" xfId="5748"/>
    <cellStyle name="60% - 强调文字颜色 6 9 8" xfId="5749"/>
    <cellStyle name="标题 2 3 2 2" xfId="5750"/>
    <cellStyle name="_业务部2009年五月份平衡记分卡_制模平衡积分卡--12月_最新零件合格率-21周(1)_PLM(1)" xfId="5751"/>
    <cellStyle name="40% - 强调文字颜色 5 9 3" xfId="5752"/>
    <cellStyle name="适中 45" xfId="5753"/>
    <cellStyle name="适中 50" xfId="5754"/>
    <cellStyle name="_业务部2009年五月份平衡记分卡_制模平衡积分卡--12月_最新零件合格率-21周(1)_项目管理部2012年08月份平衡计分卡w1" xfId="5755"/>
    <cellStyle name="_业务部2009年五月份平衡记分卡_制模平衡积分卡--12月_最新零件合格率-21周(1)_项目管理部2012年10月份平衡计分卡(1)" xfId="5756"/>
    <cellStyle name="_业务部2009年五月份平衡记分卡_制模平衡积分卡--12月_最新零件合格率-21周(1)_项目管理部2013年1月份平衡计分卡" xfId="5757"/>
    <cellStyle name="20% - Énfasis6" xfId="5758"/>
    <cellStyle name="标题 15" xfId="5759"/>
    <cellStyle name="标题 20" xfId="5760"/>
    <cellStyle name="_业务部2009年五月份平衡记分卡_制模平衡积分卡--12月_最新零件合格率-21周(1)_项目管理部2013年1月份平衡计分卡-生技(1)" xfId="5761"/>
    <cellStyle name="_业务部2009年五月份平衡记分卡_制模平衡积分卡--12月_最新零件合格率-21周_1月份周计划达成率" xfId="5762"/>
    <cellStyle name="_业务部2009年五月份平衡记分卡_制模平衡积分卡--12月_最新零件合格率-21周_2013出货计划" xfId="5763"/>
    <cellStyle name="60% - 强调文字颜色 6 9 7" xfId="5764"/>
    <cellStyle name="_业务部2009年五月份平衡记分卡_制模平衡积分卡--12月_最新零件合格率-21周_Book1" xfId="5765"/>
    <cellStyle name="40% - 强调文字颜色 5 9 2" xfId="5766"/>
    <cellStyle name="适中 39" xfId="5767"/>
    <cellStyle name="适中 44" xfId="5768"/>
    <cellStyle name="_业务部2009年五月份平衡记分卡_制模平衡积分卡--12月_最新零件合格率-21周_平衡计分卡更改内容(1)" xfId="5769"/>
    <cellStyle name="40% - 强调文字颜色 4 11 2 2" xfId="5770"/>
    <cellStyle name="常规 4 8 2 3" xfId="5771"/>
    <cellStyle name="60% - 强调文字颜色 3 5 8" xfId="5772"/>
    <cellStyle name="40% - 强调文字颜色 2 5 3" xfId="5773"/>
    <cellStyle name="60% - 强调文字颜色 5 12 2 2" xfId="5774"/>
    <cellStyle name="20% - 强调文字颜色 3 10 2 2" xfId="5775"/>
    <cellStyle name="_业务部2009年五月份平衡记分卡_制模平衡积分卡--12月_最新零件合格率-21周_外包合格率8" xfId="5776"/>
    <cellStyle name="_业务部2009年五月份平衡记分卡_制模平衡积分卡--12月_最新零件合格率-21周_项目管理部2012年08月份平衡计分卡w1" xfId="5777"/>
    <cellStyle name="汇总 36 4" xfId="5778"/>
    <cellStyle name="汇总 41 4" xfId="5779"/>
    <cellStyle name="20% - 强调文字颜色 1 32" xfId="5780"/>
    <cellStyle name="20% - 强调文字颜色 1 27" xfId="5781"/>
    <cellStyle name="60% - 强调文字颜色 3 29" xfId="5782"/>
    <cellStyle name="60% - 强调文字颜色 3 34" xfId="5783"/>
    <cellStyle name="标题 2 9 5" xfId="5784"/>
    <cellStyle name="40% - 强调文字颜色 2 33" xfId="5785"/>
    <cellStyle name="40% - 强调文字颜色 2 28" xfId="5786"/>
    <cellStyle name="_业务部2009年五月份平衡记分卡_制模平衡积分卡--12月_最新零件合格率-21周_项目管理部2013年1月份平衡计分卡-生技(1)" xfId="5787"/>
    <cellStyle name="输出 10 7 4" xfId="5788"/>
    <cellStyle name="_业务部2009年五月份平衡记分卡_制模平衡积分卡--12月_最新零件合格率-26周" xfId="5789"/>
    <cellStyle name="_业务部2009年五月份平衡记分卡_制模平衡积分卡--12月_最新零件合格率-26周_1月份周计划达成率" xfId="5790"/>
    <cellStyle name="_业务部2009年五月份平衡记分卡_制模平衡积分卡--12月_最新零件合格率-26周_2012出货计划-1008" xfId="5791"/>
    <cellStyle name="_业务部2009年五月份平衡记分卡_制模平衡积分卡--12月_最新零件合格率-26周_2013年项目管理部平衡计分卡" xfId="5792"/>
    <cellStyle name="强调文字颜色 2 9 2 2" xfId="5793"/>
    <cellStyle name="_业务部2009年五月份平衡记分卡_制模平衡积分卡--12月_最新零件合格率-26周_Book1" xfId="5794"/>
    <cellStyle name="强调文字颜色 3 32" xfId="5795"/>
    <cellStyle name="强调文字颜色 3 27" xfId="5796"/>
    <cellStyle name="_业务部2009年五月份平衡记分卡_制模平衡积分卡--12月_最新零件合格率-26周_plm" xfId="5797"/>
    <cellStyle name="常规 2 4 7" xfId="5798"/>
    <cellStyle name="_业务部2009年五月份平衡记分卡_制模平衡积分卡--12月_最新零件合格率-26周_PLM(1)" xfId="5799"/>
    <cellStyle name="_业务部2009年五月份平衡记分卡_制模平衡积分卡--12月_最新零件合格率-26周_平衡计分卡更改内容(1)" xfId="5800"/>
    <cellStyle name="输出 7 2 3 4" xfId="5801"/>
    <cellStyle name="_业务部2009年五月份平衡记分卡_制模平衡积分卡--12月_最新零件合格率-26周_外包合格率8" xfId="5802"/>
    <cellStyle name="常规 43 7" xfId="5803"/>
    <cellStyle name="强调文字颜色 6 10 2 2" xfId="5804"/>
    <cellStyle name="_业务部2009年五月份平衡记分卡_制模平衡积分卡--12月_最新零件合格率-26周_项目管理部2012年08月份平衡计分卡w1" xfId="5805"/>
    <cellStyle name="汇总 6 4" xfId="5806"/>
    <cellStyle name="_业务部2009年五月份平衡记分卡_最新零件合格率-21周" xfId="5807"/>
    <cellStyle name="超链接 9 2" xfId="5808"/>
    <cellStyle name="20% - 强调文字颜色 5 4 4" xfId="5809"/>
    <cellStyle name="_业务部2009年五月份平衡记分卡_最新零件合格率-21周(1)_1月份周计划达成率" xfId="5810"/>
    <cellStyle name="输入 11 8 5" xfId="5811"/>
    <cellStyle name="_业务部2009年五月份平衡记分卡_最新零件合格率-21周(1)_2012出货计划-1008" xfId="5812"/>
    <cellStyle name="_业务部2009年五月份平衡记分卡_最新零件合格率-21周(1)_Book3" xfId="5813"/>
    <cellStyle name="计算 4 2 3 4" xfId="5814"/>
    <cellStyle name="_业务部2009年五月份平衡记分卡_最新零件合格率-21周(1)_平衡计分卡更改内容(1)" xfId="5815"/>
    <cellStyle name="_业务部2009年五月份平衡记分卡_最新零件合格率-21周(1)_外包合格率8" xfId="5816"/>
    <cellStyle name="_业务部2009年五月份平衡记分卡_最新零件合格率-21周(1)_项目管理部2012年10月份平衡计分卡(1)" xfId="5817"/>
    <cellStyle name="20% - 强调文字颜色 5 7 5" xfId="5818"/>
    <cellStyle name="_业务部2009年五月份平衡记分卡_最新零件合格率-21周(1)_项目管理部2013年1月份平衡计分卡" xfId="5819"/>
    <cellStyle name="注释 8 3" xfId="5820"/>
    <cellStyle name="输入 7 7 3" xfId="5821"/>
    <cellStyle name="_业务部2009年五月份平衡记分卡_最新零件合格率-21周_2012出货计划-1008" xfId="5822"/>
    <cellStyle name="注释 36 6" xfId="5823"/>
    <cellStyle name="注释 41 6" xfId="5824"/>
    <cellStyle name="20% - 强调文字颜色 6 11 4" xfId="5825"/>
    <cellStyle name="好 8 8" xfId="5826"/>
    <cellStyle name="_业务部2009年五月份平衡记分卡_最新零件合格率-21周_2013出货计划" xfId="5827"/>
    <cellStyle name="输出 11 2 3" xfId="5828"/>
    <cellStyle name="_业务部2009年五月份平衡记分卡_最新零件合格率-21周_2013年项目管理部平衡计分卡" xfId="5829"/>
    <cellStyle name="40% - 强调文字颜色 6 16 2" xfId="5830"/>
    <cellStyle name="40% - 强调文字颜色 6 21 2" xfId="5831"/>
    <cellStyle name="汇总 4 8" xfId="5832"/>
    <cellStyle name="20% - 强调文字颜色 5 20 2" xfId="5833"/>
    <cellStyle name="20% - 强调文字颜色 5 15 2" xfId="5834"/>
    <cellStyle name="AeE­ [0]_SMG-CKD-d1.1 " xfId="5835"/>
    <cellStyle name="_业务部2009年五月份平衡记分卡_最新零件合格率-21周_Book1" xfId="5836"/>
    <cellStyle name="40% - 强调文字颜色 6 2 2" xfId="5837"/>
    <cellStyle name="输出 11 8 2" xfId="5838"/>
    <cellStyle name="_业务部2009年五月份平衡记分卡_最新零件合格率-21周_项目管理部2012年10月份平衡计分卡(1)" xfId="5839"/>
    <cellStyle name="超链接 4 9 8" xfId="5840"/>
    <cellStyle name="_业务部2009年五月份平衡记分卡_最新零件合格率-21周_项目管理部2013年1月份平衡计分卡" xfId="5841"/>
    <cellStyle name="输入 11 2 8" xfId="5842"/>
    <cellStyle name="_业务部2009年五月份平衡记分卡_最新零件合格率-26周" xfId="5843"/>
    <cellStyle name="40% - 强调文字颜色 6 13" xfId="5844"/>
    <cellStyle name="20% - 强调文字颜色 5 12" xfId="5845"/>
    <cellStyle name="汇总 5 5 5" xfId="5846"/>
    <cellStyle name="AÞ¸¶_A100_±¹³≫AaAa½AA≫ " xfId="5847"/>
    <cellStyle name="常规 3 13 2" xfId="5848"/>
    <cellStyle name="_业务部2009年五月份平衡记分卡_最新零件合格率-26周_1月份周计划达成率" xfId="5849"/>
    <cellStyle name="20% - 强调文字颜色 2 4 7" xfId="5850"/>
    <cellStyle name="20% - 强调文字颜色 2 22 3" xfId="5851"/>
    <cellStyle name="20% - 强调文字颜色 2 17 3" xfId="5852"/>
    <cellStyle name="_业务部2009年五月份平衡记分卡_最新零件合格率-26周_2012出货计划-1008" xfId="5853"/>
    <cellStyle name="60% - 强调文字颜色 4 19 3" xfId="5854"/>
    <cellStyle name="40% - 强调文字颜色 3 23 3" xfId="5855"/>
    <cellStyle name="40% - 强调文字颜色 3 18 3" xfId="5856"/>
    <cellStyle name="标题 3 3 2" xfId="5857"/>
    <cellStyle name="_业务部2009年五月份平衡记分卡_最新零件合格率-26周_2013年项目管理部平衡计分卡" xfId="5858"/>
    <cellStyle name="ÄÞ¸¶_1.ÆÇ¸Å½ÇÀû " xfId="5859"/>
    <cellStyle name="强调文字颜色 3 4 4" xfId="5860"/>
    <cellStyle name="_业务部2009年五月份平衡记分卡_最新零件合格率-26周_plm" xfId="5861"/>
    <cellStyle name="_业务部2009年五月份平衡记分卡_最新零件合格率-26周_外包合格率8" xfId="5862"/>
    <cellStyle name="_业务部2009年五月份平衡记分卡_最新零件合格率-26周_项目管理部2012年08月份平衡计分卡w1" xfId="5863"/>
    <cellStyle name="链接单元格 12 5" xfId="5864"/>
    <cellStyle name="计算 4 8 2" xfId="5865"/>
    <cellStyle name="_业务部2009年五月份平衡记分卡_最新零件合格率-26周_项目管理部2012年10月份平衡计分卡(1)" xfId="5866"/>
    <cellStyle name="_业务部2009年五月份平衡记分卡_最新零件合格率-26周_项目管理部2013年1月份平衡计分卡" xfId="5867"/>
    <cellStyle name="汇总 8 7 4" xfId="5868"/>
    <cellStyle name="_상품기획제안_MAR 2003" xfId="5869"/>
    <cellStyle name="_예산 품의-WULING" xfId="5870"/>
    <cellStyle name="ÅëÈ­ [0]_code" xfId="5871"/>
    <cellStyle name="常规 2 23 8" xfId="5872"/>
    <cellStyle name="常规 2 18 8" xfId="5873"/>
    <cellStyle name="_월별고정비 &amp; 변동비 사용계획(금형)" xfId="5874"/>
    <cellStyle name="_작성양식 VOLUME(2002월별판매)" xfId="5875"/>
    <cellStyle name="_작성양식 VOLUME(상세)" xfId="5876"/>
    <cellStyle name="警告文本 21 3" xfId="5877"/>
    <cellStyle name="警告文本 16 3" xfId="5878"/>
    <cellStyle name="_차체BASIC" xfId="5879"/>
    <cellStyle name="输入 8 8 5" xfId="5880"/>
    <cellStyle name="20% - 强调文字颜色 2 20 2" xfId="5881"/>
    <cellStyle name="20% - 强调文字颜色 2 15 2" xfId="5882"/>
    <cellStyle name="60% - 强调文字颜色 4 17 2" xfId="5883"/>
    <cellStyle name="60% - 强调文字颜色 4 22 2" xfId="5884"/>
    <cellStyle name="40% - 强调文字颜色 3 21 2" xfId="5885"/>
    <cellStyle name="40% - 强调文字颜色 3 16 2" xfId="5886"/>
    <cellStyle name="￥2" xfId="5887"/>
    <cellStyle name="标题 48" xfId="5888"/>
    <cellStyle name="标题 53" xfId="5889"/>
    <cellStyle name="°íÁ¤¼Ò¼ýÁ¡" xfId="5890"/>
    <cellStyle name="°íÁ¤Ãâ·Â1" xfId="5891"/>
    <cellStyle name="40% - 强调文字颜色 6 6 6" xfId="5892"/>
    <cellStyle name="超链接 3 5 2 3" xfId="5893"/>
    <cellStyle name="20% - 强调文字颜色 6 5 2 2" xfId="5894"/>
    <cellStyle name="标题 4 4 7" xfId="5895"/>
    <cellStyle name="20% - 强调文字颜色 6 22 3" xfId="5896"/>
    <cellStyle name="20% - 强调文字颜色 6 17 3" xfId="5897"/>
    <cellStyle name="²" xfId="5898"/>
    <cellStyle name="计算 43" xfId="5899"/>
    <cellStyle name="计算 38" xfId="5900"/>
    <cellStyle name="2)" xfId="5901"/>
    <cellStyle name="强调文字颜色 1 16 2" xfId="5902"/>
    <cellStyle name="强调文字颜色 1 21 2" xfId="5903"/>
    <cellStyle name="输出 3 2 2 3" xfId="5904"/>
    <cellStyle name="20% - Accent1" xfId="5905"/>
    <cellStyle name="强调文字颜色 2 2 2" xfId="5906"/>
    <cellStyle name="输出 3 2 2 4" xfId="5907"/>
    <cellStyle name="20% - Accent2" xfId="5908"/>
    <cellStyle name="20% - Accent3" xfId="5909"/>
    <cellStyle name="20% - 强调文字颜色 6 2" xfId="5910"/>
    <cellStyle name="20% - Énfasis1" xfId="5911"/>
    <cellStyle name="Note" xfId="5912"/>
    <cellStyle name="20% - 强调文字颜色 6 4" xfId="5913"/>
    <cellStyle name="20% - 强调文字颜色 6 6" xfId="5914"/>
    <cellStyle name="20% - Énfasis5" xfId="5915"/>
    <cellStyle name="40% - 强调文字颜色 3 4 2 2" xfId="5916"/>
    <cellStyle name="20% - 强调文字颜色 6 7" xfId="5917"/>
    <cellStyle name="스타일 11" xfId="5918"/>
    <cellStyle name="常规 75 2" xfId="5919"/>
    <cellStyle name="常规 80 2" xfId="5920"/>
    <cellStyle name="20% - 강조색1" xfId="5921"/>
    <cellStyle name="20% - 강조색5" xfId="5922"/>
    <cellStyle name="20% - 强调文字颜色 1 10 2" xfId="5923"/>
    <cellStyle name="60% - 强调文字颜色 3 12 2" xfId="5924"/>
    <cellStyle name="40% - 强调文字颜色 2 11 2" xfId="5925"/>
    <cellStyle name="20% - 强调文字颜色 1 10 2 2" xfId="5926"/>
    <cellStyle name="60% - 强调文字颜色 2 6 6" xfId="5927"/>
    <cellStyle name="60% - 强调文字颜色 3 12 2 2" xfId="5928"/>
    <cellStyle name="40% - 强调文字颜色 2 11 2 2" xfId="5929"/>
    <cellStyle name="输出 9 6 3" xfId="5930"/>
    <cellStyle name="20% - 强调文字颜色 1 10 2 3" xfId="5931"/>
    <cellStyle name="60% - 强调文字颜色 2 6 7" xfId="5932"/>
    <cellStyle name="60% - 强调文字颜色 3 12 2 3" xfId="5933"/>
    <cellStyle name="40% - 强调文字颜色 2 11 2 3" xfId="5934"/>
    <cellStyle name="输出 9 6 4" xfId="5935"/>
    <cellStyle name="40% - 强调文字颜色 1 6 2" xfId="5936"/>
    <cellStyle name="20% - 强调文字颜色 1 10 4" xfId="5937"/>
    <cellStyle name="60% - 强调文字颜色 3 12 4" xfId="5938"/>
    <cellStyle name="常规 2 28 3" xfId="5939"/>
    <cellStyle name="常规 2 33 3" xfId="5940"/>
    <cellStyle name="40% - 强调文字颜色 2 11 4" xfId="5941"/>
    <cellStyle name="汇总 7 4 2" xfId="5942"/>
    <cellStyle name="20% - 强调文字颜色 1 10 5" xfId="5943"/>
    <cellStyle name="60% - 强调文字颜色 3 12 5" xfId="5944"/>
    <cellStyle name="常规 2 28 4" xfId="5945"/>
    <cellStyle name="40% - 强调文字颜色 2 11 5" xfId="5946"/>
    <cellStyle name="汇总 7 4 3" xfId="5947"/>
    <cellStyle name="20% - 强调文字颜色 1 10 8" xfId="5948"/>
    <cellStyle name="60% - 强调文字颜色 3 12 8" xfId="5949"/>
    <cellStyle name="常规 2 28 7" xfId="5950"/>
    <cellStyle name="40% - 强调文字颜色 2 11 8" xfId="5951"/>
    <cellStyle name="汇总 7 4 6" xfId="5952"/>
    <cellStyle name="20% - 强调文字颜色 1 11 2 2" xfId="5953"/>
    <cellStyle name="60% - 强调文字颜色 3 6 6" xfId="5954"/>
    <cellStyle name="40% - 强调文字颜色 2 12 2 2" xfId="5955"/>
    <cellStyle name="20% - 强调文字颜色 1 11 2 3" xfId="5956"/>
    <cellStyle name="60% - 强调文字颜色 3 6 7" xfId="5957"/>
    <cellStyle name="40% - 强调文字颜色 2 6 2" xfId="5958"/>
    <cellStyle name="40% - 强调文字颜色 2 12 2 3" xfId="5959"/>
    <cellStyle name="常规 2 29 7" xfId="5960"/>
    <cellStyle name="20% - 强调文字颜色 1 11 8" xfId="5961"/>
    <cellStyle name="40% - 强调文字颜色 2 12 8" xfId="5962"/>
    <cellStyle name="标题 5" xfId="5963"/>
    <cellStyle name="汇总 7 5 6" xfId="5964"/>
    <cellStyle name="20% - 强调文字颜色 6 10 6" xfId="5965"/>
    <cellStyle name="Ç¥ÁØ_laroux_°³¹ßÀÏÁ¤  (2)_°³¹ßÀÏÁ¤ " xfId="5966"/>
    <cellStyle name="40% - 强调文字颜色 3 6 2" xfId="5967"/>
    <cellStyle name="20% - 强调文字颜色 1 12 2 3" xfId="5968"/>
    <cellStyle name="60% - 强调文字颜色 4 6 7" xfId="5969"/>
    <cellStyle name="常规 2 40 3" xfId="5970"/>
    <cellStyle name="常规 2 35 3" xfId="5971"/>
    <cellStyle name="20% - 强调文字颜色 1 12 4" xfId="5972"/>
    <cellStyle name="20% - 强调文字颜色 1 13" xfId="5973"/>
    <cellStyle name="60% - 强调文字颜色 1 7 2 3" xfId="5974"/>
    <cellStyle name="60% - 强调文字颜色 3 15" xfId="5975"/>
    <cellStyle name="60% - 强调文字颜色 3 20" xfId="5976"/>
    <cellStyle name="40% - 强调文字颜色 2 14" xfId="5977"/>
    <cellStyle name="20% - 强调文字颜色 1 14 2" xfId="5978"/>
    <cellStyle name="60% - 强调文字颜色 3 16 2" xfId="5979"/>
    <cellStyle name="60% - 强调文字颜色 3 21 2" xfId="5980"/>
    <cellStyle name="40% - 强调文字颜色 2 20 2" xfId="5981"/>
    <cellStyle name="40% - 强调文字颜色 2 15 2" xfId="5982"/>
    <cellStyle name="20% - 强调文字颜色 3 19 2" xfId="5983"/>
    <cellStyle name="60% - 强调文字颜色 3 17" xfId="5984"/>
    <cellStyle name="60% - 强调文字颜色 3 22" xfId="5985"/>
    <cellStyle name="20% - 强调文字颜色 1 20" xfId="5986"/>
    <cellStyle name="20% - 强调文字颜色 1 15" xfId="5987"/>
    <cellStyle name="40% - 强调文字颜色 2 21" xfId="5988"/>
    <cellStyle name="40% - 强调文字颜色 2 16" xfId="5989"/>
    <cellStyle name="20% - 强调文字颜色 1 20 3" xfId="5990"/>
    <cellStyle name="20% - 强调文字颜色 1 15 3" xfId="5991"/>
    <cellStyle name="60% - 强调文字颜色 3 17 3" xfId="5992"/>
    <cellStyle name="60% - 强调文字颜色 3 22 3" xfId="5993"/>
    <cellStyle name="常规 2 38 2" xfId="5994"/>
    <cellStyle name="40% - 强调文字颜色 2 21 3" xfId="5995"/>
    <cellStyle name="40% - 强调文字颜色 2 16 3" xfId="5996"/>
    <cellStyle name="20% - 强调文字颜色 3 19 3" xfId="5997"/>
    <cellStyle name="60% - 强调文字颜色 3 18" xfId="5998"/>
    <cellStyle name="60% - 强调文字颜色 3 23" xfId="5999"/>
    <cellStyle name="20% - 强调文字颜色 1 21" xfId="6000"/>
    <cellStyle name="20% - 强调文字颜色 1 16" xfId="6001"/>
    <cellStyle name="40% - 强调文字颜色 2 22" xfId="6002"/>
    <cellStyle name="40% - 强调文字颜色 2 17" xfId="6003"/>
    <cellStyle name="20% - 强调文字颜色 6 2 2 2" xfId="6004"/>
    <cellStyle name="20% - 强调文字颜色 1 21 2" xfId="6005"/>
    <cellStyle name="20% - 强调文字颜色 1 16 2" xfId="6006"/>
    <cellStyle name="60% - 强调文字颜色 3 18 2" xfId="6007"/>
    <cellStyle name="60% - 强调文字颜色 3 23 2" xfId="6008"/>
    <cellStyle name="注释 8 2 3" xfId="6009"/>
    <cellStyle name="40% - 强调文字颜色 2 22 2" xfId="6010"/>
    <cellStyle name="40% - 强调文字颜色 2 17 2" xfId="6011"/>
    <cellStyle name="20% - 强调文字颜色 1 22" xfId="6012"/>
    <cellStyle name="20% - 强调文字颜色 1 17" xfId="6013"/>
    <cellStyle name="60% - 强调文字颜色 3 19" xfId="6014"/>
    <cellStyle name="60% - 强调文字颜色 3 24" xfId="6015"/>
    <cellStyle name="40% - 强调文字颜色 2 23" xfId="6016"/>
    <cellStyle name="40% - 强调文字颜色 2 18" xfId="6017"/>
    <cellStyle name="20% - 强调文字颜色 6 2 2 3" xfId="6018"/>
    <cellStyle name="20% - 强调文字颜色 1 23" xfId="6019"/>
    <cellStyle name="20% - 强调文字颜色 1 18" xfId="6020"/>
    <cellStyle name="60% - 强调文字颜色 3 25" xfId="6021"/>
    <cellStyle name="60% - 强调文字颜色 3 30" xfId="6022"/>
    <cellStyle name="40% - 强调文字颜色 2 24" xfId="6023"/>
    <cellStyle name="40% - 强调文字颜色 2 19" xfId="6024"/>
    <cellStyle name="AutoFormat-Optionen" xfId="6025"/>
    <cellStyle name="20% - 强调文字颜色 1 19 3" xfId="6026"/>
    <cellStyle name="20% - 强调文字颜色 1 2 2" xfId="6027"/>
    <cellStyle name="20% - 强调文字颜色 1 2 2 2" xfId="6028"/>
    <cellStyle name="20% - 强调文字颜色 1 30" xfId="6029"/>
    <cellStyle name="20% - 强调文字颜色 1 25" xfId="6030"/>
    <cellStyle name="60% - 强调文字颜色 3 27" xfId="6031"/>
    <cellStyle name="60% - 强调文字颜色 3 32" xfId="6032"/>
    <cellStyle name="标题 2 9 3" xfId="6033"/>
    <cellStyle name="40% - 强调文字颜色 2 31" xfId="6034"/>
    <cellStyle name="40% - 强调文字颜色 2 26" xfId="6035"/>
    <cellStyle name="20% - 强调文字颜色 1 31" xfId="6036"/>
    <cellStyle name="20% - 强调文字颜色 1 26" xfId="6037"/>
    <cellStyle name="60% - 强调文字颜色 3 28" xfId="6038"/>
    <cellStyle name="60% - 强调文字颜色 3 33" xfId="6039"/>
    <cellStyle name="标题 2 9 4" xfId="6040"/>
    <cellStyle name="40% - 强调文字颜色 2 32" xfId="6041"/>
    <cellStyle name="40% - 强调文字颜色 2 27" xfId="6042"/>
    <cellStyle name="20% - 强调文字颜色 1 33" xfId="6043"/>
    <cellStyle name="20% - 强调文字颜色 1 28" xfId="6044"/>
    <cellStyle name="60% - 强调文字颜色 3 35" xfId="6045"/>
    <cellStyle name="60% - 强调文字颜色 3 40" xfId="6046"/>
    <cellStyle name="常规 3 3 2" xfId="6047"/>
    <cellStyle name="输出 4 2 3 2" xfId="6048"/>
    <cellStyle name="标题 2 9 6" xfId="6049"/>
    <cellStyle name="40% - 强调文字颜色 2 34" xfId="6050"/>
    <cellStyle name="40% - 强调文字颜色 2 29" xfId="6051"/>
    <cellStyle name="20% - 强调文字颜色 1 34" xfId="6052"/>
    <cellStyle name="20% - 强调文字颜色 1 29" xfId="6053"/>
    <cellStyle name="60% - 强调文字颜色 3 36" xfId="6054"/>
    <cellStyle name="60% - 强调文字颜色 3 41" xfId="6055"/>
    <cellStyle name="常规 3 3 3" xfId="6056"/>
    <cellStyle name="输出 4 2 3 3" xfId="6057"/>
    <cellStyle name="标题 2 9 7" xfId="6058"/>
    <cellStyle name="40% - 强调文字颜色 2 40" xfId="6059"/>
    <cellStyle name="40% - 强调文字颜色 2 35" xfId="6060"/>
    <cellStyle name="20% - 强调文字颜色 1 3" xfId="6061"/>
    <cellStyle name="强调文字颜色 2 2 2 2" xfId="6062"/>
    <cellStyle name="20% - 强调文字颜色 3 52" xfId="6063"/>
    <cellStyle name="20% - 强调文字颜色 3 47" xfId="6064"/>
    <cellStyle name="60% - 强调文字颜色 5 49" xfId="6065"/>
    <cellStyle name="60% - 强调文字颜色 5 54" xfId="6066"/>
    <cellStyle name="C￥AØ_Sheet1_1_1.SUMMARY _M300- die specification review_070820" xfId="6067"/>
    <cellStyle name="40% - 强调文字颜色 4 48" xfId="6068"/>
    <cellStyle name="40% - 强调文字颜色 4 53" xfId="6069"/>
    <cellStyle name="20% - 强调文字颜色 1 3 2" xfId="6070"/>
    <cellStyle name="강조색1" xfId="6071"/>
    <cellStyle name="计算 51 3" xfId="6072"/>
    <cellStyle name="计算 46 3" xfId="6073"/>
    <cellStyle name="20% - 强调文字颜色 1 3 2 2" xfId="6074"/>
    <cellStyle name="计算 51 4" xfId="6075"/>
    <cellStyle name="计算 46 4" xfId="6076"/>
    <cellStyle name="20% - 强调文字颜色 1 3 2 3" xfId="6077"/>
    <cellStyle name="20% - 强调文字颜色 1 40" xfId="6078"/>
    <cellStyle name="20% - 强调文字颜色 1 35" xfId="6079"/>
    <cellStyle name="60% - 强调文字颜色 3 37" xfId="6080"/>
    <cellStyle name="60% - 强调文字颜色 3 42" xfId="6081"/>
    <cellStyle name="常规 3 3 4" xfId="6082"/>
    <cellStyle name="输出 4 2 3 4" xfId="6083"/>
    <cellStyle name="标题 2 9 8" xfId="6084"/>
    <cellStyle name="40% - 强调文字颜色 2 41" xfId="6085"/>
    <cellStyle name="40% - 强调文字颜色 2 36" xfId="6086"/>
    <cellStyle name="40% - 强调文字颜色 3 11 2 2" xfId="6087"/>
    <cellStyle name="20% - 强调文字颜色 1 42" xfId="6088"/>
    <cellStyle name="20% - 强调文字颜色 1 37" xfId="6089"/>
    <cellStyle name="60% - 强调文字颜色 3 39" xfId="6090"/>
    <cellStyle name="60% - 强调文字颜色 3 44" xfId="6091"/>
    <cellStyle name="常规 3 3 6" xfId="6092"/>
    <cellStyle name="40% - 强调文字颜色 2 43" xfId="6093"/>
    <cellStyle name="40% - 强调文字颜色 2 38" xfId="6094"/>
    <cellStyle name="60% - 强调文字颜色 4 12 2 2" xfId="6095"/>
    <cellStyle name="20% - 强调文字颜色 2 10 2 2" xfId="6096"/>
    <cellStyle name="20% - 强调文字颜色 4 3" xfId="6097"/>
    <cellStyle name="40% - 强调文字颜色 3 11 2 3" xfId="6098"/>
    <cellStyle name="20% - 强调文字颜色 1 43" xfId="6099"/>
    <cellStyle name="20% - 强调文字颜色 1 38" xfId="6100"/>
    <cellStyle name="60% - 强调文字颜色 3 45" xfId="6101"/>
    <cellStyle name="60% - 强调文字颜色 3 50" xfId="6102"/>
    <cellStyle name="常规 3 3 7" xfId="6103"/>
    <cellStyle name="40% - 强调文字颜色 2 44" xfId="6104"/>
    <cellStyle name="40% - 强调文字颜色 2 39" xfId="6105"/>
    <cellStyle name="60% - 强调文字颜色 4 12 2 3" xfId="6106"/>
    <cellStyle name="20% - 强调文字颜色 2 10 2 3" xfId="6107"/>
    <cellStyle name="20% - 强调文字颜色 4 4" xfId="6108"/>
    <cellStyle name="20% - 强调文字颜色 1 44" xfId="6109"/>
    <cellStyle name="20% - 强调文字颜色 1 39" xfId="6110"/>
    <cellStyle name="60% - 强调文字颜色 3 46" xfId="6111"/>
    <cellStyle name="60% - 强调文字颜色 3 51" xfId="6112"/>
    <cellStyle name="常规 3 3 8" xfId="6113"/>
    <cellStyle name="40% - 强调文字颜色 2 50" xfId="6114"/>
    <cellStyle name="40% - 强调文字颜色 2 45" xfId="6115"/>
    <cellStyle name="20% - 强调文字颜色 4 5" xfId="6116"/>
    <cellStyle name="20% - 强调文字颜色 1 4 2 2" xfId="6117"/>
    <cellStyle name="20% - 强调文字颜色 1 4 7" xfId="6118"/>
    <cellStyle name="20% - 强调文字颜色 1 4 8" xfId="6119"/>
    <cellStyle name="60% - 强调文字颜色 6 7 2 2" xfId="6120"/>
    <cellStyle name="20% - 强调文字颜色 1 50" xfId="6121"/>
    <cellStyle name="20% - 强调文字颜色 1 45" xfId="6122"/>
    <cellStyle name="60% - 强调文字颜色 3 47" xfId="6123"/>
    <cellStyle name="60% - 强调文字颜色 3 52" xfId="6124"/>
    <cellStyle name="40% - 强调文字颜色 2 51" xfId="6125"/>
    <cellStyle name="40% - 强调文字颜色 2 46" xfId="6126"/>
    <cellStyle name="20% - 强调文字颜色 4 6" xfId="6127"/>
    <cellStyle name="20% - 强调文字颜色 1 51" xfId="6128"/>
    <cellStyle name="20% - 强调文字颜色 1 46" xfId="6129"/>
    <cellStyle name="60% - 强调文字颜色 3 48" xfId="6130"/>
    <cellStyle name="60% - 强调文字颜色 3 53" xfId="6131"/>
    <cellStyle name="40% - 强调文字颜色 2 52" xfId="6132"/>
    <cellStyle name="40% - 强调文字颜色 2 47" xfId="6133"/>
    <cellStyle name="20% - 强调文字颜色 4 7" xfId="6134"/>
    <cellStyle name="适中 4 7" xfId="6135"/>
    <cellStyle name="AÞ¸¶ [0]_INQUIRY ¿μ¾÷AßAø " xfId="6136"/>
    <cellStyle name="20% - 强调文字颜色 1 54" xfId="6137"/>
    <cellStyle name="20% - 强调文字颜色 1 49" xfId="6138"/>
    <cellStyle name="60% - 强调文字颜色 3 56" xfId="6139"/>
    <cellStyle name="60% - 强调文字颜色 3 61" xfId="6140"/>
    <cellStyle name="40% - 强调文字颜色 2 60" xfId="6141"/>
    <cellStyle name="40% - 强调文字颜色 2 55" xfId="6142"/>
    <cellStyle name="20% - 强调文字颜色 1 5" xfId="6143"/>
    <cellStyle name="20% - 强调文字颜色 1 5 2" xfId="6144"/>
    <cellStyle name="40% - 强调文字颜色 2 5 7" xfId="6145"/>
    <cellStyle name="20% - 强调文字颜色 1 5 2 3" xfId="6146"/>
    <cellStyle name="60% - 强调文字颜色 3 4" xfId="6147"/>
    <cellStyle name="20% - 强调文字颜色 1 5 3" xfId="6148"/>
    <cellStyle name="40% - 强调文字颜色 2 5 8" xfId="6149"/>
    <cellStyle name="20% - 强调文字颜色 1 5 4" xfId="6150"/>
    <cellStyle name="20% - 强调文字颜色 1 5 5" xfId="6151"/>
    <cellStyle name="20% - 强调文字颜色 1 5 6" xfId="6152"/>
    <cellStyle name="20% - 强调文字颜色 1 5 7" xfId="6153"/>
    <cellStyle name="20% - 强调文字颜色 1 63" xfId="6154"/>
    <cellStyle name="20% - 强调文字颜色 1 58" xfId="6155"/>
    <cellStyle name="60% - 强调文字颜色 3 65" xfId="6156"/>
    <cellStyle name="40% - 强调文字颜色 2 64" xfId="6157"/>
    <cellStyle name="40% - 强调文字颜色 2 59" xfId="6158"/>
    <cellStyle name="20% - 强调文字颜色 1 64" xfId="6159"/>
    <cellStyle name="20% - 强调文字颜色 1 59" xfId="6160"/>
    <cellStyle name="差_B562 清单 2" xfId="6161"/>
    <cellStyle name="40% - 强调文字颜色 2 65" xfId="6162"/>
    <cellStyle name="20% - 强调文字颜色 1 6 2" xfId="6163"/>
    <cellStyle name="40% - 强调文字颜色 2 6 7" xfId="6164"/>
    <cellStyle name="强调文字颜色 6 10 6" xfId="6165"/>
    <cellStyle name="20% - 强调文字颜色 1 6 2 3" xfId="6166"/>
    <cellStyle name="20% - 强调文字颜色 1 6 3" xfId="6167"/>
    <cellStyle name="40% - 强调文字颜色 2 6 8" xfId="6168"/>
    <cellStyle name="强调文字颜色 6 10 7" xfId="6169"/>
    <cellStyle name="20% - 强调文字颜色 1 6 5" xfId="6170"/>
    <cellStyle name="ÅëÈ­ [0]_1.SUMMARY " xfId="6171"/>
    <cellStyle name="20% - 强调文字颜色 1 6 7" xfId="6172"/>
    <cellStyle name="20% - 强调文字颜色 1 7 2" xfId="6173"/>
    <cellStyle name="40% - 强调文字颜色 2 7 7" xfId="6174"/>
    <cellStyle name="强调文字颜色 6 11 6" xfId="6175"/>
    <cellStyle name="20% - 强调文字颜色 1 7 2 2" xfId="6176"/>
    <cellStyle name="20% - 强调文字颜色 1 7 3" xfId="6177"/>
    <cellStyle name="好_项目管理部2011年12月份平衡记分卡_异常处理" xfId="6178"/>
    <cellStyle name="40% - 强调文字颜色 2 7 8" xfId="6179"/>
    <cellStyle name="强调文字颜色 6 11 7" xfId="6180"/>
    <cellStyle name="20% - 强调文字颜色 1 7 4" xfId="6181"/>
    <cellStyle name="20% - 强调文字颜色 4 10" xfId="6182"/>
    <cellStyle name="60% - 强调文字颜色 6 12" xfId="6183"/>
    <cellStyle name="常规 10 14" xfId="6184"/>
    <cellStyle name="好 2 21" xfId="6185"/>
    <cellStyle name="好 2 16" xfId="6186"/>
    <cellStyle name="40% - 强调文字颜色 5 11" xfId="6187"/>
    <cellStyle name="20% - 强调文字颜色 1 7 5" xfId="6188"/>
    <cellStyle name="好 2 23" xfId="6189"/>
    <cellStyle name="好 2 18" xfId="6190"/>
    <cellStyle name="40% - 强调文字颜色 5 13" xfId="6191"/>
    <cellStyle name="ÅëÈ­ [0]_6-3°æÀï·Â " xfId="6192"/>
    <cellStyle name="20% - 强调文字颜色 4 12" xfId="6193"/>
    <cellStyle name="60% - 强调文字颜色 6 14" xfId="6194"/>
    <cellStyle name="常规 10 16" xfId="6195"/>
    <cellStyle name="常规 10 21" xfId="6196"/>
    <cellStyle name="20% - 强调文字颜色 1 7 7" xfId="6197"/>
    <cellStyle name="20% - 强调文字颜色 4 13" xfId="6198"/>
    <cellStyle name="60% - 强调文字颜色 6 15" xfId="6199"/>
    <cellStyle name="60% - 强调文字颜色 6 20" xfId="6200"/>
    <cellStyle name="常规 10 17" xfId="6201"/>
    <cellStyle name="常规 10 22" xfId="6202"/>
    <cellStyle name="好 2 24" xfId="6203"/>
    <cellStyle name="好 2 19" xfId="6204"/>
    <cellStyle name="40% - 强调文字颜色 5 14" xfId="6205"/>
    <cellStyle name="20% - 强调文字颜色 1 7 8" xfId="6206"/>
    <cellStyle name="40% - 强调文字颜色 2 8 7" xfId="6207"/>
    <cellStyle name="强调文字颜色 6 12 6" xfId="6208"/>
    <cellStyle name="标题 1 8" xfId="6209"/>
    <cellStyle name="20% - 强调文字颜色 1 8 2" xfId="6210"/>
    <cellStyle name="20% - 强调文字颜色 4 52" xfId="6211"/>
    <cellStyle name="20% - 强调文字颜色 4 47" xfId="6212"/>
    <cellStyle name="输出 14 3 3" xfId="6213"/>
    <cellStyle name="60% - 强调文字颜色 6 49" xfId="6214"/>
    <cellStyle name="60% - 强调文字颜色 6 54" xfId="6215"/>
    <cellStyle name="40% - 强调文字颜色 5 48" xfId="6216"/>
    <cellStyle name="40% - 强调文字颜色 5 53" xfId="6217"/>
    <cellStyle name="标题 1 8 2" xfId="6218"/>
    <cellStyle name="20% - 强调文字颜色 1 8 2 2" xfId="6219"/>
    <cellStyle name="标题 1 8 3" xfId="6220"/>
    <cellStyle name="20% - 强调文字颜色 1 8 2 3" xfId="6221"/>
    <cellStyle name="40% - 强调文字颜色 2 8 8" xfId="6222"/>
    <cellStyle name="强调文字颜色 6 12 7" xfId="6223"/>
    <cellStyle name="标题 1 9" xfId="6224"/>
    <cellStyle name="20% - 强调文字颜色 1 8 3" xfId="6225"/>
    <cellStyle name="20% - 强调文字颜色 4 53" xfId="6226"/>
    <cellStyle name="20% - 强调文字颜色 4 48" xfId="6227"/>
    <cellStyle name="输出 14 3 4" xfId="6228"/>
    <cellStyle name="60% - 强调文字颜色 6 55" xfId="6229"/>
    <cellStyle name="60% - 强调文字颜色 6 60" xfId="6230"/>
    <cellStyle name="40% - 强调文字颜色 5 49" xfId="6231"/>
    <cellStyle name="40% - 强调文字颜色 5 54" xfId="6232"/>
    <cellStyle name="20% - 强调文字颜色 4 54" xfId="6233"/>
    <cellStyle name="20% - 强调文字颜色 4 49" xfId="6234"/>
    <cellStyle name="60% - 强调文字颜色 6 56" xfId="6235"/>
    <cellStyle name="60% - 强调文字颜色 6 61" xfId="6236"/>
    <cellStyle name="40% - 强调文字颜色 5 55" xfId="6237"/>
    <cellStyle name="40% - 强调文字颜色 5 60" xfId="6238"/>
    <cellStyle name="20% - 强调文字颜色 1 8 4" xfId="6239"/>
    <cellStyle name="20% - 强调文字颜色 4 60" xfId="6240"/>
    <cellStyle name="20% - 强调文字颜色 4 55" xfId="6241"/>
    <cellStyle name="60% - 强调文字颜色 6 57" xfId="6242"/>
    <cellStyle name="60% - 强调文字颜色 6 62" xfId="6243"/>
    <cellStyle name="40% - 强调文字颜色 5 56" xfId="6244"/>
    <cellStyle name="40% - 强调文字颜色 5 61" xfId="6245"/>
    <cellStyle name="20% - 强调文字颜色 1 8 5" xfId="6246"/>
    <cellStyle name="20% - 强调文字颜色 4 62" xfId="6247"/>
    <cellStyle name="20% - 强调文字颜色 4 57" xfId="6248"/>
    <cellStyle name="60% - 强调文字颜色 6 59" xfId="6249"/>
    <cellStyle name="60% - 强调文字颜色 6 64" xfId="6250"/>
    <cellStyle name="40% - 强调文字颜色 5 58" xfId="6251"/>
    <cellStyle name="40% - 强调文字颜色 5 63" xfId="6252"/>
    <cellStyle name="20% - 强调文字颜色 1 8 7" xfId="6253"/>
    <cellStyle name="C￥AØ_¸nC￥¼º´E " xfId="6254"/>
    <cellStyle name="40% - 强调文字颜色 2 9 7" xfId="6255"/>
    <cellStyle name="标题 2 8" xfId="6256"/>
    <cellStyle name="20% - 强调文字颜色 1 9 2" xfId="6257"/>
    <cellStyle name="标题 2 8 3" xfId="6258"/>
    <cellStyle name="20% - 强调文字颜色 1 9 2 3" xfId="6259"/>
    <cellStyle name="20% - 强调文字颜色 1 9 3" xfId="6260"/>
    <cellStyle name="标题 2 9" xfId="6261"/>
    <cellStyle name="40% - 强调文字颜色 2 9 8" xfId="6262"/>
    <cellStyle name="20% - 强调文字颜色 1 9 4" xfId="6263"/>
    <cellStyle name="20% - 强调文字颜色 2 10 5" xfId="6264"/>
    <cellStyle name="60% - 强调文字颜色 4 12 5" xfId="6265"/>
    <cellStyle name="常规 3 28 4" xfId="6266"/>
    <cellStyle name="常规 3 33 4" xfId="6267"/>
    <cellStyle name="40% - 强调文字颜色 3 11 5" xfId="6268"/>
    <cellStyle name="20% - 强调文字颜色 2 10 7" xfId="6269"/>
    <cellStyle name="60% - 强调文字颜色 4 12 7" xfId="6270"/>
    <cellStyle name="常规 3 28 6" xfId="6271"/>
    <cellStyle name="常规 3 33 6" xfId="6272"/>
    <cellStyle name="40% - 强调文字颜色 3 11 7" xfId="6273"/>
    <cellStyle name="20% - 强调文字颜色 2 10 8" xfId="6274"/>
    <cellStyle name="60% - 强调文字颜色 4 12 8" xfId="6275"/>
    <cellStyle name="常规 3 28 7" xfId="6276"/>
    <cellStyle name="常规 3 33 7" xfId="6277"/>
    <cellStyle name="40% - 强调文字颜色 3 11 8" xfId="6278"/>
    <cellStyle name="20% - 强调文字颜色 2 11 2 2" xfId="6279"/>
    <cellStyle name="AeE­_AOA¾AIA¤ " xfId="6280"/>
    <cellStyle name="常规 5 8" xfId="6281"/>
    <cellStyle name="常规 4 3 6" xfId="6282"/>
    <cellStyle name="40% - 强调文字颜色 3 12 2 2" xfId="6283"/>
    <cellStyle name="20% - 强调文字颜色 6 42" xfId="6284"/>
    <cellStyle name="20% - 强调文字颜色 6 37" xfId="6285"/>
    <cellStyle name="检查单元格 8 8" xfId="6286"/>
    <cellStyle name="常规 3 34 3" xfId="6287"/>
    <cellStyle name="常规 3 29 3" xfId="6288"/>
    <cellStyle name="20% - 强调文字颜色 2 11 4" xfId="6289"/>
    <cellStyle name="40% - 强调文字颜色 3 12 4" xfId="6290"/>
    <cellStyle name="好_FLG材料利用率-HS" xfId="6291"/>
    <cellStyle name="常规 3 34 4" xfId="6292"/>
    <cellStyle name="常规 3 29 4" xfId="6293"/>
    <cellStyle name="20% - 强调文字颜色 2 11 5" xfId="6294"/>
    <cellStyle name="40% - 强调文字颜色 3 12 5" xfId="6295"/>
    <cellStyle name="常规 3 34 5" xfId="6296"/>
    <cellStyle name="常规 3 29 5" xfId="6297"/>
    <cellStyle name="20% - 强调文字颜色 2 11 6" xfId="6298"/>
    <cellStyle name="40% - 强调文字颜色 3 12 6" xfId="6299"/>
    <cellStyle name="20% - 强调文字颜色 2 12 2" xfId="6300"/>
    <cellStyle name="60% - 强调文字颜色 4 14 2" xfId="6301"/>
    <cellStyle name="检查单元格 9 6" xfId="6302"/>
    <cellStyle name="40% - 强调文字颜色 3 13 2" xfId="6303"/>
    <cellStyle name="20% - 强调文字颜色 2 12 2 2" xfId="6304"/>
    <cellStyle name="20% - 强调文字颜色 2 12 3" xfId="6305"/>
    <cellStyle name="60% - 强调文字颜色 4 14 3" xfId="6306"/>
    <cellStyle name="常规 3 35 2" xfId="6307"/>
    <cellStyle name="常规 3 40 2" xfId="6308"/>
    <cellStyle name="检查单元格 9 7" xfId="6309"/>
    <cellStyle name="40% - 强调文字颜色 3 13 3" xfId="6310"/>
    <cellStyle name="检查单元格 9 8" xfId="6311"/>
    <cellStyle name="常规 3 40 3" xfId="6312"/>
    <cellStyle name="常规 3 35 3" xfId="6313"/>
    <cellStyle name="20% - 强调文字颜色 2 12 4" xfId="6314"/>
    <cellStyle name="20% - 强调文字颜色 2 13 2" xfId="6315"/>
    <cellStyle name="60% - 强调文字颜色 4 15 2" xfId="6316"/>
    <cellStyle name="60% - 强调文字颜色 4 20 2" xfId="6317"/>
    <cellStyle name="40% - 强调文字颜色 3 14 2" xfId="6318"/>
    <cellStyle name="20% - 强调文字颜色 2 13 3" xfId="6319"/>
    <cellStyle name="60% - 强调文字颜色 4 15 3" xfId="6320"/>
    <cellStyle name="60% - 强调文字颜色 4 20 3" xfId="6321"/>
    <cellStyle name="常规 3 36 2" xfId="6322"/>
    <cellStyle name="常规 3 41 2" xfId="6323"/>
    <cellStyle name="40% - 强调文字颜色 3 14 3" xfId="6324"/>
    <cellStyle name="20% - 强调文字颜色 2 20" xfId="6325"/>
    <cellStyle name="20% - 强调文字颜色 2 15" xfId="6326"/>
    <cellStyle name="60% - 强调文字颜色 4 17" xfId="6327"/>
    <cellStyle name="60% - 强调文字颜色 4 22" xfId="6328"/>
    <cellStyle name="40% - 强调文字颜色 3 21" xfId="6329"/>
    <cellStyle name="40% - 强调文字颜色 3 16" xfId="6330"/>
    <cellStyle name="20% - 强调文字颜色 2 21" xfId="6331"/>
    <cellStyle name="20% - 强调文字颜色 2 16" xfId="6332"/>
    <cellStyle name="60% - 强调文字颜色 4 18" xfId="6333"/>
    <cellStyle name="60% - 强调文字颜色 4 23" xfId="6334"/>
    <cellStyle name="40% - 强调文字颜色 3 22" xfId="6335"/>
    <cellStyle name="40% - 强调文字颜色 3 17" xfId="6336"/>
    <cellStyle name="强调文字颜色 2 10 2" xfId="6337"/>
    <cellStyle name="20% - 强调文字颜色 2 21 3" xfId="6338"/>
    <cellStyle name="20% - 强调文字颜色 2 16 3" xfId="6339"/>
    <cellStyle name="60% - 强调文字颜色 4 18 3" xfId="6340"/>
    <cellStyle name="60% - 强调文字颜色 4 23 3" xfId="6341"/>
    <cellStyle name="常规 3 39 2" xfId="6342"/>
    <cellStyle name="40% - 强调文字颜色 3 22 3" xfId="6343"/>
    <cellStyle name="40% - 强调文字颜色 3 17 3" xfId="6344"/>
    <cellStyle name="强调文字颜色 2 10 2 3" xfId="6345"/>
    <cellStyle name="20% - 强调文字颜色 2 22" xfId="6346"/>
    <cellStyle name="20% - 强调文字颜色 2 17" xfId="6347"/>
    <cellStyle name="60% - 强调文字颜色 4 19" xfId="6348"/>
    <cellStyle name="60% - 强调文字颜色 4 24" xfId="6349"/>
    <cellStyle name="40% - 强调文字颜色 3 23" xfId="6350"/>
    <cellStyle name="40% - 强调文字颜色 3 18" xfId="6351"/>
    <cellStyle name="强调文字颜色 2 10 3" xfId="6352"/>
    <cellStyle name="20% - 强调文字颜色 2 4 6" xfId="6353"/>
    <cellStyle name="20% - 强调文字颜色 2 22 2" xfId="6354"/>
    <cellStyle name="20% - 强调文字颜色 2 17 2" xfId="6355"/>
    <cellStyle name="60% - 强调文字颜色 4 19 2" xfId="6356"/>
    <cellStyle name="40% - 强调文字颜色 3 23 2" xfId="6357"/>
    <cellStyle name="40% - 强调文字颜色 3 18 2" xfId="6358"/>
    <cellStyle name="20% - 强调文字颜色 6 20" xfId="6359"/>
    <cellStyle name="20% - 强调文字颜色 6 15" xfId="6360"/>
    <cellStyle name="标题 1 10 4" xfId="6361"/>
    <cellStyle name="常规 131" xfId="6362"/>
    <cellStyle name="常规 126" xfId="6363"/>
    <cellStyle name="C￥AØ_1.SUMMARY " xfId="6364"/>
    <cellStyle name="20% - 强调文字颜色 2 5 7" xfId="6365"/>
    <cellStyle name="20% - 强调文字颜色 2 23 3" xfId="6366"/>
    <cellStyle name="20% - 强调文字颜色 2 18 3" xfId="6367"/>
    <cellStyle name="40% - 强调文字颜色 3 19 3" xfId="6368"/>
    <cellStyle name="20% - 强调文字颜色 2 6 7" xfId="6369"/>
    <cellStyle name="20% - 强调文字颜色 2 19 3" xfId="6370"/>
    <cellStyle name="20% - 强调文字颜色 2 2 2" xfId="6371"/>
    <cellStyle name="AeE­ [0]_PAINT SHOP SCHEDULE(97rev.1) " xfId="6372"/>
    <cellStyle name="ÅëÈ­_Sheet1_ÃÖÁ¾ÀÏÁ¤ " xfId="6373"/>
    <cellStyle name="20% - 强调文字颜色 2 2 2 2" xfId="6374"/>
    <cellStyle name="链接单元格 4 6" xfId="6375"/>
    <cellStyle name="20% - 强调文字颜色 2 2 2 3" xfId="6376"/>
    <cellStyle name="链接单元格 4 7" xfId="6377"/>
    <cellStyle name="20% - 强调文字颜色 2 30" xfId="6378"/>
    <cellStyle name="20% - 强调文字颜色 2 25" xfId="6379"/>
    <cellStyle name="60% - 强调文字颜色 4 27" xfId="6380"/>
    <cellStyle name="60% - 强调文字颜色 4 32" xfId="6381"/>
    <cellStyle name="40% - 强调文字颜色 3 31" xfId="6382"/>
    <cellStyle name="40% - 强调文字颜色 3 26" xfId="6383"/>
    <cellStyle name="强调文字颜色 2 10 6" xfId="6384"/>
    <cellStyle name="20% - 强调文字颜色 2 32" xfId="6385"/>
    <cellStyle name="20% - 强调文字颜色 2 27" xfId="6386"/>
    <cellStyle name="60% - 强调文字颜色 4 29" xfId="6387"/>
    <cellStyle name="60% - 强调文字颜色 4 34" xfId="6388"/>
    <cellStyle name="40% - 强调文字颜色 3 33" xfId="6389"/>
    <cellStyle name="40% - 强调文字颜色 3 28" xfId="6390"/>
    <cellStyle name="强调文字颜色 2 10 8" xfId="6391"/>
    <cellStyle name="60% - 强调文字颜色 1 12 6" xfId="6392"/>
    <cellStyle name="20% - 强调文字颜色 2 3 2 3" xfId="6393"/>
    <cellStyle name="20% - 强调文字颜色 2 40" xfId="6394"/>
    <cellStyle name="20% - 强调文字颜色 2 35" xfId="6395"/>
    <cellStyle name="60% - 强调文字颜色 4 37" xfId="6396"/>
    <cellStyle name="60% - 强调文字颜色 4 42" xfId="6397"/>
    <cellStyle name="常规 3 8 4" xfId="6398"/>
    <cellStyle name="40% - 强调文字颜色 3 36" xfId="6399"/>
    <cellStyle name="40% - 强调文字颜色 3 41" xfId="6400"/>
    <cellStyle name="20% - 强调文字颜色 2 42" xfId="6401"/>
    <cellStyle name="20% - 强调文字颜色 2 37" xfId="6402"/>
    <cellStyle name="60% - 强调文字颜色 4 39" xfId="6403"/>
    <cellStyle name="60% - 强调文字颜色 4 44" xfId="6404"/>
    <cellStyle name="常规 3 8 6" xfId="6405"/>
    <cellStyle name="40% - 强调文字颜色 3 38" xfId="6406"/>
    <cellStyle name="40% - 强调文字颜色 3 43" xfId="6407"/>
    <cellStyle name="好_M.12.008.TML.V-M-模具设计式样书-V1.2" xfId="6408"/>
    <cellStyle name="20% - 强调文字颜色 2 43" xfId="6409"/>
    <cellStyle name="20% - 强调文字颜色 2 38" xfId="6410"/>
    <cellStyle name="60% - 强调文字颜色 4 45" xfId="6411"/>
    <cellStyle name="60% - 强调文字颜色 4 50" xfId="6412"/>
    <cellStyle name="常规 3 8 7" xfId="6413"/>
    <cellStyle name="40% - 强调文字颜色 3 39" xfId="6414"/>
    <cellStyle name="40% - 强调文字颜色 3 44" xfId="6415"/>
    <cellStyle name="输出 2" xfId="6416"/>
    <cellStyle name="20% - 强调文字颜色 2 4 2 2" xfId="6417"/>
    <cellStyle name="输出 3" xfId="6418"/>
    <cellStyle name="20% - 强调文字颜色 2 4 2 3" xfId="6419"/>
    <cellStyle name="20% - 强调文字颜色 2 4 4" xfId="6420"/>
    <cellStyle name="20% - 强调文字颜色 2 50" xfId="6421"/>
    <cellStyle name="20% - 强调文字颜色 2 45" xfId="6422"/>
    <cellStyle name="60% - 强调文字颜色 4 47" xfId="6423"/>
    <cellStyle name="60% - 强调文字颜色 4 52" xfId="6424"/>
    <cellStyle name="40% - 强调文字颜色 3 46" xfId="6425"/>
    <cellStyle name="40% - 强调文字颜色 3 51" xfId="6426"/>
    <cellStyle name="20% - 强调文字颜色 2 52" xfId="6427"/>
    <cellStyle name="20% - 强调文字颜色 2 47" xfId="6428"/>
    <cellStyle name="60% - 强调文字颜色 4 49" xfId="6429"/>
    <cellStyle name="60% - 强调文字颜色 4 54" xfId="6430"/>
    <cellStyle name="常规 83 3" xfId="6431"/>
    <cellStyle name="40% - 强调文字颜色 3 48" xfId="6432"/>
    <cellStyle name="40% - 强调文字颜色 3 53" xfId="6433"/>
    <cellStyle name="20% - 强调文字颜色 2 53" xfId="6434"/>
    <cellStyle name="20% - 强调文字颜色 2 48" xfId="6435"/>
    <cellStyle name="60% - 强调文字颜色 4 55" xfId="6436"/>
    <cellStyle name="60% - 强调文字颜色 4 60" xfId="6437"/>
    <cellStyle name="强调文字颜色 1 3 2" xfId="6438"/>
    <cellStyle name="常规 83 4" xfId="6439"/>
    <cellStyle name="40% - 强调文字颜色 3 49" xfId="6440"/>
    <cellStyle name="40% - 强调文字颜色 3 54" xfId="6441"/>
    <cellStyle name="20% - 强调文字颜色 2 5" xfId="6442"/>
    <cellStyle name="40% - 强调文字颜色 3 5 7" xfId="6443"/>
    <cellStyle name="20% - 强调文字颜色 2 5 2" xfId="6444"/>
    <cellStyle name="汇总 4 2 3 5" xfId="6445"/>
    <cellStyle name="ÄÞ¸¶_Sheet1 (2)_1.SUMMARY " xfId="6446"/>
    <cellStyle name="20% - 强调文字颜色 2 5 2 2" xfId="6447"/>
    <cellStyle name="20% - 强调文字颜色 2 5 2 3" xfId="6448"/>
    <cellStyle name="20% - 强调文字颜色 2 5 5" xfId="6449"/>
    <cellStyle name="20% - 强调文字颜色 2 60" xfId="6450"/>
    <cellStyle name="20% - 强调文字颜色 2 55" xfId="6451"/>
    <cellStyle name="60% - 强调文字颜色 4 57" xfId="6452"/>
    <cellStyle name="60% - 强调文字颜色 4 62" xfId="6453"/>
    <cellStyle name="常规 83 6" xfId="6454"/>
    <cellStyle name="40% - 强调文字颜色 3 56" xfId="6455"/>
    <cellStyle name="40% - 强调文字颜色 3 61" xfId="6456"/>
    <cellStyle name="20% - 强调文字颜色 2 62" xfId="6457"/>
    <cellStyle name="20% - 强调文字颜色 2 57" xfId="6458"/>
    <cellStyle name="60% - 强调文字颜色 4 59" xfId="6459"/>
    <cellStyle name="60% - 强调文字颜色 4 64" xfId="6460"/>
    <cellStyle name="常规 83 8" xfId="6461"/>
    <cellStyle name="40% - 强调文字颜色 3 58" xfId="6462"/>
    <cellStyle name="40% - 强调文字颜色 3 63" xfId="6463"/>
    <cellStyle name="20% - 强调文字颜色 2 63" xfId="6464"/>
    <cellStyle name="20% - 强调文字颜色 2 58" xfId="6465"/>
    <cellStyle name="60% - 强调文字颜色 4 65" xfId="6466"/>
    <cellStyle name="40% - 强调文字颜色 3 59" xfId="6467"/>
    <cellStyle name="40% - 强调文字颜色 3 64" xfId="6468"/>
    <cellStyle name="40% - 强调文字颜色 3 65" xfId="6469"/>
    <cellStyle name="20% - 强调文字颜色 2 64" xfId="6470"/>
    <cellStyle name="20% - 强调文字颜色 2 59" xfId="6471"/>
    <cellStyle name="20% - 强调文字颜色 2 6" xfId="6472"/>
    <cellStyle name="AÞ¸¶_AO¼RCN±U " xfId="6473"/>
    <cellStyle name="20% - 强调文字颜色 2 6 2 2" xfId="6474"/>
    <cellStyle name="40% - 强调文字颜色 3 6 8" xfId="6475"/>
    <cellStyle name="20% - 强调文字颜色 2 6 3" xfId="6476"/>
    <cellStyle name="60% - 强调文字颜色 1 2 2 2" xfId="6477"/>
    <cellStyle name="20% - 强调文字颜色 2 6 5" xfId="6478"/>
    <cellStyle name="20% - 强调文字颜色 2 6 8" xfId="6479"/>
    <cellStyle name="20% - 强调文字颜色 2 65" xfId="6480"/>
    <cellStyle name="20% - 强调文字颜色 2 7" xfId="6481"/>
    <cellStyle name="20% - 强调文字颜色 2 7 2 3" xfId="6482"/>
    <cellStyle name="20% - 强调文字颜色 2 7 5" xfId="6483"/>
    <cellStyle name="20% - 强调文字颜色 2 7 6" xfId="6484"/>
    <cellStyle name="60% - 强调文字颜色 2 12 6" xfId="6485"/>
    <cellStyle name="40% - 强调文字颜色 1 11 6" xfId="6486"/>
    <cellStyle name="汇总 2 4 4" xfId="6487"/>
    <cellStyle name="20% - 强调文字颜色 2 8 2 3" xfId="6488"/>
    <cellStyle name="20% - 强调文字颜色 2 8 5" xfId="6489"/>
    <cellStyle name="20% - 强调文字颜色 2 8 8" xfId="6490"/>
    <cellStyle name="C￥AØ_V-100 SOP TIMING _SGMW DIE STNADARD PART SPEC. &amp; SPARE PART LIST_M parts tooling 관련 보고서(040117)_M300- die specification review_070820" xfId="6491"/>
    <cellStyle name="计算 20 3 3" xfId="6492"/>
    <cellStyle name="计算 15 3 3" xfId="6493"/>
    <cellStyle name="20% - 强调文字颜色 2 9" xfId="6494"/>
    <cellStyle name="40% - 强调文字颜色 3 9 7" xfId="6495"/>
    <cellStyle name="20% - 强调文字颜色 2 9 2" xfId="6496"/>
    <cellStyle name="汇总 3 4 3" xfId="6497"/>
    <cellStyle name="20% - 强调文字颜色 2 9 2 2" xfId="6498"/>
    <cellStyle name="汇总 3 4 4" xfId="6499"/>
    <cellStyle name="20% - 强调文字颜色 2 9 2 3" xfId="6500"/>
    <cellStyle name="40% - 强调文字颜色 3 9 8" xfId="6501"/>
    <cellStyle name="输出 8 2 2 2" xfId="6502"/>
    <cellStyle name="20% - 强调文字颜色 2 9 3" xfId="6503"/>
    <cellStyle name="20% - 强调文字颜色 2 9 4" xfId="6504"/>
    <cellStyle name="20% - 强调文字颜色 2 9 5" xfId="6505"/>
    <cellStyle name="20% - 强调文字颜色 2 9 7" xfId="6506"/>
    <cellStyle name="20% - 强调文字颜色 3 10 2" xfId="6507"/>
    <cellStyle name="60% - 强调文字颜色 5 12 2" xfId="6508"/>
    <cellStyle name="40% - 强调文字颜色 4 11 2" xfId="6509"/>
    <cellStyle name="20% - 强调文字颜色 3 10 3" xfId="6510"/>
    <cellStyle name="60% - 强调文字颜色 5 12 3" xfId="6511"/>
    <cellStyle name="强调文字颜色 6 10" xfId="6512"/>
    <cellStyle name="40% - 强调文字颜色 4 11 3" xfId="6513"/>
    <cellStyle name="20% - 强调文字颜色 3 10 4" xfId="6514"/>
    <cellStyle name="60% - 强调文字颜色 5 12 4" xfId="6515"/>
    <cellStyle name="强调文字颜色 6 11" xfId="6516"/>
    <cellStyle name="40% - 强调文字颜色 4 11 4" xfId="6517"/>
    <cellStyle name="20% - 强调文字颜色 3 10 6" xfId="6518"/>
    <cellStyle name="60% - 强调文字颜色 5 12 6" xfId="6519"/>
    <cellStyle name="强调文字颜色 6 13" xfId="6520"/>
    <cellStyle name="40% - 强调文字颜色 4 11 6" xfId="6521"/>
    <cellStyle name="20% - 强调文字颜色 3 10 8" xfId="6522"/>
    <cellStyle name="60% - 强调文字颜色 5 12 8" xfId="6523"/>
    <cellStyle name="强调文字颜色 6 15" xfId="6524"/>
    <cellStyle name="强调文字颜色 6 20" xfId="6525"/>
    <cellStyle name="40% - 强调文字颜色 4 11 8" xfId="6526"/>
    <cellStyle name="20% - 强调文字颜色 3 11" xfId="6527"/>
    <cellStyle name="60% - 强调文字颜色 5 13" xfId="6528"/>
    <cellStyle name="强调文字颜色 1 7 5" xfId="6529"/>
    <cellStyle name="40% - 强调文字颜色 4 12" xfId="6530"/>
    <cellStyle name="20% - 强调文字颜色 3 11 2" xfId="6531"/>
    <cellStyle name="标题 4 8 2 3" xfId="6532"/>
    <cellStyle name="60% - 强调文字颜色 5 13 2" xfId="6533"/>
    <cellStyle name="汇总 4 2 8" xfId="6534"/>
    <cellStyle name="强调文字颜色 6 49" xfId="6535"/>
    <cellStyle name="强调文字颜色 6 54" xfId="6536"/>
    <cellStyle name="40% - 强调文字颜色 4 12 2" xfId="6537"/>
    <cellStyle name="40% - 强调文字颜色 4 12 2 2" xfId="6538"/>
    <cellStyle name="常规 4 9 2 3" xfId="6539"/>
    <cellStyle name="60% - 强调文字颜色 4 5 8" xfId="6540"/>
    <cellStyle name="20% - 强调文字颜色 3 11 2 2" xfId="6541"/>
    <cellStyle name="汇总 11 2 3 5" xfId="6542"/>
    <cellStyle name="40% - 强调文字颜色 3 5 3" xfId="6543"/>
    <cellStyle name="20% - 强调文字颜色 3 11 3" xfId="6544"/>
    <cellStyle name="60% - 强调文字颜色 5 13 3" xfId="6545"/>
    <cellStyle name="强调文字颜色 6 55" xfId="6546"/>
    <cellStyle name="强调文字颜色 6 60" xfId="6547"/>
    <cellStyle name="40% - 强调文字颜色 4 12 3" xfId="6548"/>
    <cellStyle name="40% - 强调文字颜色 4 12 4" xfId="6549"/>
    <cellStyle name="强调文字颜色 6 61" xfId="6550"/>
    <cellStyle name="强调文字颜色 6 56" xfId="6551"/>
    <cellStyle name="汇总 12 10" xfId="6552"/>
    <cellStyle name="20% - 强调文字颜色 3 11 4" xfId="6553"/>
    <cellStyle name="40% - 强调文字颜色 4 12 7" xfId="6554"/>
    <cellStyle name="强调文字颜色 6 64" xfId="6555"/>
    <cellStyle name="强调文字颜色 6 59" xfId="6556"/>
    <cellStyle name="汇总 12 13" xfId="6557"/>
    <cellStyle name="20% - 强调文字颜色 3 11 7" xfId="6558"/>
    <cellStyle name="40% - 强调文字颜色 4 12 8" xfId="6559"/>
    <cellStyle name="强调文字颜色 6 65" xfId="6560"/>
    <cellStyle name="20% - 强调文字颜色 3 11 8" xfId="6561"/>
    <cellStyle name="20% - 强调文字颜色 3 12 2" xfId="6562"/>
    <cellStyle name="60% - 强调文字颜色 5 14 2" xfId="6563"/>
    <cellStyle name="40% - 强调文字颜色 4 13 2" xfId="6564"/>
    <cellStyle name="20% - 强调文字颜色 3 12 2 3" xfId="6565"/>
    <cellStyle name="40% - 强调文字颜色 4 5 4" xfId="6566"/>
    <cellStyle name="20% - 强调文字颜色 3 12 7" xfId="6567"/>
    <cellStyle name="20% - 强调文字颜色 3 13" xfId="6568"/>
    <cellStyle name="60% - 强调文字颜色 5 15" xfId="6569"/>
    <cellStyle name="60% - 强调文字颜色 5 20" xfId="6570"/>
    <cellStyle name="强调文字颜色 1 7 7" xfId="6571"/>
    <cellStyle name="40% - 强调文字颜色 4 14" xfId="6572"/>
    <cellStyle name="20% - 强调文字颜色 3 13 2" xfId="6573"/>
    <cellStyle name="60% - 强调文字颜色 5 15 2" xfId="6574"/>
    <cellStyle name="60% - 强调文字颜色 5 20 2" xfId="6575"/>
    <cellStyle name="40% - 强调文字颜色 4 14 2" xfId="6576"/>
    <cellStyle name="20% - 强调文字颜色 3 13 3" xfId="6577"/>
    <cellStyle name="60% - 强调文字颜色 5 15 3" xfId="6578"/>
    <cellStyle name="60% - 强调文字颜色 5 20 3" xfId="6579"/>
    <cellStyle name="40% - 强调文字颜色 4 14 3" xfId="6580"/>
    <cellStyle name="20% - 强调文字颜色 3 14" xfId="6581"/>
    <cellStyle name="60% - 强调文字颜色 5 16" xfId="6582"/>
    <cellStyle name="60% - 强调文字颜色 5 21" xfId="6583"/>
    <cellStyle name="强调文字颜色 1 7 8" xfId="6584"/>
    <cellStyle name="40% - 强调文字颜色 4 15" xfId="6585"/>
    <cellStyle name="40% - 强调文字颜色 4 20" xfId="6586"/>
    <cellStyle name="20% - 强调文字颜色 3 14 2" xfId="6587"/>
    <cellStyle name="60% - 强调文字颜色 2 17" xfId="6588"/>
    <cellStyle name="60% - 强调文字颜色 2 22" xfId="6589"/>
    <cellStyle name="60% - 强调文字颜色 5 16 2" xfId="6590"/>
    <cellStyle name="60% - 强调文字颜色 5 21 2" xfId="6591"/>
    <cellStyle name="40% - 强调文字颜色 1 21" xfId="6592"/>
    <cellStyle name="40% - 强调文字颜色 1 16" xfId="6593"/>
    <cellStyle name="40% - 强调文字颜色 4 15 2" xfId="6594"/>
    <cellStyle name="40% - 强调文字颜色 4 20 2" xfId="6595"/>
    <cellStyle name="常规 9 11" xfId="6596"/>
    <cellStyle name="20% - 强调文字颜色 3 14 3" xfId="6597"/>
    <cellStyle name="60% - 强调文字颜色 2 18" xfId="6598"/>
    <cellStyle name="60% - 强调文字颜色 2 23" xfId="6599"/>
    <cellStyle name="60% - 强调文字颜色 5 16 3" xfId="6600"/>
    <cellStyle name="60% - 强调文字颜色 5 21 3" xfId="6601"/>
    <cellStyle name="常规 13 2 2" xfId="6602"/>
    <cellStyle name="40% - 强调文字颜色 1 22" xfId="6603"/>
    <cellStyle name="40% - 强调文字颜色 1 17" xfId="6604"/>
    <cellStyle name="40% - 强调文字颜色 4 15 3" xfId="6605"/>
    <cellStyle name="40% - 强调文字颜色 4 20 3" xfId="6606"/>
    <cellStyle name="常规 9 12" xfId="6607"/>
    <cellStyle name="20% - 强调文字颜色 3 20" xfId="6608"/>
    <cellStyle name="20% - 强调文字颜色 3 15" xfId="6609"/>
    <cellStyle name="60% - 强调文字颜色 5 17" xfId="6610"/>
    <cellStyle name="60% - 强调文字颜色 5 22" xfId="6611"/>
    <cellStyle name="40% - 强调文字颜色 4 16" xfId="6612"/>
    <cellStyle name="40% - 强调文字颜色 4 21" xfId="6613"/>
    <cellStyle name="20% - 强调文字颜色 3 20 2" xfId="6614"/>
    <cellStyle name="20% - 强调文字颜色 3 15 2" xfId="6615"/>
    <cellStyle name="60% - 强调文字颜色 5 17 2" xfId="6616"/>
    <cellStyle name="60% - 强调文字颜色 5 22 2" xfId="6617"/>
    <cellStyle name="常规 5 2 2 3" xfId="6618"/>
    <cellStyle name="40% - 强调文字颜色 4 16 2" xfId="6619"/>
    <cellStyle name="40% - 强调文字颜色 4 21 2" xfId="6620"/>
    <cellStyle name="20% - 强调文字颜色 3 21 2" xfId="6621"/>
    <cellStyle name="20% - 强调文字颜色 3 16 2" xfId="6622"/>
    <cellStyle name="60% - 强调文字颜色 5 18 2" xfId="6623"/>
    <cellStyle name="60% - 强调文字颜色 5 23 2" xfId="6624"/>
    <cellStyle name="40% - 强调文字颜色 4 17 2" xfId="6625"/>
    <cellStyle name="40% - 强调文字颜色 4 22 2" xfId="6626"/>
    <cellStyle name="20% - 强调文字颜色 3 21 3" xfId="6627"/>
    <cellStyle name="20% - 强调文字颜色 3 16 3" xfId="6628"/>
    <cellStyle name="60% - 强调文字颜色 5 18 3" xfId="6629"/>
    <cellStyle name="60% - 强调文字颜色 5 23 3" xfId="6630"/>
    <cellStyle name="40% - 强调文字颜色 4 17 3" xfId="6631"/>
    <cellStyle name="40% - 强调文字颜色 4 22 3" xfId="6632"/>
    <cellStyle name="20% - 强调文字颜色 3 22" xfId="6633"/>
    <cellStyle name="20% - 强调文字颜色 3 17" xfId="6634"/>
    <cellStyle name="60% - 强调文字颜色 5 19" xfId="6635"/>
    <cellStyle name="60% - 强调文字颜色 5 24" xfId="6636"/>
    <cellStyle name="计算 5 5 2" xfId="6637"/>
    <cellStyle name="40% - 强调文字颜色 4 18" xfId="6638"/>
    <cellStyle name="40% - 强调文字颜色 4 23" xfId="6639"/>
    <cellStyle name="强调文字颜色 2 15 3" xfId="6640"/>
    <cellStyle name="强调文字颜色 2 20 3" xfId="6641"/>
    <cellStyle name="20% - 强调文字颜色 3 22 2" xfId="6642"/>
    <cellStyle name="20% - 强调文字颜色 3 17 2" xfId="6643"/>
    <cellStyle name="60% - 强调文字颜色 5 19 2" xfId="6644"/>
    <cellStyle name="输入 13 2 4" xfId="6645"/>
    <cellStyle name="40% - 强调文字颜色 4 18 2" xfId="6646"/>
    <cellStyle name="40% - 强调文字颜色 4 23 2" xfId="6647"/>
    <cellStyle name="输入 13 3 5" xfId="6648"/>
    <cellStyle name="40% - 强调文字颜色 4 19 3" xfId="6649"/>
    <cellStyle name="20% - 强调文字颜色 3 23 3" xfId="6650"/>
    <cellStyle name="20% - 强调文字颜色 3 18 3" xfId="6651"/>
    <cellStyle name="20% - 强调文字颜色 3 2" xfId="6652"/>
    <cellStyle name="20% - 强调文字颜色 3 2 2" xfId="6653"/>
    <cellStyle name="20% - 强调文字颜色 3 2 2 3" xfId="6654"/>
    <cellStyle name="20% - 强调文字颜色 3 30" xfId="6655"/>
    <cellStyle name="20% - 强调文字颜色 3 25" xfId="6656"/>
    <cellStyle name="60% - 强调文字颜色 5 27" xfId="6657"/>
    <cellStyle name="60% - 强调文字颜色 5 32" xfId="6658"/>
    <cellStyle name="计算 5 5 5" xfId="6659"/>
    <cellStyle name="40% - 强调文字颜色 4 26" xfId="6660"/>
    <cellStyle name="40% - 强调文字颜色 4 31" xfId="6661"/>
    <cellStyle name="20% - 强调文字颜色 3 31" xfId="6662"/>
    <cellStyle name="20% - 强调文字颜色 3 26" xfId="6663"/>
    <cellStyle name="60% - 强调文字颜色 5 28" xfId="6664"/>
    <cellStyle name="60% - 强调文字颜色 5 33" xfId="6665"/>
    <cellStyle name="计算 5 5 6" xfId="6666"/>
    <cellStyle name="40% - 强调文字颜色 4 27" xfId="6667"/>
    <cellStyle name="40% - 强调文字颜色 4 32" xfId="6668"/>
    <cellStyle name="20% - 强调文字颜色 3 33" xfId="6669"/>
    <cellStyle name="20% - 强调文字颜色 3 28" xfId="6670"/>
    <cellStyle name="60% - 强调文字颜色 5 35" xfId="6671"/>
    <cellStyle name="60% - 强调文字颜色 5 40" xfId="6672"/>
    <cellStyle name="40% - 强调文字颜色 4 29" xfId="6673"/>
    <cellStyle name="40% - 强调文字颜色 4 34" xfId="6674"/>
    <cellStyle name="20% - 强调文字颜色 3 3" xfId="6675"/>
    <cellStyle name="20% - 强调文字颜色 4 10 5" xfId="6676"/>
    <cellStyle name="60% - 强调文字颜色 6 12 5" xfId="6677"/>
    <cellStyle name="20% - 强调文字颜色 3 3 2 2" xfId="6678"/>
    <cellStyle name="40% - 强调文字颜色 5 11 5" xfId="6679"/>
    <cellStyle name="20% - 强调文字颜色 4 10 6" xfId="6680"/>
    <cellStyle name="60% - 强调文字颜色 6 12 6" xfId="6681"/>
    <cellStyle name="20% - 强调文字颜色 3 3 2 3" xfId="6682"/>
    <cellStyle name="40% - 强调文字颜色 5 11 6" xfId="6683"/>
    <cellStyle name="20% - 强调文字颜色 3 40" xfId="6684"/>
    <cellStyle name="20% - 强调文字颜色 3 35" xfId="6685"/>
    <cellStyle name="60% - 强调文字颜色 5 37" xfId="6686"/>
    <cellStyle name="60% - 强调文字颜色 5 42" xfId="6687"/>
    <cellStyle name="输入 5 2 2 3" xfId="6688"/>
    <cellStyle name="输入 6 3 3" xfId="6689"/>
    <cellStyle name="40% - 强调文字颜色 4 36" xfId="6690"/>
    <cellStyle name="40% - 强调文字颜色 4 41" xfId="6691"/>
    <cellStyle name="40% - 强调文字颜色 2 3 2" xfId="6692"/>
    <cellStyle name="20% - 强调文字颜色 3 42" xfId="6693"/>
    <cellStyle name="20% - 强调文字颜色 3 37" xfId="6694"/>
    <cellStyle name="60% - 强调文字颜色 5 39" xfId="6695"/>
    <cellStyle name="60% - 强调文字颜色 5 44" xfId="6696"/>
    <cellStyle name="输入 5 2 2 5" xfId="6697"/>
    <cellStyle name="输入 6 3 5" xfId="6698"/>
    <cellStyle name="40% - 强调文字颜色 4 38" xfId="6699"/>
    <cellStyle name="40% - 强调文字颜色 4 43" xfId="6700"/>
    <cellStyle name="20% - 强调文字颜色 3 43" xfId="6701"/>
    <cellStyle name="20% - 强调文字颜色 3 38" xfId="6702"/>
    <cellStyle name="60% - 强调文字颜色 5 45" xfId="6703"/>
    <cellStyle name="60% - 强调文字颜色 5 50" xfId="6704"/>
    <cellStyle name="输入 6 3 6" xfId="6705"/>
    <cellStyle name="40% - 强调文字颜色 4 39" xfId="6706"/>
    <cellStyle name="40% - 强调文字颜色 4 44" xfId="6707"/>
    <cellStyle name="20% - 强调文字颜色 3 44" xfId="6708"/>
    <cellStyle name="20% - 强调文字颜色 3 39" xfId="6709"/>
    <cellStyle name="60% - 强调文字颜色 5 46" xfId="6710"/>
    <cellStyle name="60% - 强调文字颜色 5 51" xfId="6711"/>
    <cellStyle name="40% - 强调文字颜色 4 45" xfId="6712"/>
    <cellStyle name="40% - 强调文字颜色 4 50" xfId="6713"/>
    <cellStyle name="40% - 强调文字颜色 1 8 2 2" xfId="6714"/>
    <cellStyle name="20% - 强调文字颜色 3 4" xfId="6715"/>
    <cellStyle name="20% - 强调文字颜色 3 4 2 2" xfId="6716"/>
    <cellStyle name="20% - 强调文字颜色 3 4 2 3" xfId="6717"/>
    <cellStyle name="20% - 强调文字颜色 3 4 4" xfId="6718"/>
    <cellStyle name="20% - 强调文字颜色 3 4 5" xfId="6719"/>
    <cellStyle name="20% - 强调文字颜色 3 4 6" xfId="6720"/>
    <cellStyle name="20% - 强调文字颜色 3 4 8" xfId="6721"/>
    <cellStyle name="60% - 强调文字颜色 6 9 2 2" xfId="6722"/>
    <cellStyle name="20% - 强调文字颜色 3 50" xfId="6723"/>
    <cellStyle name="20% - 强调文字颜色 3 45" xfId="6724"/>
    <cellStyle name="60% - 强调文字颜色 5 47" xfId="6725"/>
    <cellStyle name="60% - 强调文字颜色 5 52" xfId="6726"/>
    <cellStyle name="40% - 强调文字颜色 4 46" xfId="6727"/>
    <cellStyle name="40% - 强调文字颜色 4 51" xfId="6728"/>
    <cellStyle name="20% - 强调文字颜色 3 54" xfId="6729"/>
    <cellStyle name="20% - 强调文字颜色 3 49" xfId="6730"/>
    <cellStyle name="60% - 强调文字颜色 5 56" xfId="6731"/>
    <cellStyle name="60% - 强调文字颜色 5 61" xfId="6732"/>
    <cellStyle name="强调文字颜色 1 8 3" xfId="6733"/>
    <cellStyle name="40% - 强调文字颜色 4 55" xfId="6734"/>
    <cellStyle name="40% - 强调文字颜色 4 60" xfId="6735"/>
    <cellStyle name="20% - 强调文字颜色 3 5 4" xfId="6736"/>
    <cellStyle name="20% - 强调文字颜色 3 5 5" xfId="6737"/>
    <cellStyle name="20% - 强调文字颜色 3 5 7" xfId="6738"/>
    <cellStyle name="20% - 强调文字颜色 3 62" xfId="6739"/>
    <cellStyle name="20% - 强调文字颜色 3 57" xfId="6740"/>
    <cellStyle name="60% - 强调文字颜色 5 59" xfId="6741"/>
    <cellStyle name="60% - 强调文字颜色 5 64" xfId="6742"/>
    <cellStyle name="强调文字颜色 1 8 6" xfId="6743"/>
    <cellStyle name="40% - 强调文字颜色 4 58" xfId="6744"/>
    <cellStyle name="40% - 强调文字颜色 4 63" xfId="6745"/>
    <cellStyle name="20% - 强调文字颜色 3 6" xfId="6746"/>
    <cellStyle name="40% - 强调文字颜色 4 6 7" xfId="6747"/>
    <cellStyle name="20% - 强调文字颜色 3 6 2" xfId="6748"/>
    <cellStyle name="20% - 强调文字颜色 3 6 2 2" xfId="6749"/>
    <cellStyle name="20% - 强调文字颜色 3 6 2 3" xfId="6750"/>
    <cellStyle name="20% - 强调文字颜色 3 6 4" xfId="6751"/>
    <cellStyle name="60% - 强调文字颜色 1 3 2 3" xfId="6752"/>
    <cellStyle name="超链接 40 2" xfId="6753"/>
    <cellStyle name="20% - 强调文字颜色 3 6 5" xfId="6754"/>
    <cellStyle name="超链接 40 3" xfId="6755"/>
    <cellStyle name="20% - 强调文字颜色 3 6 6" xfId="6756"/>
    <cellStyle name="超链接 40 4" xfId="6757"/>
    <cellStyle name="20% - 强调文字颜色 3 65" xfId="6758"/>
    <cellStyle name="20% - 强调文字颜色 3 7 4" xfId="6759"/>
    <cellStyle name="20% - 强调文字颜色 3 7 5" xfId="6760"/>
    <cellStyle name="20% - 强调文字颜色 3 7 6" xfId="6761"/>
    <cellStyle name="20% - 强调文字颜色 3 7 7" xfId="6762"/>
    <cellStyle name="20% - 强调文字颜色 3 7 8" xfId="6763"/>
    <cellStyle name="20% - 强调文字颜色 3 8" xfId="6764"/>
    <cellStyle name="40% - Accent5" xfId="6765"/>
    <cellStyle name="40% - 强调文字颜色 6 11 6" xfId="6766"/>
    <cellStyle name="超链接 3 2 4" xfId="6767"/>
    <cellStyle name="20% - 强调文字颜色 3 8 2 3" xfId="6768"/>
    <cellStyle name="20% - 强调文字颜色 5 10 6" xfId="6769"/>
    <cellStyle name="Migliaia_BIBBIA-D25" xfId="6770"/>
    <cellStyle name="20% - 强调文字颜色 3 8 4" xfId="6771"/>
    <cellStyle name="20% - 强调文字颜色 3 8 5" xfId="6772"/>
    <cellStyle name="20% - 强调文字颜色 3 8 7" xfId="6773"/>
    <cellStyle name="20% - 强调文字颜色 3 8 8" xfId="6774"/>
    <cellStyle name="Wไhrung_35ERI8T2gbIEMixb4v26icuOo" xfId="6775"/>
    <cellStyle name="超链接 4 2 3" xfId="6776"/>
    <cellStyle name="20% - 强调文字颜色 3 9 2 2" xfId="6777"/>
    <cellStyle name="超链接 4 2 4" xfId="6778"/>
    <cellStyle name="20% - 强调文字颜色 3 9 2 3" xfId="6779"/>
    <cellStyle name="20% - 强调文字颜色 3 9 4" xfId="6780"/>
    <cellStyle name="40% - 强调文字颜色 5 9 2 2" xfId="6781"/>
    <cellStyle name="20% - 强调文字颜色 3 9 8" xfId="6782"/>
    <cellStyle name="20% - 强调文字颜色 4 10 2 2" xfId="6783"/>
    <cellStyle name="60% - 强调文字颜色 6 12 2 2" xfId="6784"/>
    <cellStyle name="常规 4 2 8" xfId="6785"/>
    <cellStyle name="40% - 强调文字颜色 1 9 2 3" xfId="6786"/>
    <cellStyle name="40% - 强调文字颜色 5 11 2 2" xfId="6787"/>
    <cellStyle name="常规 105" xfId="6788"/>
    <cellStyle name="常规 110" xfId="6789"/>
    <cellStyle name="20% - 强调文字颜色 4 10 2 3" xfId="6790"/>
    <cellStyle name="60% - 强调文字颜色 6 12 2 3" xfId="6791"/>
    <cellStyle name="常规 4 2 9" xfId="6792"/>
    <cellStyle name="40% - 强调文字颜色 5 11 2 3" xfId="6793"/>
    <cellStyle name="AutoFormat-Optionen 2 2" xfId="6794"/>
    <cellStyle name="常规 106" xfId="6795"/>
    <cellStyle name="常规 111" xfId="6796"/>
    <cellStyle name="20% - 强调文字颜色 4 10 4" xfId="6797"/>
    <cellStyle name="60% - 强调文字颜色 6 12 4" xfId="6798"/>
    <cellStyle name="解释性文本 7 8" xfId="6799"/>
    <cellStyle name="40% - 强调文字颜色 5 11 4" xfId="6800"/>
    <cellStyle name="20% - 强调文字颜色 4 10 7" xfId="6801"/>
    <cellStyle name="60% - 强调文字颜色 6 12 7" xfId="6802"/>
    <cellStyle name="40% - 强调文字颜色 5 11 7" xfId="6803"/>
    <cellStyle name="汇总 49 2" xfId="6804"/>
    <cellStyle name="汇总 54 2" xfId="6805"/>
    <cellStyle name="20% - 强调文字颜色 4 10 8" xfId="6806"/>
    <cellStyle name="60% - 强调文字颜色 6 12 8" xfId="6807"/>
    <cellStyle name="ÅëÈ­ [0]_SAMPLE " xfId="6808"/>
    <cellStyle name="ÄÞ¸¶ [0]_F006-1Â÷ " xfId="6809"/>
    <cellStyle name="40% - 强调文字颜色 5 11 8" xfId="6810"/>
    <cellStyle name="汇总 49 3" xfId="6811"/>
    <cellStyle name="汇总 54 3" xfId="6812"/>
    <cellStyle name="20% - 强调文字颜色 4 11 2" xfId="6813"/>
    <cellStyle name="60% - 强调文字颜色 6 13 2" xfId="6814"/>
    <cellStyle name="汇总 9 2 8" xfId="6815"/>
    <cellStyle name="解释性文本 8 6" xfId="6816"/>
    <cellStyle name="40% - 强调文字颜色 5 12 2" xfId="6817"/>
    <cellStyle name="40% - 强调文字颜色 5 12 2 2" xfId="6818"/>
    <cellStyle name="常规 5 2 8" xfId="6819"/>
    <cellStyle name="20% - 强调文字颜色 4 11 2 2" xfId="6820"/>
    <cellStyle name="40% - 强调文字颜色 5 12 2 3" xfId="6821"/>
    <cellStyle name="20% - 强调文字颜色 4 11 2 3" xfId="6822"/>
    <cellStyle name="40% - 强调文字颜色 5 12 4" xfId="6823"/>
    <cellStyle name="解释性文本 8 8" xfId="6824"/>
    <cellStyle name="20% - 强调文字颜色 4 11 4" xfId="6825"/>
    <cellStyle name="40% - 强调文字颜色 5 12 6" xfId="6826"/>
    <cellStyle name="20% - 强调文字颜色 4 11 6" xfId="6827"/>
    <cellStyle name="20% - 强调文字颜色 4 11 8" xfId="6828"/>
    <cellStyle name="C￥AØ_RDTR99ML " xfId="6829"/>
    <cellStyle name="40% - 强调文字颜色 5 12 8" xfId="6830"/>
    <cellStyle name="汇总 55 3" xfId="6831"/>
    <cellStyle name="汇总 60 3" xfId="6832"/>
    <cellStyle name="20% - 强调文字颜色 4 12 2" xfId="6833"/>
    <cellStyle name="60% - 强调文字颜色 6 14 2" xfId="6834"/>
    <cellStyle name="解释性文本 9 6" xfId="6835"/>
    <cellStyle name="40% - 强调文字颜色 5 13 2" xfId="6836"/>
    <cellStyle name="20% - 强调文字颜色 4 12 3" xfId="6837"/>
    <cellStyle name="60% - 强调文字颜色 6 14 3" xfId="6838"/>
    <cellStyle name="解释性文本 9 7" xfId="6839"/>
    <cellStyle name="40% - 强调文字颜色 5 13 3" xfId="6840"/>
    <cellStyle name="解释性文本 9 8" xfId="6841"/>
    <cellStyle name="20% - 强调文字颜色 4 12 4" xfId="6842"/>
    <cellStyle name="20% - 强调文字颜色 4 12 8" xfId="6843"/>
    <cellStyle name="20% - 强调文字颜色 4 13 2" xfId="6844"/>
    <cellStyle name="60% - 强调文字颜色 6 15 2" xfId="6845"/>
    <cellStyle name="60% - 强调文字颜色 6 20 2" xfId="6846"/>
    <cellStyle name="40% - 强调文字颜色 5 14 2" xfId="6847"/>
    <cellStyle name="20% - 强调文字颜色 4 14" xfId="6848"/>
    <cellStyle name="60% - 强调文字颜色 6 16" xfId="6849"/>
    <cellStyle name="60% - 强调文字颜色 6 21" xfId="6850"/>
    <cellStyle name="常规 10 18" xfId="6851"/>
    <cellStyle name="常规 10 23" xfId="6852"/>
    <cellStyle name="好 2 30" xfId="6853"/>
    <cellStyle name="好 2 25" xfId="6854"/>
    <cellStyle name="40% - 强调文字颜色 5 15" xfId="6855"/>
    <cellStyle name="40% - 强调文字颜色 5 20" xfId="6856"/>
    <cellStyle name="20% - 强调文字颜色 4 20 3" xfId="6857"/>
    <cellStyle name="20% - 强调文字颜色 4 15 3" xfId="6858"/>
    <cellStyle name="60% - 强调文字颜色 6 17 3" xfId="6859"/>
    <cellStyle name="60% - 强调文字颜色 6 22 3" xfId="6860"/>
    <cellStyle name="40% - 强调文字颜色 5 16 3" xfId="6861"/>
    <cellStyle name="40% - 强调文字颜色 5 21 3" xfId="6862"/>
    <cellStyle name="20% - 强调文字颜色 4 21 2" xfId="6863"/>
    <cellStyle name="20% - 强调文字颜色 4 16 2" xfId="6864"/>
    <cellStyle name="60% - 强调文字颜色 6 18 2" xfId="6865"/>
    <cellStyle name="60% - 强调文字颜色 6 23 2" xfId="6866"/>
    <cellStyle name="40% - 强调文字颜色 5 17 2" xfId="6867"/>
    <cellStyle name="40% - 强调文字颜色 5 22 2" xfId="6868"/>
    <cellStyle name="强调文字颜色 5 12 2 3" xfId="6869"/>
    <cellStyle name="20% - 强调文字颜色 4 21 3" xfId="6870"/>
    <cellStyle name="20% - 强调文字颜色 4 16 3" xfId="6871"/>
    <cellStyle name="60% - 强调文字颜色 6 18 3" xfId="6872"/>
    <cellStyle name="60% - 强调文字颜色 6 23 3" xfId="6873"/>
    <cellStyle name="40% - 强调文字颜色 5 17 3" xfId="6874"/>
    <cellStyle name="40% - 强调文字颜色 5 22 3" xfId="6875"/>
    <cellStyle name="20% - 强调文字颜色 4 22 2" xfId="6876"/>
    <cellStyle name="20% - 强调文字颜色 4 17 2" xfId="6877"/>
    <cellStyle name="60% - 强调文字颜色 6 19 2" xfId="6878"/>
    <cellStyle name="输入 23 2 4" xfId="6879"/>
    <cellStyle name="输入 18 2 4" xfId="6880"/>
    <cellStyle name="40% - 强调文字颜色 5 18 2" xfId="6881"/>
    <cellStyle name="40% - 强调文字颜色 5 23 2" xfId="6882"/>
    <cellStyle name="20% - 强调文字颜色 4 23" xfId="6883"/>
    <cellStyle name="20% - 强调文字颜色 4 18" xfId="6884"/>
    <cellStyle name="60% - 强调文字颜色 6 25" xfId="6885"/>
    <cellStyle name="60% - 强调文字颜色 6 30" xfId="6886"/>
    <cellStyle name="常规 10 27" xfId="6887"/>
    <cellStyle name="计算 2 2 3 3" xfId="6888"/>
    <cellStyle name="好 2 29" xfId="6889"/>
    <cellStyle name="40% - 强调文字颜色 5 19" xfId="6890"/>
    <cellStyle name="40% - 强调文字颜色 5 24" xfId="6891"/>
    <cellStyle name="输入 23 3 4" xfId="6892"/>
    <cellStyle name="输入 18 3 4" xfId="6893"/>
    <cellStyle name="40% - 强调文字颜色 5 19 2" xfId="6894"/>
    <cellStyle name="20% - 强调文字颜色 4 23 2" xfId="6895"/>
    <cellStyle name="20% - 强调文字颜色 4 18 2" xfId="6896"/>
    <cellStyle name="输入 23 3 5" xfId="6897"/>
    <cellStyle name="输入 18 3 5" xfId="6898"/>
    <cellStyle name="40% - 强调文字颜色 5 19 3" xfId="6899"/>
    <cellStyle name="20% - 强调文字颜色 4 23 3" xfId="6900"/>
    <cellStyle name="20% - 强调文字颜色 4 18 3" xfId="6901"/>
    <cellStyle name="20% - 强调文字颜色 4 19 3" xfId="6902"/>
    <cellStyle name="20% - 强调文字颜色 6 7 2 2" xfId="6903"/>
    <cellStyle name="常规 2 20 4" xfId="6904"/>
    <cellStyle name="常规 2 15 4" xfId="6905"/>
    <cellStyle name="20% - 强调文字颜色 4 2 2 3" xfId="6906"/>
    <cellStyle name="强调文字颜色 3 8 4" xfId="6907"/>
    <cellStyle name="20% - 强调文字颜色 4 30" xfId="6908"/>
    <cellStyle name="20% - 强调文字颜色 4 25" xfId="6909"/>
    <cellStyle name="60% - 强调文字颜色 6 27" xfId="6910"/>
    <cellStyle name="60% - 强调文字颜色 6 32" xfId="6911"/>
    <cellStyle name="常规 10 29" xfId="6912"/>
    <cellStyle name="计算 2 2 3 5" xfId="6913"/>
    <cellStyle name="40% - 强调文字颜色 5 26" xfId="6914"/>
    <cellStyle name="40% - 强调文字颜色 5 31" xfId="6915"/>
    <cellStyle name="20% - 强调文字颜色 4 32" xfId="6916"/>
    <cellStyle name="20% - 强调文字颜色 4 27" xfId="6917"/>
    <cellStyle name="60% - 强调文字颜色 6 29" xfId="6918"/>
    <cellStyle name="60% - 强调文字颜色 6 34" xfId="6919"/>
    <cellStyle name="好 2 38" xfId="6920"/>
    <cellStyle name="40% - 强调文字颜色 5 28" xfId="6921"/>
    <cellStyle name="40% - 强调文字颜色 5 33" xfId="6922"/>
    <cellStyle name="20% - 强调文字颜色 4 34" xfId="6923"/>
    <cellStyle name="20% - 强调文字颜色 4 29" xfId="6924"/>
    <cellStyle name="60% - 强调文字颜色 6 36" xfId="6925"/>
    <cellStyle name="60% - 强调文字颜色 6 41" xfId="6926"/>
    <cellStyle name="输入 6 8 2" xfId="6927"/>
    <cellStyle name="40% - 强调文字颜色 5 35" xfId="6928"/>
    <cellStyle name="40% - 强调文字颜色 5 40" xfId="6929"/>
    <cellStyle name="20% - 强调文字颜色 4 3 2" xfId="6930"/>
    <cellStyle name="输入 10 3" xfId="6931"/>
    <cellStyle name="20% - 强调文字颜色 4 3 2 2" xfId="6932"/>
    <cellStyle name="强调文字颜色 4 8 3" xfId="6933"/>
    <cellStyle name="输入 10 4" xfId="6934"/>
    <cellStyle name="20% - 强调文字颜色 4 3 2 3" xfId="6935"/>
    <cellStyle name="强调文字颜色 4 8 4" xfId="6936"/>
    <cellStyle name="20% - 强调文字颜色 4 40" xfId="6937"/>
    <cellStyle name="20% - 强调文字颜色 4 35" xfId="6938"/>
    <cellStyle name="60% - 强调文字颜色 6 37" xfId="6939"/>
    <cellStyle name="60% - 强调文字颜色 6 42" xfId="6940"/>
    <cellStyle name="输入 6 8 3" xfId="6941"/>
    <cellStyle name="40% - 强调文字颜色 5 36" xfId="6942"/>
    <cellStyle name="40% - 强调文字颜色 5 41" xfId="6943"/>
    <cellStyle name="20% - 强调文字颜色 4 41" xfId="6944"/>
    <cellStyle name="20% - 强调文字颜色 4 36" xfId="6945"/>
    <cellStyle name="60% - 强调文字颜色 6 38" xfId="6946"/>
    <cellStyle name="60% - 强调文字颜色 6 43" xfId="6947"/>
    <cellStyle name="输入 6 8 4" xfId="6948"/>
    <cellStyle name="40% - 强调文字颜色 5 37" xfId="6949"/>
    <cellStyle name="40% - 强调文字颜色 5 42" xfId="6950"/>
    <cellStyle name="40% - 强调文字颜色 2 8 2" xfId="6951"/>
    <cellStyle name="标题 1 3" xfId="6952"/>
    <cellStyle name="60% - 强调文字颜色 3 8 7" xfId="6953"/>
    <cellStyle name="Texto de advertencia" xfId="6954"/>
    <cellStyle name="20% - 强调文字颜色 4 42" xfId="6955"/>
    <cellStyle name="20% - 强调文字颜色 4 37" xfId="6956"/>
    <cellStyle name="60% - 强调文字颜色 6 39" xfId="6957"/>
    <cellStyle name="60% - 强调文字颜色 6 44" xfId="6958"/>
    <cellStyle name="输入 6 8 5" xfId="6959"/>
    <cellStyle name="40% - 强调文字颜色 5 38" xfId="6960"/>
    <cellStyle name="40% - 强调文字颜色 5 43" xfId="6961"/>
    <cellStyle name="40% - 强调文字颜色 2 8 4" xfId="6962"/>
    <cellStyle name="强调文字颜色 6 12 3" xfId="6963"/>
    <cellStyle name="标题 1 5" xfId="6964"/>
    <cellStyle name="20% - 强调文字颜色 4 44" xfId="6965"/>
    <cellStyle name="20% - 强调文字颜色 4 39" xfId="6966"/>
    <cellStyle name="60% - 强调文字颜色 6 46" xfId="6967"/>
    <cellStyle name="60% - 强调文字颜色 6 51" xfId="6968"/>
    <cellStyle name="40% - 强调文字颜色 5 45" xfId="6969"/>
    <cellStyle name="40% - 强调文字颜色 5 50" xfId="6970"/>
    <cellStyle name="40% - 强调文字颜色 5 4 7" xfId="6971"/>
    <cellStyle name="20% - 强调文字颜色 4 4 2" xfId="6972"/>
    <cellStyle name="输入 60 3" xfId="6973"/>
    <cellStyle name="输入 55 3" xfId="6974"/>
    <cellStyle name="20% - 强调文字颜色 4 4 2 2" xfId="6975"/>
    <cellStyle name="强调文字颜色 5 8 3" xfId="6976"/>
    <cellStyle name="输入 60 4" xfId="6977"/>
    <cellStyle name="输入 55 4" xfId="6978"/>
    <cellStyle name="20% - 强调文字颜色 4 4 2 3" xfId="6979"/>
    <cellStyle name="强调文字颜色 5 8 4" xfId="6980"/>
    <cellStyle name="40% - 强调文字颜色 5 4 8" xfId="6981"/>
    <cellStyle name="20% - 强调文字颜色 4 4 3" xfId="6982"/>
    <cellStyle name="20% - 强调文字颜色 4 4 8" xfId="6983"/>
    <cellStyle name="40% - 强调文字颜色 2 8 5" xfId="6984"/>
    <cellStyle name="强调文字颜色 6 12 4" xfId="6985"/>
    <cellStyle name="标题 1 6" xfId="6986"/>
    <cellStyle name="20% - 强调文字颜色 4 50" xfId="6987"/>
    <cellStyle name="20% - 强调文字颜色 4 45" xfId="6988"/>
    <cellStyle name="60% - 强调文字颜色 6 47" xfId="6989"/>
    <cellStyle name="60% - 强调文字颜色 6 52" xfId="6990"/>
    <cellStyle name="40% - 强调文字颜色 5 46" xfId="6991"/>
    <cellStyle name="40% - 强调文字颜色 5 51" xfId="6992"/>
    <cellStyle name="40% - 强调文字颜色 2 8 6" xfId="6993"/>
    <cellStyle name="强调文字颜色 6 12 5" xfId="6994"/>
    <cellStyle name="ÄÞ¸¶_ÃÖÁ¾ÀÏÁ¤ " xfId="6995"/>
    <cellStyle name="标题 1 7" xfId="6996"/>
    <cellStyle name="20% - 强调文字颜色 4 51" xfId="6997"/>
    <cellStyle name="20% - 强调文字颜色 4 46" xfId="6998"/>
    <cellStyle name="输出 14 3 2" xfId="6999"/>
    <cellStyle name="60% - 强调文字颜色 6 48" xfId="7000"/>
    <cellStyle name="60% - 强调文字颜色 6 53" xfId="7001"/>
    <cellStyle name="40% - 强调文字颜色 5 47" xfId="7002"/>
    <cellStyle name="40% - 强调文字颜色 5 52" xfId="7003"/>
    <cellStyle name="40% - 强调文字颜色 5 5 8" xfId="7004"/>
    <cellStyle name="20% - 强调文字颜色 4 5 3" xfId="7005"/>
    <cellStyle name="20% - 强调文字颜色 4 5 4" xfId="7006"/>
    <cellStyle name="20% - 强调文字颜色 4 5 6" xfId="7007"/>
    <cellStyle name="20% - 强调文字颜色 4 5 8" xfId="7008"/>
    <cellStyle name="40% - 强调文字颜色 5 65" xfId="7009"/>
    <cellStyle name="20% - 强调文字颜色 4 64" xfId="7010"/>
    <cellStyle name="20% - 强调文字颜色 4 59" xfId="7011"/>
    <cellStyle name="40% - 强调文字颜色 5 6 7" xfId="7012"/>
    <cellStyle name="20% - 强调文字颜色 4 6 2" xfId="7013"/>
    <cellStyle name="20% - 强调文字颜色 4 6 2 2" xfId="7014"/>
    <cellStyle name="40% - 强调文字颜色 5 6 8" xfId="7015"/>
    <cellStyle name="20% - 强调文字颜色 4 6 3" xfId="7016"/>
    <cellStyle name="60% - 强调文字颜色 1 4 2 2" xfId="7017"/>
    <cellStyle name="20% - 强调文字颜色 4 6 5" xfId="7018"/>
    <cellStyle name="20% - 强调文字颜色 4 6 6" xfId="7019"/>
    <cellStyle name="20% - 强调文字颜色 4 6 8" xfId="7020"/>
    <cellStyle name="20% - 强调文字颜色 4 7 2 2" xfId="7021"/>
    <cellStyle name="40% - 强调文字颜色 5 7 8" xfId="7022"/>
    <cellStyle name="20% - 强调文字颜色 4 7 3" xfId="7023"/>
    <cellStyle name="20% - 强调文字颜色 4 7 4" xfId="7024"/>
    <cellStyle name="常规 2 7 2 10" xfId="7025"/>
    <cellStyle name="20% - 强调文字颜色 4 7 5" xfId="7026"/>
    <cellStyle name="常规 2 7 2 11" xfId="7027"/>
    <cellStyle name="20% - 强调文字颜色 4 7 6" xfId="7028"/>
    <cellStyle name="常规 2 7 2 12" xfId="7029"/>
    <cellStyle name="20% - 强调文字颜色 4 7 8" xfId="7030"/>
    <cellStyle name="常规 2 7 2 14" xfId="7031"/>
    <cellStyle name="20% - 强调文字颜色 4 8 2 2" xfId="7032"/>
    <cellStyle name="20% - 强调文字颜色 4 8 2 3" xfId="7033"/>
    <cellStyle name="20% - 强调文字颜色 4 8 3" xfId="7034"/>
    <cellStyle name="ÅëÈ­ [0]_¼­½ÄÀÏ¶÷_ÅõÀÔ°èÈ¹ " xfId="7035"/>
    <cellStyle name="40% - 强调文字颜色 5 8 8" xfId="7036"/>
    <cellStyle name="适中 10" xfId="7037"/>
    <cellStyle name="20% - 强调文字颜色 4 8 5" xfId="7038"/>
    <cellStyle name="20% - 强调文字颜色 4 8 6" xfId="7039"/>
    <cellStyle name="输入 10 6 6" xfId="7040"/>
    <cellStyle name="适中 20" xfId="7041"/>
    <cellStyle name="适中 15" xfId="7042"/>
    <cellStyle name="AÞ¸¶_Sheet1 (2)_1.SUMMARY " xfId="7043"/>
    <cellStyle name="20% - 强调文字颜色 4 8 8" xfId="7044"/>
    <cellStyle name="20% - 强调文字颜色 4 9 2 2" xfId="7045"/>
    <cellStyle name="警告文本 25" xfId="7046"/>
    <cellStyle name="警告文本 30" xfId="7047"/>
    <cellStyle name="20% - 强调文字颜色 4 9 2 3" xfId="7048"/>
    <cellStyle name="警告文本 26" xfId="7049"/>
    <cellStyle name="警告文本 31" xfId="7050"/>
    <cellStyle name="20% - 强调文字颜色 4 9 4" xfId="7051"/>
    <cellStyle name="20% - 强调文字颜色 4 9 8" xfId="7052"/>
    <cellStyle name="40% - 强调文字颜色 3 4 5" xfId="7053"/>
    <cellStyle name="40% - 强调文字颜色 6 11 2 2" xfId="7054"/>
    <cellStyle name="40% - 强调文字颜色 6 9 2 3" xfId="7055"/>
    <cellStyle name="20% - 强调文字颜色 5 10 2 2" xfId="7056"/>
    <cellStyle name="40% - 强调文字颜色 3 4 6" xfId="7057"/>
    <cellStyle name="40% - 强调文字颜色 6 11 2 3" xfId="7058"/>
    <cellStyle name="20% - 强调文字颜色 5 10 2 3" xfId="7059"/>
    <cellStyle name="20% - 强调文字颜色 5 10 3" xfId="7060"/>
    <cellStyle name="40% - Accent2" xfId="7061"/>
    <cellStyle name="40% - 强调文字颜色 6 11 3" xfId="7062"/>
    <cellStyle name="20% - 强调文字颜色 5 10 7" xfId="7063"/>
    <cellStyle name="40% - Accent6" xfId="7064"/>
    <cellStyle name="40% - 强调文字颜色 6 11 7" xfId="7065"/>
    <cellStyle name="超链接 3 2 5" xfId="7066"/>
    <cellStyle name="40% - 强调文字颜色 4 4 5" xfId="7067"/>
    <cellStyle name="40% - 强调文字颜色 6 12 2 2" xfId="7068"/>
    <cellStyle name="差_12月份制模平衡计分卡" xfId="7069"/>
    <cellStyle name="20% - 强调文字颜色 5 11 2 2" xfId="7070"/>
    <cellStyle name="40% - 强调文字颜色 6 12 3" xfId="7071"/>
    <cellStyle name="20% - 强调文字颜色 5 11 3" xfId="7072"/>
    <cellStyle name="40% - 强调文字颜色 6 12 5" xfId="7073"/>
    <cellStyle name="超链接 3 3 3" xfId="7074"/>
    <cellStyle name="20% - 强调文字颜色 5 11 5" xfId="7075"/>
    <cellStyle name="40% - 强调文字颜色 6 12 7" xfId="7076"/>
    <cellStyle name="超链接 3 3 5" xfId="7077"/>
    <cellStyle name="20% - 强调文字颜色 5 11 7" xfId="7078"/>
    <cellStyle name="标题 2 11 2 2" xfId="7079"/>
    <cellStyle name="40% - 强调文字颜色 5 4 5" xfId="7080"/>
    <cellStyle name="20% - 强调文字颜色 5 12 2 2" xfId="7081"/>
    <cellStyle name="20% - 强调文字颜色 5 12 4" xfId="7082"/>
    <cellStyle name="20% - 强调文字颜色 5 12 5" xfId="7083"/>
    <cellStyle name="超链接 3 4 5" xfId="7084"/>
    <cellStyle name="Incorrecto" xfId="7085"/>
    <cellStyle name="20% - 强调文字颜色 5 12 7" xfId="7086"/>
    <cellStyle name="20% - 强调文字颜色 5 12 8" xfId="7087"/>
    <cellStyle name="40% - 强调文字颜色 6 14" xfId="7088"/>
    <cellStyle name="20% - 强调文字颜色 5 13" xfId="7089"/>
    <cellStyle name="汇总 5 5 6" xfId="7090"/>
    <cellStyle name="40% - 强调文字颜色 6 16" xfId="7091"/>
    <cellStyle name="40% - 强调文字颜色 6 21" xfId="7092"/>
    <cellStyle name="20% - 强调文字颜色 5 20" xfId="7093"/>
    <cellStyle name="20% - 强调文字颜色 5 15" xfId="7094"/>
    <cellStyle name="40% - 强调文字颜色 6 16 3" xfId="7095"/>
    <cellStyle name="40% - 强调文字颜色 6 21 3" xfId="7096"/>
    <cellStyle name="汇总 4 9" xfId="7097"/>
    <cellStyle name="20% - 强调文字颜色 5 20 3" xfId="7098"/>
    <cellStyle name="20% - 强调文字颜色 5 15 3" xfId="7099"/>
    <cellStyle name="输入 8 2 2 4" xfId="7100"/>
    <cellStyle name="40% - 强调文字颜色 6 17 3" xfId="7101"/>
    <cellStyle name="40% - 强调文字颜色 6 22 3" xfId="7102"/>
    <cellStyle name="汇总 5 9" xfId="7103"/>
    <cellStyle name="20% - 强调文字颜色 5 21 3" xfId="7104"/>
    <cellStyle name="20% - 强调文字颜色 5 16 3" xfId="7105"/>
    <cellStyle name="40% - 强调文字颜色 6 18" xfId="7106"/>
    <cellStyle name="40% - 强调文字颜色 6 23" xfId="7107"/>
    <cellStyle name="20% - 强调文字颜色 5 22" xfId="7108"/>
    <cellStyle name="20% - 强调文字颜色 5 17" xfId="7109"/>
    <cellStyle name="常规 14 2 3" xfId="7110"/>
    <cellStyle name="输入 8 2 3 3" xfId="7111"/>
    <cellStyle name="40% - 强调文字颜色 6 18 2" xfId="7112"/>
    <cellStyle name="40% - 强调文字颜色 6 23 2" xfId="7113"/>
    <cellStyle name="汇总 6 8" xfId="7114"/>
    <cellStyle name="20% - 强调文字颜色 5 22 2" xfId="7115"/>
    <cellStyle name="20% - 强调文字颜色 5 17 2" xfId="7116"/>
    <cellStyle name="40% - 强调文字颜色 6 19" xfId="7117"/>
    <cellStyle name="40% - 强调文字颜色 6 24" xfId="7118"/>
    <cellStyle name="20% - 强调文字颜色 5 23" xfId="7119"/>
    <cellStyle name="20% - 强调文字颜色 5 18" xfId="7120"/>
    <cellStyle name="40% - 强调文字颜色 6 19 2" xfId="7121"/>
    <cellStyle name="警告文本 10 2 3" xfId="7122"/>
    <cellStyle name="汇总 7 8" xfId="7123"/>
    <cellStyle name="20% - 强调文字颜色 5 23 2" xfId="7124"/>
    <cellStyle name="20% - 强调文字颜色 5 18 2" xfId="7125"/>
    <cellStyle name="40% - 强调文字颜色 6 19 3" xfId="7126"/>
    <cellStyle name="汇总 7 9" xfId="7127"/>
    <cellStyle name="20% - 强调文字颜色 5 23 3" xfId="7128"/>
    <cellStyle name="20% - 强调文字颜色 5 18 3" xfId="7129"/>
    <cellStyle name="汇总 8 8" xfId="7130"/>
    <cellStyle name="20% - 强调文字颜色 5 19 2" xfId="7131"/>
    <cellStyle name="汇总 8 9" xfId="7132"/>
    <cellStyle name="20% - 强调文字颜色 5 19 3" xfId="7133"/>
    <cellStyle name="标题 3 4 3" xfId="7134"/>
    <cellStyle name="40% - 强调文字颜色 6 26" xfId="7135"/>
    <cellStyle name="40% - 强调文字颜色 6 31" xfId="7136"/>
    <cellStyle name="20% - 强调文字颜色 5 30" xfId="7137"/>
    <cellStyle name="20% - 强调文字颜色 5 25" xfId="7138"/>
    <cellStyle name="标题 3 4 4" xfId="7139"/>
    <cellStyle name="40% - 强调文字颜色 6 27" xfId="7140"/>
    <cellStyle name="40% - 强调文字颜色 6 32" xfId="7141"/>
    <cellStyle name="20% - 强调文字颜色 5 31" xfId="7142"/>
    <cellStyle name="20% - 强调文字颜色 5 26" xfId="7143"/>
    <cellStyle name="标题 3 4 5" xfId="7144"/>
    <cellStyle name="40% - 强调文字颜色 6 28" xfId="7145"/>
    <cellStyle name="40% - 强调文字颜色 6 33" xfId="7146"/>
    <cellStyle name="20% - 强调文字颜色 5 32" xfId="7147"/>
    <cellStyle name="20% - 强调文字颜色 5 27" xfId="7148"/>
    <cellStyle name="标题 3 4 6" xfId="7149"/>
    <cellStyle name="40% - 强调文字颜色 6 29" xfId="7150"/>
    <cellStyle name="40% - 强调文字颜色 6 34" xfId="7151"/>
    <cellStyle name="20% - 强调文字颜色 5 33" xfId="7152"/>
    <cellStyle name="20% - 强调文字颜色 5 28" xfId="7153"/>
    <cellStyle name="20% - 强调文字颜色 5 3" xfId="7154"/>
    <cellStyle name="汇总 2 7 4" xfId="7155"/>
    <cellStyle name="20% - 强调文字颜色 5 3 2" xfId="7156"/>
    <cellStyle name="40% - 强调文字颜色 6 37" xfId="7157"/>
    <cellStyle name="40% - 强调文字颜色 6 42" xfId="7158"/>
    <cellStyle name="20% - 强调文字颜色 5 41" xfId="7159"/>
    <cellStyle name="20% - 强调文字颜色 5 36" xfId="7160"/>
    <cellStyle name="40% - 强调文字颜色 6 38" xfId="7161"/>
    <cellStyle name="40% - 强调文字颜色 6 43" xfId="7162"/>
    <cellStyle name="20% - 强调文字颜色 5 42" xfId="7163"/>
    <cellStyle name="20% - 强调文字颜色 5 37" xfId="7164"/>
    <cellStyle name="40% - 强调文字颜色 6 39" xfId="7165"/>
    <cellStyle name="40% - 强调文字颜色 6 44" xfId="7166"/>
    <cellStyle name="20% - 强调文字颜色 5 43" xfId="7167"/>
    <cellStyle name="20% - 强调文字颜色 5 38" xfId="7168"/>
    <cellStyle name="20% - 强调文字颜色 5 44" xfId="7169"/>
    <cellStyle name="20% - 强调文字颜色 5 39" xfId="7170"/>
    <cellStyle name="解释性文本 7 2 2" xfId="7171"/>
    <cellStyle name="40% - 强调文字颜色 6 45" xfId="7172"/>
    <cellStyle name="40% - 强调文字颜色 6 50" xfId="7173"/>
    <cellStyle name="20% - 强调文字颜色 5 4" xfId="7174"/>
    <cellStyle name="40% - 强调文字颜色 6 4 7" xfId="7175"/>
    <cellStyle name="汇总 2 8 4" xfId="7176"/>
    <cellStyle name="20% - 强调文字颜色 5 4 2" xfId="7177"/>
    <cellStyle name="20% - 强调文字颜色 5 4 2 3" xfId="7178"/>
    <cellStyle name="20% - 强调文字颜色 5 4 6" xfId="7179"/>
    <cellStyle name="20% - 强调文字颜色 5 4 8" xfId="7180"/>
    <cellStyle name="40% - 强调文字颜色 6 48" xfId="7181"/>
    <cellStyle name="40% - 强调文字颜色 6 53" xfId="7182"/>
    <cellStyle name="20% - 强调文字颜色 5 52" xfId="7183"/>
    <cellStyle name="20% - 强调文字颜色 5 47" xfId="7184"/>
    <cellStyle name="40% - 强调文字颜色 6 49" xfId="7185"/>
    <cellStyle name="40% - 强调文字颜色 6 54" xfId="7186"/>
    <cellStyle name="20% - 强调文字颜色 5 53" xfId="7187"/>
    <cellStyle name="20% - 强调文字颜色 5 48" xfId="7188"/>
    <cellStyle name="40% - 强调文字颜色 6 55" xfId="7189"/>
    <cellStyle name="40% - 强调文字颜色 6 60" xfId="7190"/>
    <cellStyle name="20% - 强调文字颜色 5 54" xfId="7191"/>
    <cellStyle name="20% - 强调文字颜色 5 49" xfId="7192"/>
    <cellStyle name="汇总 5 6 2" xfId="7193"/>
    <cellStyle name="20% - 强调文字颜色 5 5" xfId="7194"/>
    <cellStyle name="40% - 强调文字颜色 6 5 8" xfId="7195"/>
    <cellStyle name="20% - 强调文字颜色 5 5 3" xfId="7196"/>
    <cellStyle name="20% - 强调文字颜色 5 5 5" xfId="7197"/>
    <cellStyle name="20% - 强调文字颜色 5 5 8" xfId="7198"/>
    <cellStyle name="20% - 强调文字颜色 5 6" xfId="7199"/>
    <cellStyle name="20% - 强调文字颜色 5 6 2 2" xfId="7200"/>
    <cellStyle name="20% - 强调文字颜色 5 6 2 3" xfId="7201"/>
    <cellStyle name="40% - 强调文字颜色 6 6 8" xfId="7202"/>
    <cellStyle name="20% - 强调文字颜色 5 6 3" xfId="7203"/>
    <cellStyle name="60% - 强调文字颜色 1 5 2 2" xfId="7204"/>
    <cellStyle name="20% - 强调文字颜色 5 6 4" xfId="7205"/>
    <cellStyle name="60% - 强调文字颜色 1 5 2 3" xfId="7206"/>
    <cellStyle name="20% - 强调文字颜色 5 6 5" xfId="7207"/>
    <cellStyle name="20% - 强调文字颜色 5 6 6" xfId="7208"/>
    <cellStyle name="差 2 2" xfId="7209"/>
    <cellStyle name="20% - 强调文字颜色 5 6 7" xfId="7210"/>
    <cellStyle name="20% - 强调文字颜色 5 6 8" xfId="7211"/>
    <cellStyle name="20% - 强调文字颜色 5 7" xfId="7212"/>
    <cellStyle name="20% - 强调文字颜色 5 7 2 2" xfId="7213"/>
    <cellStyle name="40% - 强调文字颜色 1 9 4" xfId="7214"/>
    <cellStyle name="40% - 强调文字颜色 6 7 8" xfId="7215"/>
    <cellStyle name="20% - 强调文字颜色 5 7 3" xfId="7216"/>
    <cellStyle name="20% - 强调文字颜色 5 7 4" xfId="7217"/>
    <cellStyle name="20% - 强调文字颜色 5 7 6" xfId="7218"/>
    <cellStyle name="差 3 2" xfId="7219"/>
    <cellStyle name="20% - 强调文字颜色 5 7 8" xfId="7220"/>
    <cellStyle name="40% - 强调文字颜色 2 9 5" xfId="7221"/>
    <cellStyle name="标题 2 6" xfId="7222"/>
    <cellStyle name="20% - 强调文字颜色 5 8 2 3" xfId="7223"/>
    <cellStyle name="20% - 强调文字颜色 5 8 5" xfId="7224"/>
    <cellStyle name="20% - 强调文字颜色 5 8 6" xfId="7225"/>
    <cellStyle name="差 4 2" xfId="7226"/>
    <cellStyle name="40% - 强调文字颜色 6 9 7" xfId="7227"/>
    <cellStyle name="20% - 强调文字颜色 5 9 2" xfId="7228"/>
    <cellStyle name="40% - 强调文字颜色 6 9 8" xfId="7229"/>
    <cellStyle name="20% - 强调文字颜色 5 9 3" xfId="7230"/>
    <cellStyle name="20% - 强调文字颜色 5 9 4" xfId="7231"/>
    <cellStyle name="20% - 强调文字颜色 5 9 5" xfId="7232"/>
    <cellStyle name="20% - 强调文字颜色 5 9 6" xfId="7233"/>
    <cellStyle name="差 5 2" xfId="7234"/>
    <cellStyle name="20% - 强调文字颜色 5 9 7" xfId="7235"/>
    <cellStyle name="差 5 3" xfId="7236"/>
    <cellStyle name="20% - 强调文字颜色 5 9 8" xfId="7237"/>
    <cellStyle name="差 5 4" xfId="7238"/>
    <cellStyle name="注释 6 2 6" xfId="7239"/>
    <cellStyle name="常规 12 14" xfId="7240"/>
    <cellStyle name="20% - 强调文字颜色 6 10" xfId="7241"/>
    <cellStyle name="20% - 强调文字颜色 6 10 2" xfId="7242"/>
    <cellStyle name="好 7 6" xfId="7243"/>
    <cellStyle name="20% - 强调文字颜色 6 10 2 2" xfId="7244"/>
    <cellStyle name="常规 2 2 35" xfId="7245"/>
    <cellStyle name="20% - 强调文字颜色 6 10 2 3" xfId="7246"/>
    <cellStyle name="常规 2 2 36" xfId="7247"/>
    <cellStyle name="60% - 强调文字颜色 4 6 4" xfId="7248"/>
    <cellStyle name="40% - 强调文字颜色 1 3 2 2" xfId="7249"/>
    <cellStyle name="20% - 强调文字颜色 6 10 3" xfId="7250"/>
    <cellStyle name="好 7 7" xfId="7251"/>
    <cellStyle name="60% - 强调文字颜色 4 6 5" xfId="7252"/>
    <cellStyle name="40% - 强调文字颜色 1 3 2 3" xfId="7253"/>
    <cellStyle name="20% - 强调文字颜色 6 10 4" xfId="7254"/>
    <cellStyle name="好 7 8" xfId="7255"/>
    <cellStyle name="20% - 强调文字颜色 6 10 7" xfId="7256"/>
    <cellStyle name="20% - 强调文字颜色 6 10 8" xfId="7257"/>
    <cellStyle name="20% - 强调文字颜色 6 11 2 2" xfId="7258"/>
    <cellStyle name="注释 8 2" xfId="7259"/>
    <cellStyle name="输入 7 7 2" xfId="7260"/>
    <cellStyle name="E?o켥E?_UPC NO " xfId="7261"/>
    <cellStyle name="注释 36 5" xfId="7262"/>
    <cellStyle name="注释 41 5" xfId="7263"/>
    <cellStyle name="20% - 强调文字颜色 6 11 3" xfId="7264"/>
    <cellStyle name="好 8 7" xfId="7265"/>
    <cellStyle name="20% - 强调文字颜色 6 11 6" xfId="7266"/>
    <cellStyle name="20% - 强调文字颜色 6 11 8" xfId="7267"/>
    <cellStyle name="C￥AØ_CA·IA§ÆR°³¹ß¼O¿aAI¿ø " xfId="7268"/>
    <cellStyle name="20% - 强调文字颜色 6 12 2" xfId="7269"/>
    <cellStyle name="好 9 6" xfId="7270"/>
    <cellStyle name="20% - 强调文字颜色 6 12 2 2" xfId="7271"/>
    <cellStyle name="Heading 3" xfId="7272"/>
    <cellStyle name="输入 7 8 4" xfId="7273"/>
    <cellStyle name="注释 9 4" xfId="7274"/>
    <cellStyle name="20% - 强调文字颜色 6 12 5" xfId="7275"/>
    <cellStyle name="Heading 4" xfId="7276"/>
    <cellStyle name="输入 7 8 5" xfId="7277"/>
    <cellStyle name="注释 9 5" xfId="7278"/>
    <cellStyle name="20% - 强调文字颜色 6 12 6" xfId="7279"/>
    <cellStyle name="20% - 强调文字颜色 6 12 8" xfId="7280"/>
    <cellStyle name="20% - 强调文字颜色 6 13 3" xfId="7281"/>
    <cellStyle name="标题 1 10 2 3" xfId="7282"/>
    <cellStyle name="20% - 强调文字颜色 6 14 2" xfId="7283"/>
    <cellStyle name="20% - 强调文字颜色 6 20 2" xfId="7284"/>
    <cellStyle name="20% - 强调文字颜色 6 15 2" xfId="7285"/>
    <cellStyle name="20% - 强调文字颜色 6 20 3" xfId="7286"/>
    <cellStyle name="20% - 强调文字颜色 6 15 3" xfId="7287"/>
    <cellStyle name="20% - 强调文字颜色 6 21 2" xfId="7288"/>
    <cellStyle name="20% - 强调文字颜色 6 16 2" xfId="7289"/>
    <cellStyle name="标题 4 4 6" xfId="7290"/>
    <cellStyle name="20% - 强调文字颜色 6 22 2" xfId="7291"/>
    <cellStyle name="20% - 强调文字颜色 6 17 2" xfId="7292"/>
    <cellStyle name="20% - 强调文字颜色 6 24" xfId="7293"/>
    <cellStyle name="20% - 强调文字颜色 6 19" xfId="7294"/>
    <cellStyle name="标题 1 10 8" xfId="7295"/>
    <cellStyle name="标题 4 6 6" xfId="7296"/>
    <cellStyle name="20% - 强调文字颜色 6 19 2" xfId="7297"/>
    <cellStyle name="标题 4 6 7" xfId="7298"/>
    <cellStyle name="20% - 强调文字颜色 6 19 3" xfId="7299"/>
    <cellStyle name="20% - 强调文字颜色 6 30" xfId="7300"/>
    <cellStyle name="20% - 强调文字颜色 6 25" xfId="7301"/>
    <cellStyle name="输出 4 4 5" xfId="7302"/>
    <cellStyle name="常规 4 3 3" xfId="7303"/>
    <cellStyle name="20% - 强调文字颜色 6 34" xfId="7304"/>
    <cellStyle name="20% - 强调文字颜色 6 29" xfId="7305"/>
    <cellStyle name="注释 12 5" xfId="7306"/>
    <cellStyle name="强调文字颜色 2 50" xfId="7307"/>
    <cellStyle name="强调文字颜色 2 45" xfId="7308"/>
    <cellStyle name="汇总 3 7 4" xfId="7309"/>
    <cellStyle name="20% - 强调文字颜色 6 3 2" xfId="7310"/>
    <cellStyle name="标题 3 9 8" xfId="7311"/>
    <cellStyle name="常规 5 6" xfId="7312"/>
    <cellStyle name="20% - 强调文字颜色 6 40" xfId="7313"/>
    <cellStyle name="20% - 强调文字颜色 6 35" xfId="7314"/>
    <cellStyle name="注释 12 6" xfId="7315"/>
    <cellStyle name="40% - 强调文字颜色 6 2 2 2" xfId="7316"/>
    <cellStyle name="常规 4 3 4" xfId="7317"/>
    <cellStyle name="常规 4 3 8" xfId="7318"/>
    <cellStyle name="20% - 强调文字颜色 6 44" xfId="7319"/>
    <cellStyle name="20% - 强调文字颜色 6 39" xfId="7320"/>
    <cellStyle name="ÅëÈ­_code" xfId="7321"/>
    <cellStyle name="똿떓죶Ø괻 [0.00]_PRODUCT DETAIL Q1" xfId="7322"/>
    <cellStyle name="汇总 3 8 5" xfId="7323"/>
    <cellStyle name="20% - 强调文字颜色 6 4 3" xfId="7324"/>
    <cellStyle name="20% - 强调文字颜色 6 4 4" xfId="7325"/>
    <cellStyle name="20% - 强调文字颜色 6 4 5" xfId="7326"/>
    <cellStyle name="20% - 强调文字颜色 6 4 7" xfId="7327"/>
    <cellStyle name="20% - 强调文字颜色 6 51" xfId="7328"/>
    <cellStyle name="20% - 强调文字颜色 6 46" xfId="7329"/>
    <cellStyle name="20% - 强调文字颜色 6 52" xfId="7330"/>
    <cellStyle name="20% - 强调文字颜色 6 47" xfId="7331"/>
    <cellStyle name="20% - 强调文字颜色 6 5 2" xfId="7332"/>
    <cellStyle name="20% - 强调文字颜色 6 5 2 3" xfId="7333"/>
    <cellStyle name="20% - 强调文字颜色 6 5 3" xfId="7334"/>
    <cellStyle name="20% - 强调文字颜色 6 5 4" xfId="7335"/>
    <cellStyle name="20% - 强调文字颜色 6 5 5" xfId="7336"/>
    <cellStyle name="20% - 强调文字颜色 6 5 6" xfId="7337"/>
    <cellStyle name="20% - 强调文字颜色 6 60" xfId="7338"/>
    <cellStyle name="20% - 强调文字颜色 6 55" xfId="7339"/>
    <cellStyle name="20% - 强调文字颜色 6 63" xfId="7340"/>
    <cellStyle name="20% - 强调文字颜色 6 58" xfId="7341"/>
    <cellStyle name="标题 1 11 2" xfId="7342"/>
    <cellStyle name="20% - 强调文字颜色 6 64" xfId="7343"/>
    <cellStyle name="20% - 强调文字颜色 6 59" xfId="7344"/>
    <cellStyle name="标题 1 11 3" xfId="7345"/>
    <cellStyle name="20% - 强调文字颜色 6 6 2 2" xfId="7346"/>
    <cellStyle name="20% - 强调文字颜色 6 6 3" xfId="7347"/>
    <cellStyle name="60% - 强调文字颜色 1 6 2 2" xfId="7348"/>
    <cellStyle name="20% - 强调文字颜色 6 6 6" xfId="7349"/>
    <cellStyle name="20% - 强调文字颜色 6 6 7" xfId="7350"/>
    <cellStyle name="20% - 强调文字颜色 6 65" xfId="7351"/>
    <cellStyle name="标题 1 11 4" xfId="7352"/>
    <cellStyle name="20% - 强调文字颜色 6 7 2" xfId="7353"/>
    <cellStyle name="20% - 强调文字颜色 6 7 3" xfId="7354"/>
    <cellStyle name="输入 12 5 2" xfId="7355"/>
    <cellStyle name="常规 5 54" xfId="7356"/>
    <cellStyle name="常规 5 49" xfId="7357"/>
    <cellStyle name="常规 18 9" xfId="7358"/>
    <cellStyle name="ÄÞ¸¶_lx-taxi " xfId="7359"/>
    <cellStyle name="20% - 强调文字颜色 6 7 4" xfId="7360"/>
    <cellStyle name="20% - 强调文字颜色 6 7 5" xfId="7361"/>
    <cellStyle name="强调文字颜色 3 10" xfId="7362"/>
    <cellStyle name="20% - 强调文字颜色 6 7 7" xfId="7363"/>
    <cellStyle name="20% - 强调文字颜色 6 7 8" xfId="7364"/>
    <cellStyle name="强调文字颜色 3 11" xfId="7365"/>
    <cellStyle name="40% - 强调文字颜色 3 4 2 3" xfId="7366"/>
    <cellStyle name="20% - 强调文字颜色 6 8" xfId="7367"/>
    <cellStyle name="标题 2 10 6" xfId="7368"/>
    <cellStyle name="20% - 强调文字颜色 6 8 2 3" xfId="7369"/>
    <cellStyle name="强调文字颜色 3 52" xfId="7370"/>
    <cellStyle name="强调文字颜色 3 47" xfId="7371"/>
    <cellStyle name="20% - 强调文字颜色 6 8 4" xfId="7372"/>
    <cellStyle name="强调文字颜色 3 54" xfId="7373"/>
    <cellStyle name="强调文字颜色 3 49" xfId="7374"/>
    <cellStyle name="20% - 强调文字颜色 6 8 6" xfId="7375"/>
    <cellStyle name="强调文字颜色 3 61" xfId="7376"/>
    <cellStyle name="强调文字颜色 3 56" xfId="7377"/>
    <cellStyle name="20% - 强调文字颜色 6 8 8" xfId="7378"/>
    <cellStyle name="20% - 强调文字颜色 6 9 2" xfId="7379"/>
    <cellStyle name="20% - 强调文字颜色 6 9 2 2" xfId="7380"/>
    <cellStyle name="20% - 强调文字颜色 6 9 2 3" xfId="7381"/>
    <cellStyle name="20% - 强调文字颜色 6 9 3" xfId="7382"/>
    <cellStyle name="20% - 强调文字颜色 6 9 5" xfId="7383"/>
    <cellStyle name="³¯Â¥" xfId="7384"/>
    <cellStyle name="标题 1 8 7" xfId="7385"/>
    <cellStyle name="计算 11 2 3 4" xfId="7386"/>
    <cellStyle name="好 10 2 3" xfId="7387"/>
    <cellStyle name="常规 2 2 3" xfId="7388"/>
    <cellStyle name="常规 4 4 18" xfId="7389"/>
    <cellStyle name="40% - Énfasis2" xfId="7390"/>
    <cellStyle name="40% - Énfasis4" xfId="7391"/>
    <cellStyle name="ÄÞ¸¶ [0]_MKN-M1.1 " xfId="7392"/>
    <cellStyle name="40% - Énfasis6" xfId="7393"/>
    <cellStyle name="40% - 강조색1" xfId="7394"/>
    <cellStyle name="40% - 강조색5" xfId="7395"/>
    <cellStyle name="40% - 강조색6" xfId="7396"/>
    <cellStyle name="60% - 强调文字颜色 4 7 2" xfId="7397"/>
    <cellStyle name="汇总 4 5 2" xfId="7398"/>
    <cellStyle name="60% - 强调文字颜色 2 11" xfId="7399"/>
    <cellStyle name="40% - 强调文字颜色 1 10" xfId="7400"/>
    <cellStyle name="超链接 2 3 22" xfId="7401"/>
    <cellStyle name="超链接 2 3 17" xfId="7402"/>
    <cellStyle name="60% - 强调文字颜色 2 11 2 2" xfId="7403"/>
    <cellStyle name="40% - 强调文字颜色 1 10 2 2" xfId="7404"/>
    <cellStyle name="超链接 2 3 23" xfId="7405"/>
    <cellStyle name="超链接 2 3 18" xfId="7406"/>
    <cellStyle name="60% - 强调文字颜色 2 11 2 3" xfId="7407"/>
    <cellStyle name="40% - 强调文字颜色 1 10 2 3" xfId="7408"/>
    <cellStyle name="60% - 强调文字颜色 2 11 3" xfId="7409"/>
    <cellStyle name="40% - 强调文字颜色 1 10 3" xfId="7410"/>
    <cellStyle name="输出 11 5 4" xfId="7411"/>
    <cellStyle name="60% - 强调文字颜色 2 11 7" xfId="7412"/>
    <cellStyle name="40% - 强调文字颜色 1 10 7" xfId="7413"/>
    <cellStyle name="汇总 2 3 5" xfId="7414"/>
    <cellStyle name="60% - 强调文字颜色 2 11 8" xfId="7415"/>
    <cellStyle name="计算 12 2 2 2" xfId="7416"/>
    <cellStyle name="40% - 强调文字颜色 1 10 8" xfId="7417"/>
    <cellStyle name="汇总 2 3 6" xfId="7418"/>
    <cellStyle name="汇总 4 5 3" xfId="7419"/>
    <cellStyle name="60% - 强调文字颜色 2 12" xfId="7420"/>
    <cellStyle name="40% - 强调文字颜色 1 11" xfId="7421"/>
    <cellStyle name="60% - 强调文字颜色 2 12 2" xfId="7422"/>
    <cellStyle name="40% - 强调文字颜色 1 11 2" xfId="7423"/>
    <cellStyle name="输出 11 6 3" xfId="7424"/>
    <cellStyle name="常规 2 4 5" xfId="7425"/>
    <cellStyle name="60% - 强调文字颜色 2 12 2 3" xfId="7426"/>
    <cellStyle name="强调文字颜色 3 25" xfId="7427"/>
    <cellStyle name="强调文字颜色 3 30" xfId="7428"/>
    <cellStyle name="40% - 强调文字颜色 1 11 2 3" xfId="7429"/>
    <cellStyle name="60% - 强调文字颜色 2 12 4" xfId="7430"/>
    <cellStyle name="40% - 强调文字颜色 1 11 4" xfId="7431"/>
    <cellStyle name="汇总 2 4 2" xfId="7432"/>
    <cellStyle name="输出 11 6 5" xfId="7433"/>
    <cellStyle name="60% - 强调文字颜色 2 12 7" xfId="7434"/>
    <cellStyle name="40% - 强调文字颜色 1 11 7" xfId="7435"/>
    <cellStyle name="差_2012出货计划-20120117" xfId="7436"/>
    <cellStyle name="汇总 2 4 5" xfId="7437"/>
    <cellStyle name="40% - 强调文字颜色 1 12 2 2" xfId="7438"/>
    <cellStyle name="60% - 强调文字颜色 2 13 3" xfId="7439"/>
    <cellStyle name="40% - 强调文字颜色 1 12 3" xfId="7440"/>
    <cellStyle name="输出 11 7 4" xfId="7441"/>
    <cellStyle name="40% - 强调文字颜色 1 12 4" xfId="7442"/>
    <cellStyle name="汇总 2 5 2" xfId="7443"/>
    <cellStyle name="40% - 强调文字颜色 1 12 6" xfId="7444"/>
    <cellStyle name="差_12040.STN.D2XX前期规划式样书(工法)-V1.0 3" xfId="7445"/>
    <cellStyle name="汇总 2 5 4" xfId="7446"/>
    <cellStyle name="汇总 4 5 5" xfId="7447"/>
    <cellStyle name="60% - 强调文字颜色 2 14" xfId="7448"/>
    <cellStyle name="40% - 强调文字颜色 1 13" xfId="7449"/>
    <cellStyle name="60% - 强调文字颜色 2 14 2" xfId="7450"/>
    <cellStyle name="40% - 强调文字颜色 1 13 2" xfId="7451"/>
    <cellStyle name="输出 11 8 3" xfId="7452"/>
    <cellStyle name="60% - 强调文字颜色 2 14 3" xfId="7453"/>
    <cellStyle name="40% - 强调文字颜色 1 13 3" xfId="7454"/>
    <cellStyle name="输出 11 8 4" xfId="7455"/>
    <cellStyle name="汇总 4 5 6" xfId="7456"/>
    <cellStyle name="60% - 强调文字颜色 2 15" xfId="7457"/>
    <cellStyle name="60% - 强调文字颜色 2 20" xfId="7458"/>
    <cellStyle name="40% - 强调文字颜色 1 14" xfId="7459"/>
    <cellStyle name="60% - 强调文字颜色 2 15 2" xfId="7460"/>
    <cellStyle name="60% - 强调文字颜色 2 20 2" xfId="7461"/>
    <cellStyle name="40% - 强调文字颜色 1 14 2" xfId="7462"/>
    <cellStyle name="60% - 强调文字颜色 2 16" xfId="7463"/>
    <cellStyle name="60% - 强调文字颜色 2 21" xfId="7464"/>
    <cellStyle name="常规 9 10" xfId="7465"/>
    <cellStyle name="40% - 强调文字颜色 1 20" xfId="7466"/>
    <cellStyle name="40% - 强调文字颜色 1 15" xfId="7467"/>
    <cellStyle name="40% - 强调文字颜色 6 5 3" xfId="7468"/>
    <cellStyle name="60% - 强调文字颜色 2 17 2" xfId="7469"/>
    <cellStyle name="60% - 强调文字颜色 2 22 2" xfId="7470"/>
    <cellStyle name="40% - 强调文字颜色 1 21 2" xfId="7471"/>
    <cellStyle name="40% - 强调文字颜色 1 16 2" xfId="7472"/>
    <cellStyle name="40% - 强调文字颜色 6 7 3" xfId="7473"/>
    <cellStyle name="60% - 强调文字颜色 2 19 2" xfId="7474"/>
    <cellStyle name="输入 7 2 3 3" xfId="7475"/>
    <cellStyle name="40% - 强调文字颜色 1 23 2" xfId="7476"/>
    <cellStyle name="40% - 强调文字颜色 1 18 2" xfId="7477"/>
    <cellStyle name="40% - 强调文字颜色 1 23 3" xfId="7478"/>
    <cellStyle name="40% - 强调文字颜色 1 18 3" xfId="7479"/>
    <cellStyle name="输入 7 2 3 4" xfId="7480"/>
    <cellStyle name="40% - 强调文字颜色 6 7 4" xfId="7481"/>
    <cellStyle name="60% - 强调文字颜色 2 19 3" xfId="7482"/>
    <cellStyle name="AÞ¸¶_MKN-M1.1 " xfId="7483"/>
    <cellStyle name="40% - 强调文字颜色 1 19 3" xfId="7484"/>
    <cellStyle name="超链接 2 12 2 2" xfId="7485"/>
    <cellStyle name="A???3?1차 " xfId="7486"/>
    <cellStyle name="40% - 强调文字颜色 6 8 4" xfId="7487"/>
    <cellStyle name="60% - 强调文字颜色 3 6 4" xfId="7488"/>
    <cellStyle name="40% - 强调文字颜色 1 2 2 2" xfId="7489"/>
    <cellStyle name="60% - 强调文字颜色 3 6 5" xfId="7490"/>
    <cellStyle name="40% - 强调文字颜色 1 2 2 3" xfId="7491"/>
    <cellStyle name="40% - 强调文字颜色 1 30" xfId="7492"/>
    <cellStyle name="40% - 强调文字颜色 1 25" xfId="7493"/>
    <cellStyle name="标题 2 4 2" xfId="7494"/>
    <cellStyle name="常规 9 15" xfId="7495"/>
    <cellStyle name="60% - 强调文字颜色 2 26" xfId="7496"/>
    <cellStyle name="60% - 强调文字颜色 2 31" xfId="7497"/>
    <cellStyle name="40% - 强调文字颜色 1 31" xfId="7498"/>
    <cellStyle name="40% - 强调文字颜色 1 26" xfId="7499"/>
    <cellStyle name="标题 2 4 3" xfId="7500"/>
    <cellStyle name="常规 9 16" xfId="7501"/>
    <cellStyle name="60% - 强调文字颜色 2 27" xfId="7502"/>
    <cellStyle name="60% - 强调文字颜色 2 32" xfId="7503"/>
    <cellStyle name="常规 4 7 13" xfId="7504"/>
    <cellStyle name="60% - 强调文字颜色 2 39" xfId="7505"/>
    <cellStyle name="60% - 强调文字颜色 2 44" xfId="7506"/>
    <cellStyle name="40% - 强调文字颜色 1 43" xfId="7507"/>
    <cellStyle name="40% - 强调文字颜色 1 38" xfId="7508"/>
    <cellStyle name="常规 9 3" xfId="7509"/>
    <cellStyle name="40% - 强调文字颜色 1 4" xfId="7510"/>
    <cellStyle name="好 17 3" xfId="7511"/>
    <cellStyle name="好 22 3" xfId="7512"/>
    <cellStyle name="60% - 强调文字颜色 2 4 8" xfId="7513"/>
    <cellStyle name="40% - 强调文字颜色 1 4 3" xfId="7514"/>
    <cellStyle name="60% - 强调文字颜色 1 16 2" xfId="7515"/>
    <cellStyle name="60% - 强调文字颜色 1 21 2" xfId="7516"/>
    <cellStyle name="输出 9 4 5" xfId="7517"/>
    <cellStyle name="40% - 强调文字颜色 1 4 4" xfId="7518"/>
    <cellStyle name="40% - 强调文字颜色 6 7 2 2" xfId="7519"/>
    <cellStyle name="60% - 强调文字颜色 1 16 3" xfId="7520"/>
    <cellStyle name="60% - 强调文字颜色 1 21 3" xfId="7521"/>
    <cellStyle name="40% - 强调文字颜色 1 4 6" xfId="7522"/>
    <cellStyle name="货币 3" xfId="7523"/>
    <cellStyle name="Ç¥ÁØ_º¯°æ³»¿ë" xfId="7524"/>
    <cellStyle name="40% - 强调文字颜色 1 4 7" xfId="7525"/>
    <cellStyle name="常规 4 7 20" xfId="7526"/>
    <cellStyle name="常规 4 7 15" xfId="7527"/>
    <cellStyle name="60% - 强调文字颜色 2 46" xfId="7528"/>
    <cellStyle name="60% - 强调文字颜色 2 51" xfId="7529"/>
    <cellStyle name="解释性文本 6 2 2" xfId="7530"/>
    <cellStyle name="40% - 强调文字颜色 1 50" xfId="7531"/>
    <cellStyle name="40% - 强调文字颜色 1 45" xfId="7532"/>
    <cellStyle name="常规 4 7 21" xfId="7533"/>
    <cellStyle name="常规 4 7 16" xfId="7534"/>
    <cellStyle name="60% - 强调文字颜色 2 47" xfId="7535"/>
    <cellStyle name="60% - 强调文字颜色 2 52" xfId="7536"/>
    <cellStyle name="解释性文本 6 2 3" xfId="7537"/>
    <cellStyle name="40% - 强调文字颜色 1 51" xfId="7538"/>
    <cellStyle name="40% - 强调文字颜色 1 46" xfId="7539"/>
    <cellStyle name="常规 4 7 18" xfId="7540"/>
    <cellStyle name="60% - 强调文字颜色 2 49" xfId="7541"/>
    <cellStyle name="60% - 强调文字颜色 2 54" xfId="7542"/>
    <cellStyle name="常规 58 3" xfId="7543"/>
    <cellStyle name="40% - 强调文字颜色 1 53" xfId="7544"/>
    <cellStyle name="40% - 强调文字颜色 1 48" xfId="7545"/>
    <cellStyle name="常规 4 7 19" xfId="7546"/>
    <cellStyle name="60% - 强调文字颜色 2 55" xfId="7547"/>
    <cellStyle name="60% - 强调文字颜色 2 60" xfId="7548"/>
    <cellStyle name="常规 58 4" xfId="7549"/>
    <cellStyle name="40% - 强调文字颜色 1 54" xfId="7550"/>
    <cellStyle name="40% - 强调文字颜色 1 49" xfId="7551"/>
    <cellStyle name="常规 9 4" xfId="7552"/>
    <cellStyle name="40% - 强调文字颜色 1 5" xfId="7553"/>
    <cellStyle name="60% - 强调文字颜色 6 6 4" xfId="7554"/>
    <cellStyle name="40% - 强调文字颜色 1 5 2 2" xfId="7555"/>
    <cellStyle name="40% - 强调文字颜色 1 5 5" xfId="7556"/>
    <cellStyle name="40% - 强调文字颜色 1 5 7" xfId="7557"/>
    <cellStyle name="ÅëÈ­_pilot programº° ÁøÀÔ¸ðµ¨" xfId="7558"/>
    <cellStyle name="40% - 强调文字颜色 1 5 8" xfId="7559"/>
    <cellStyle name="汇总 4 6 4" xfId="7560"/>
    <cellStyle name="60% - 强调文字颜色 2 58" xfId="7561"/>
    <cellStyle name="60% - 强调文字颜色 2 63" xfId="7562"/>
    <cellStyle name="常规 58 7" xfId="7563"/>
    <cellStyle name="40% - 强调文字颜色 1 62" xfId="7564"/>
    <cellStyle name="40% - 强调文字颜色 1 57" xfId="7565"/>
    <cellStyle name="汇总 4 6 6" xfId="7566"/>
    <cellStyle name="60% - 强调文字颜色 2 65" xfId="7567"/>
    <cellStyle name="40% - 强调文字颜色 1 64" xfId="7568"/>
    <cellStyle name="40% - 强调文字颜色 1 59" xfId="7569"/>
    <cellStyle name="40% - 强调文字颜色 1 6 2 2" xfId="7570"/>
    <cellStyle name="40% - 强调文字颜色 1 6 2 3" xfId="7571"/>
    <cellStyle name="60% - 强调文字颜色 2 6 8" xfId="7572"/>
    <cellStyle name="40% - 强调文字颜色 1 6 3" xfId="7573"/>
    <cellStyle name="60% - 强调文字颜色 1 18 2" xfId="7574"/>
    <cellStyle name="60% - 强调文字颜色 1 23 2" xfId="7575"/>
    <cellStyle name="输出 9 6 5" xfId="7576"/>
    <cellStyle name="40% - 强调文字颜色 1 6 7" xfId="7577"/>
    <cellStyle name="40% - 强调文字颜色 1 65" xfId="7578"/>
    <cellStyle name="常规 5 2 2 2" xfId="7579"/>
    <cellStyle name="40% - 强调文字颜色 1 7 2 2" xfId="7580"/>
    <cellStyle name="60% - 强调文字颜色 6 10 2 2" xfId="7581"/>
    <cellStyle name="常规 2 2 8" xfId="7582"/>
    <cellStyle name="40% - 强调文字颜色 1 7 2 3" xfId="7583"/>
    <cellStyle name="60% - 强调文字颜色 2 7 8" xfId="7584"/>
    <cellStyle name="40% - 强调文字颜色 1 7 3" xfId="7585"/>
    <cellStyle name="60% - 强调文字颜色 1 19 2" xfId="7586"/>
    <cellStyle name="40% - 强调文字颜色 1 7 4" xfId="7587"/>
    <cellStyle name="60% - 强调文字颜色 1 19 3" xfId="7588"/>
    <cellStyle name="40% - 强调文字颜色 1 7 5" xfId="7589"/>
    <cellStyle name="40% - 强调文字颜色 1 7 7" xfId="7590"/>
    <cellStyle name="常规 9 7" xfId="7591"/>
    <cellStyle name="40% - 强调文字颜色 1 8" xfId="7592"/>
    <cellStyle name="输出 9 8 4" xfId="7593"/>
    <cellStyle name="40% - 强调文字颜色 1 8 2" xfId="7594"/>
    <cellStyle name="ÄÞ¸¶_µµÀå°øÀå ÅõÀÚºñ " xfId="7595"/>
    <cellStyle name="60% - 强调文字颜色 2 8 7" xfId="7596"/>
    <cellStyle name="40% - 强调文字颜色 1 8 6" xfId="7597"/>
    <cellStyle name="40% - 强调文字颜色 1 8 7" xfId="7598"/>
    <cellStyle name="40% - 强调文字颜色 1 8 8" xfId="7599"/>
    <cellStyle name="60% - 强调文字颜色 2 9 8" xfId="7600"/>
    <cellStyle name="40% - 强调文字颜色 1 9 3" xfId="7601"/>
    <cellStyle name="40% - 强调文字颜色 1 9 8" xfId="7602"/>
    <cellStyle name="ÄÞ¸¶ [0]_Sheet1_1.SUMMARY " xfId="7603"/>
    <cellStyle name="60% - 强调文字颜色 1 6 7" xfId="7604"/>
    <cellStyle name="60% - 强调文字颜色 3 11 2 3" xfId="7605"/>
    <cellStyle name="40% - 强调文字颜色 2 10 2 3" xfId="7606"/>
    <cellStyle name="常规 8 5 2" xfId="7607"/>
    <cellStyle name="输出 8 6 4" xfId="7608"/>
    <cellStyle name="60% - 强调文字颜色 3 11 3" xfId="7609"/>
    <cellStyle name="常规 2 27 2" xfId="7610"/>
    <cellStyle name="常规 2 32 2" xfId="7611"/>
    <cellStyle name="40% - 强调文字颜色 2 10 3" xfId="7612"/>
    <cellStyle name="60% - 强调文字颜色 3 11 4" xfId="7613"/>
    <cellStyle name="常规 2 27 3" xfId="7614"/>
    <cellStyle name="常规 2 32 3" xfId="7615"/>
    <cellStyle name="40% - 强调文字颜色 2 10 4" xfId="7616"/>
    <cellStyle name="汇总 7 3 2" xfId="7617"/>
    <cellStyle name="60% - 强调文字颜色 3 11 6" xfId="7618"/>
    <cellStyle name="常规 2 27 5" xfId="7619"/>
    <cellStyle name="40% - 强调文字颜色 2 10 6" xfId="7620"/>
    <cellStyle name="汇总 7 3 4" xfId="7621"/>
    <cellStyle name="计算 8 13" xfId="7622"/>
    <cellStyle name="Ç¥ÁØ_2.CONCEPT " xfId="7623"/>
    <cellStyle name="60% - 强调文字颜色 3 7 5" xfId="7624"/>
    <cellStyle name="40% - 强调文字颜色 2 2 2 3" xfId="7625"/>
    <cellStyle name="40% - 强调文字颜色 2 3 2 3" xfId="7626"/>
    <cellStyle name="解释性文本 2" xfId="7627"/>
    <cellStyle name="40% - 强调文字颜色 2 4" xfId="7628"/>
    <cellStyle name="好 18 3" xfId="7629"/>
    <cellStyle name="好 23 3" xfId="7630"/>
    <cellStyle name="60% - 强调文字颜色 3 4 7" xfId="7631"/>
    <cellStyle name="40% - 强调文字颜色 2 4 2" xfId="7632"/>
    <cellStyle name="40% - 强调文字颜色 2 4 2 2" xfId="7633"/>
    <cellStyle name="40% - 强调文字颜色 2 4 4" xfId="7634"/>
    <cellStyle name="40% - 强调文字颜色 6 8 2 2" xfId="7635"/>
    <cellStyle name="40% - 强调文字颜色 2 4 5" xfId="7636"/>
    <cellStyle name="40% - 强调文字颜色 6 10 2 2" xfId="7637"/>
    <cellStyle name="40% - 强调文字颜色 6 8 2 3" xfId="7638"/>
    <cellStyle name="40% - 强调文字颜色 2 5" xfId="7639"/>
    <cellStyle name="常规 4 8 2 2" xfId="7640"/>
    <cellStyle name="60% - 强调文字颜色 3 5 7" xfId="7641"/>
    <cellStyle name="40% - 强调文字颜色 2 5 2" xfId="7642"/>
    <cellStyle name="40% - 强调文字颜色 2 5 2 2" xfId="7643"/>
    <cellStyle name="40% - 强调文字颜色 6 10 4" xfId="7644"/>
    <cellStyle name="Ç¥ÁØ_7.MASTER SCHEDULE " xfId="7645"/>
    <cellStyle name="40% - 强调文字颜色 2 5 2 3" xfId="7646"/>
    <cellStyle name="40% - 强调文字颜色 2 5 5" xfId="7647"/>
    <cellStyle name="40% - 强调文字颜色 2 5 6" xfId="7648"/>
    <cellStyle name="40% - 强调文字颜色 2 6" xfId="7649"/>
    <cellStyle name="汇总 5 4" xfId="7650"/>
    <cellStyle name="40% - 强调文字颜色 2 6 2 2" xfId="7651"/>
    <cellStyle name="汇总 5 5" xfId="7652"/>
    <cellStyle name="40% - 强调文字颜色 2 6 2 3" xfId="7653"/>
    <cellStyle name="60% - 强调文字颜色 3 6 8" xfId="7654"/>
    <cellStyle name="40% - 强调文字颜色 2 6 3" xfId="7655"/>
    <cellStyle name="强调文字颜色 6 10 2" xfId="7656"/>
    <cellStyle name="40% - 强调文字颜色 2 6 6" xfId="7657"/>
    <cellStyle name="强调文字颜色 6 10 5" xfId="7658"/>
    <cellStyle name="常规 2 29 2 3" xfId="7659"/>
    <cellStyle name="60% - 强调文字颜色 3 7 7" xfId="7660"/>
    <cellStyle name="超链接 6" xfId="7661"/>
    <cellStyle name="40% - 强调文字颜色 2 7 2" xfId="7662"/>
    <cellStyle name="C￥AØ_º¸°i¼­_±¹³≫AaAa½AA≫ " xfId="7663"/>
    <cellStyle name="40% - 强调文字颜色 2 7 2 3" xfId="7664"/>
    <cellStyle name="60% - 强调文字颜色 3 7 8" xfId="7665"/>
    <cellStyle name="超链接 7" xfId="7666"/>
    <cellStyle name="40% - 强调文字颜色 2 7 3" xfId="7667"/>
    <cellStyle name="强调文字颜色 6 11 2" xfId="7668"/>
    <cellStyle name="40% - 强调文字颜色 2 7 6" xfId="7669"/>
    <cellStyle name="强调文字颜色 6 11 5" xfId="7670"/>
    <cellStyle name="40% - 强调文字颜色 2 9" xfId="7671"/>
    <cellStyle name="40% - 强调文字颜色 2 9 2 2" xfId="7672"/>
    <cellStyle name="标题 2 3 2" xfId="7673"/>
    <cellStyle name="40% - 强调文字颜色 2 9 2 3" xfId="7674"/>
    <cellStyle name="常规 5 34" xfId="7675"/>
    <cellStyle name="常规 5 29" xfId="7676"/>
    <cellStyle name="60% - 强调文字颜色 4 11 2 3" xfId="7677"/>
    <cellStyle name="常规 2 3 7" xfId="7678"/>
    <cellStyle name="40% - 强调文字颜色 3 10 2 3" xfId="7679"/>
    <cellStyle name="常规 4 3 14" xfId="7680"/>
    <cellStyle name="60% - 强调文字颜色 4 11 3" xfId="7681"/>
    <cellStyle name="常规 3 32 2" xfId="7682"/>
    <cellStyle name="检查单元格 6 7" xfId="7683"/>
    <cellStyle name="40% - 强调文字颜色 3 10 3" xfId="7684"/>
    <cellStyle name="60% - 强调文字颜色 4 11 4" xfId="7685"/>
    <cellStyle name="常规 3 32 3" xfId="7686"/>
    <cellStyle name="检查单元格 6 8" xfId="7687"/>
    <cellStyle name="40% - 强调文字颜色 3 10 4" xfId="7688"/>
    <cellStyle name="60% - 强调文字颜色 4 11 5" xfId="7689"/>
    <cellStyle name="常规 3 32 4" xfId="7690"/>
    <cellStyle name="40% - 强调文字颜色 3 10 5" xfId="7691"/>
    <cellStyle name="60% - 强调文字颜色 4 11 7" xfId="7692"/>
    <cellStyle name="常规 3 32 6" xfId="7693"/>
    <cellStyle name="40% - 强调文字颜色 3 10 7" xfId="7694"/>
    <cellStyle name="60% - 强调文字颜色 4 11 8" xfId="7695"/>
    <cellStyle name="常规 3 32 7" xfId="7696"/>
    <cellStyle name="40% - 强调文字颜色 3 10 8" xfId="7697"/>
    <cellStyle name="40% - 强调文字颜色 3 2 2 3" xfId="7698"/>
    <cellStyle name="40% - 强调文字颜色 3 3 2" xfId="7699"/>
    <cellStyle name="40% - 强调文字颜色 3 3 2 3" xfId="7700"/>
    <cellStyle name="40% - 强调文字颜色 3 4" xfId="7701"/>
    <cellStyle name="好 19 3" xfId="7702"/>
    <cellStyle name="60% - 强调文字颜色 4 4 7" xfId="7703"/>
    <cellStyle name="汇总 11 2 2 4" xfId="7704"/>
    <cellStyle name="40% - 强调文字颜色 3 4 2" xfId="7705"/>
    <cellStyle name="60% - 强调文字颜色 4 4 8" xfId="7706"/>
    <cellStyle name="汇总 11 2 2 5" xfId="7707"/>
    <cellStyle name="40% - 强调文字颜色 3 4 3" xfId="7708"/>
    <cellStyle name="常规 4 9 2 2" xfId="7709"/>
    <cellStyle name="60% - 强调文字颜色 4 5 7" xfId="7710"/>
    <cellStyle name="汇总 11 2 3 4" xfId="7711"/>
    <cellStyle name="40% - 强调文字颜色 3 5 2" xfId="7712"/>
    <cellStyle name="40% - 强调文字颜色 3 5 2 2" xfId="7713"/>
    <cellStyle name="40% - 强调文字颜色 3 5 2 3" xfId="7714"/>
    <cellStyle name="40% - 强调文字颜色 3 5 5" xfId="7715"/>
    <cellStyle name="40% - 强调文字颜色 3 5 6" xfId="7716"/>
    <cellStyle name="Ç¥ÁØ_V-100 SOP TIMING " xfId="7717"/>
    <cellStyle name="40% - 强调文字颜色 3 6" xfId="7718"/>
    <cellStyle name="40% - 强调文字颜色 3 6 2 2" xfId="7719"/>
    <cellStyle name="40% - 强调文字颜色 3 6 2 3" xfId="7720"/>
    <cellStyle name="60% - 强调文字颜色 4 6 8" xfId="7721"/>
    <cellStyle name="40% - 强调文字颜色 3 6 3" xfId="7722"/>
    <cellStyle name="40% - 强调文字颜色 3 6 4" xfId="7723"/>
    <cellStyle name="40% - 强调文字颜色 3 6 5" xfId="7724"/>
    <cellStyle name="超链接 3 2 2 2" xfId="7725"/>
    <cellStyle name="好_福莱格-海马SC00项目整体计划20120802" xfId="7726"/>
    <cellStyle name="40% - 强调文字颜色 3 6 6" xfId="7727"/>
    <cellStyle name="超链接 3 2 2 3" xfId="7728"/>
    <cellStyle name="40% - 强调文字颜色 3 7" xfId="7729"/>
    <cellStyle name="60% - 强调文字颜色 4 7 7" xfId="7730"/>
    <cellStyle name="40% - 强调文字颜色 3 7 2" xfId="7731"/>
    <cellStyle name="40% - 强调文字颜色 3 7 2 2" xfId="7732"/>
    <cellStyle name="40% - 强调文字颜色 3 7 2 3" xfId="7733"/>
    <cellStyle name="40% - 强调文字颜色 3 7 4" xfId="7734"/>
    <cellStyle name="40% - 强调文字颜色 3 7 5" xfId="7735"/>
    <cellStyle name="60% - 强调文字颜色 4 8 7" xfId="7736"/>
    <cellStyle name="40% - 强调文字颜色 3 8 2" xfId="7737"/>
    <cellStyle name="40% - 强调文字颜色 3 8 2 2" xfId="7738"/>
    <cellStyle name="40% - 强调文字颜色 3 8 2 3" xfId="7739"/>
    <cellStyle name="60% - 强调文字颜色 4 8 8" xfId="7740"/>
    <cellStyle name="40% - 强调文字颜色 3 8 3" xfId="7741"/>
    <cellStyle name="40% - 强调文字颜色 3 8 4" xfId="7742"/>
    <cellStyle name="40% - 强调文字颜色 3 8 5" xfId="7743"/>
    <cellStyle name="40% - 强调文字颜色 3 9" xfId="7744"/>
    <cellStyle name="60% - 强调文字颜色 4 9 7" xfId="7745"/>
    <cellStyle name="40% - 强调文字颜色 3 9 2" xfId="7746"/>
    <cellStyle name="40% - 强调文字颜色 3 9 2 2" xfId="7747"/>
    <cellStyle name="40% - 强调文字颜色 3 9 2 3" xfId="7748"/>
    <cellStyle name="60% - 强调文字颜色 4 9 8" xfId="7749"/>
    <cellStyle name="40% - 强调文字颜色 3 9 3" xfId="7750"/>
    <cellStyle name="40% - 强调文字颜色 3 9 6" xfId="7751"/>
    <cellStyle name="60% - 强调文字颜色 5 11" xfId="7752"/>
    <cellStyle name="强调文字颜色 1 7 3" xfId="7753"/>
    <cellStyle name="40% - 强调文字颜色 4 10" xfId="7754"/>
    <cellStyle name="60% - 强调文字颜色 1 17" xfId="7755"/>
    <cellStyle name="60% - 强调文字颜色 1 22" xfId="7756"/>
    <cellStyle name="60% - 强调文字颜色 5 11 2" xfId="7757"/>
    <cellStyle name="链接单元格 56" xfId="7758"/>
    <cellStyle name="链接单元格 61" xfId="7759"/>
    <cellStyle name="40% - 强调文字颜色 4 10 2" xfId="7760"/>
    <cellStyle name="常规 8 11" xfId="7761"/>
    <cellStyle name="60% - 强调文字颜色 1 18" xfId="7762"/>
    <cellStyle name="60% - 强调文字颜色 1 23" xfId="7763"/>
    <cellStyle name="60% - 强调文字颜色 5 11 3" xfId="7764"/>
    <cellStyle name="链接单元格 57" xfId="7765"/>
    <cellStyle name="链接单元格 62" xfId="7766"/>
    <cellStyle name="40% - 强调文字颜色 4 10 3" xfId="7767"/>
    <cellStyle name="常规 8 12" xfId="7768"/>
    <cellStyle name="60% - 强调文字颜色 1 19" xfId="7769"/>
    <cellStyle name="60% - 强调文字颜色 1 24" xfId="7770"/>
    <cellStyle name="60% - 强调文字颜色 5 11 4" xfId="7771"/>
    <cellStyle name="链接单元格 58" xfId="7772"/>
    <cellStyle name="链接单元格 63" xfId="7773"/>
    <cellStyle name="40% - 强调文字颜色 4 10 4" xfId="7774"/>
    <cellStyle name="常规 8 13" xfId="7775"/>
    <cellStyle name="60% - 强调文字颜色 1 26" xfId="7776"/>
    <cellStyle name="60% - 强调文字颜色 1 31" xfId="7777"/>
    <cellStyle name="60% - 强调文字颜色 5 11 6" xfId="7778"/>
    <cellStyle name="链接单元格 65" xfId="7779"/>
    <cellStyle name="40% - 强调文字颜色 4 10 6" xfId="7780"/>
    <cellStyle name="常规 8 15" xfId="7781"/>
    <cellStyle name="常规 8 20" xfId="7782"/>
    <cellStyle name="60% - 强调文字颜色 1 27" xfId="7783"/>
    <cellStyle name="60% - 强调文字颜色 1 32" xfId="7784"/>
    <cellStyle name="60% - 强调文字颜色 5 11 7" xfId="7785"/>
    <cellStyle name="40% - 强调文字颜色 4 10 7" xfId="7786"/>
    <cellStyle name="常规 8 16" xfId="7787"/>
    <cellStyle name="60% - 强调文字颜色 1 28" xfId="7788"/>
    <cellStyle name="60% - 强调文字颜色 1 33" xfId="7789"/>
    <cellStyle name="60% - 强调文字颜色 5 11 8" xfId="7790"/>
    <cellStyle name="40% - 强调文字颜色 4 10 8" xfId="7791"/>
    <cellStyle name="常规 8 17" xfId="7792"/>
    <cellStyle name="Ç¥ÁØ_RDTR99ML " xfId="7793"/>
    <cellStyle name="40% - 强调文字颜色 4 2" xfId="7794"/>
    <cellStyle name="计算 6 2 5" xfId="7795"/>
    <cellStyle name="40% - 强调文字颜色 4 2 2" xfId="7796"/>
    <cellStyle name="40% - 强调文字颜色 4 2 2 2" xfId="7797"/>
    <cellStyle name="40% - 强调文字颜色 4 2 2 3" xfId="7798"/>
    <cellStyle name="40% - 强调文字颜色 4 3" xfId="7799"/>
    <cellStyle name="计算 6 2 6" xfId="7800"/>
    <cellStyle name="40% - 强调文字颜色 4 3 2" xfId="7801"/>
    <cellStyle name="40% - 强调文字颜色 4 3 2 2" xfId="7802"/>
    <cellStyle name="AÞ¸¶ [0]_Sheet1 (2)_1.SUMMARY " xfId="7803"/>
    <cellStyle name="40% - 强调文字颜色 4 4" xfId="7804"/>
    <cellStyle name="计算 6 2 7" xfId="7805"/>
    <cellStyle name="40% - 强调文字颜色 4 4 2 2" xfId="7806"/>
    <cellStyle name="40% - 强调文字颜色 4 4 2 3" xfId="7807"/>
    <cellStyle name="40% - 强调文字颜色 4 4 3" xfId="7808"/>
    <cellStyle name="n " xfId="7809"/>
    <cellStyle name="60% - 强调文字颜色 5 4 8" xfId="7810"/>
    <cellStyle name="40% - 强调文字颜色 4 4 4" xfId="7811"/>
    <cellStyle name="60% - 强调文字颜色 5 5 7" xfId="7812"/>
    <cellStyle name="40% - 强调文字颜色 4 5 2" xfId="7813"/>
    <cellStyle name="40% - 强调文字颜色 4 5 2 2" xfId="7814"/>
    <cellStyle name="40% - 强调文字颜色 4 5 2 3" xfId="7815"/>
    <cellStyle name="40% - 强调文字颜色 4 5 5" xfId="7816"/>
    <cellStyle name="40% - 强调文字颜色 4 5 6" xfId="7817"/>
    <cellStyle name="40% - 强调文字颜色 4 6" xfId="7818"/>
    <cellStyle name="40% - 强调文字颜色 4 6 2 2" xfId="7819"/>
    <cellStyle name="60% - 强调文字颜色 5 6 8" xfId="7820"/>
    <cellStyle name="40% - 强调文字颜色 4 6 3" xfId="7821"/>
    <cellStyle name="40% - 强调文字颜色 4 6 4" xfId="7822"/>
    <cellStyle name="R?" xfId="7823"/>
    <cellStyle name="보통" xfId="7824"/>
    <cellStyle name="40% - 强调文字颜色 4 6 5" xfId="7825"/>
    <cellStyle name="超链接 3 3 2 2" xfId="7826"/>
    <cellStyle name="Ç¥ÁØ_ÃÖÁ¾ÀÏÁ¤ " xfId="7827"/>
    <cellStyle name="40% - 强调文字颜色 4 6 6" xfId="7828"/>
    <cellStyle name="超链接 3 3 2 3" xfId="7829"/>
    <cellStyle name="好_2012出货计划-20120117_异常处理" xfId="7830"/>
    <cellStyle name="60% - 强调文字颜色 5 7 7" xfId="7831"/>
    <cellStyle name="40% - 强调文字颜色 4 7 2" xfId="7832"/>
    <cellStyle name="40% - 强调文字颜色 4 7 2 2" xfId="7833"/>
    <cellStyle name="Celda de comprobación" xfId="7834"/>
    <cellStyle name="40% - 强调文字颜色 4 7 2 3" xfId="7835"/>
    <cellStyle name="40% - 强调文字颜色 4 7 4" xfId="7836"/>
    <cellStyle name="40% - 强调文字颜色 4 7 5" xfId="7837"/>
    <cellStyle name="40% - 强调文字颜色 4 7 6" xfId="7838"/>
    <cellStyle name="40% - 强调文字颜色 4 8" xfId="7839"/>
    <cellStyle name="60% - 强调文字颜色 5 8 7" xfId="7840"/>
    <cellStyle name="40% - 强调文字颜色 4 8 2" xfId="7841"/>
    <cellStyle name="40% - 强调文字颜色 4 8 2 2" xfId="7842"/>
    <cellStyle name="40% - 强调文字颜色 4 8 2 3" xfId="7843"/>
    <cellStyle name="60% - 强调文字颜色 5 8 8" xfId="7844"/>
    <cellStyle name="40% - 强调文字颜色 4 8 3" xfId="7845"/>
    <cellStyle name="40% - 强调文字颜色 4 8 4" xfId="7846"/>
    <cellStyle name="40% - 强调文字颜色 4 8 5" xfId="7847"/>
    <cellStyle name="40% - 强调文字颜色 4 8 6" xfId="7848"/>
    <cellStyle name="AeE­_AO¼RCN±U " xfId="7849"/>
    <cellStyle name="40% - 强调文字颜色 4 9" xfId="7850"/>
    <cellStyle name="60% - 强调文字颜色 5 9 7" xfId="7851"/>
    <cellStyle name="40% - 强调文字颜色 4 9 2" xfId="7852"/>
    <cellStyle name="40% - 强调文字颜色 4 9 2 2" xfId="7853"/>
    <cellStyle name="40% - 强调文字颜色 4 9 2 3" xfId="7854"/>
    <cellStyle name="标题 2 2 2 3" xfId="7855"/>
    <cellStyle name="40% - 强调文字颜色 4 9 4" xfId="7856"/>
    <cellStyle name="40% - 强调文字颜色 4 9 5" xfId="7857"/>
    <cellStyle name="40% - 强调文字颜色 4 9 6" xfId="7858"/>
    <cellStyle name="60% - 强调文字颜色 6 11" xfId="7859"/>
    <cellStyle name="常规 10 13" xfId="7860"/>
    <cellStyle name="好 2 20" xfId="7861"/>
    <cellStyle name="好 2 15" xfId="7862"/>
    <cellStyle name="40% - 强调文字颜色 5 10" xfId="7863"/>
    <cellStyle name="60% - 强调文字颜色 6 11 2" xfId="7864"/>
    <cellStyle name="解释性文本 6 6" xfId="7865"/>
    <cellStyle name="40% - 强调文字颜色 5 10 2" xfId="7866"/>
    <cellStyle name="汇总 11 7 4" xfId="7867"/>
    <cellStyle name="60% - 强调文字颜色 6 11 2 3" xfId="7868"/>
    <cellStyle name="40% - 强调文字颜色 5 10 2 3" xfId="7869"/>
    <cellStyle name="60% - 强调文字颜色 6 11 3" xfId="7870"/>
    <cellStyle name="解释性文本 6 7" xfId="7871"/>
    <cellStyle name="40% - 强调文字颜色 5 10 3" xfId="7872"/>
    <cellStyle name="汇总 11 7 5" xfId="7873"/>
    <cellStyle name="60% - 强调文字颜色 6 11 4" xfId="7874"/>
    <cellStyle name="解释性文本 6 8" xfId="7875"/>
    <cellStyle name="差 12 2 2" xfId="7876"/>
    <cellStyle name="40% - 强调文字颜色 5 10 4" xfId="7877"/>
    <cellStyle name="60% - 强调文字颜色 6 11 5" xfId="7878"/>
    <cellStyle name="差 12 2 3" xfId="7879"/>
    <cellStyle name="40% - 强调文字颜色 5 10 5" xfId="7880"/>
    <cellStyle name="60% - 强调文字颜色 6 11 6" xfId="7881"/>
    <cellStyle name="40% - 强调文字颜色 5 10 6" xfId="7882"/>
    <cellStyle name="60% - 强调文字颜色 6 11 7" xfId="7883"/>
    <cellStyle name="40% - 强调文字颜色 5 10 7" xfId="7884"/>
    <cellStyle name="汇总 48 2" xfId="7885"/>
    <cellStyle name="汇总 53 2" xfId="7886"/>
    <cellStyle name="差_13006.STN.318前期规划式样书(工法)-V1.0 2" xfId="7887"/>
    <cellStyle name="60% - 强调文字颜色 6 11 8" xfId="7888"/>
    <cellStyle name="40% - 强调文字颜色 5 10 8" xfId="7889"/>
    <cellStyle name="汇总 48 3" xfId="7890"/>
    <cellStyle name="汇总 53 3" xfId="7891"/>
    <cellStyle name="60% - 强调文字颜色 2 7 4" xfId="7892"/>
    <cellStyle name="ÅëÈ­_7.MASTER SCHEDULE " xfId="7893"/>
    <cellStyle name="好 2 3" xfId="7894"/>
    <cellStyle name="40% - 强调文字颜色 5 2" xfId="7895"/>
    <cellStyle name="计算 6 3 5" xfId="7896"/>
    <cellStyle name="40% - 强调文字颜色 5 2 2" xfId="7897"/>
    <cellStyle name="40% - 强调文字颜色 5 2 2 2" xfId="7898"/>
    <cellStyle name="ÅëÈ­ [0]_±¹³»11Â÷ " xfId="7899"/>
    <cellStyle name="40% - 强调文字颜色 5 2 2 3" xfId="7900"/>
    <cellStyle name="输出 10 9" xfId="7901"/>
    <cellStyle name="注释 25 2" xfId="7902"/>
    <cellStyle name="注释 30 2" xfId="7903"/>
    <cellStyle name="好 2 4" xfId="7904"/>
    <cellStyle name="40% - 强调文字颜色 5 3" xfId="7905"/>
    <cellStyle name="计算 6 3 6" xfId="7906"/>
    <cellStyle name="40% - 强调文字颜色 5 3 2" xfId="7907"/>
    <cellStyle name="Explanatory Text" xfId="7908"/>
    <cellStyle name="超链接 3 12 2" xfId="7909"/>
    <cellStyle name="40% - 强调文字颜色 5 3 2 3" xfId="7910"/>
    <cellStyle name="ÄÞ¸¶_F008-1Â÷  " xfId="7911"/>
    <cellStyle name="Ç¥ÁØ_Â÷Á¾º° ±âº» »ý»ê ÀÏÁ¤ °èÈ¹" xfId="7912"/>
    <cellStyle name="好 2 5" xfId="7913"/>
    <cellStyle name="40% - 强调文字颜色 5 4" xfId="7914"/>
    <cellStyle name="60% - 强调文字颜色 6 4 7" xfId="7915"/>
    <cellStyle name="40% - 强调文字颜色 5 4 2" xfId="7916"/>
    <cellStyle name="标题 4 54" xfId="7917"/>
    <cellStyle name="标题 4 49" xfId="7918"/>
    <cellStyle name="40% - 强调文字颜色 5 4 2 2" xfId="7919"/>
    <cellStyle name="标题 4 60" xfId="7920"/>
    <cellStyle name="标题 4 55" xfId="7921"/>
    <cellStyle name="40% - 强调文字颜色 5 4 2 3" xfId="7922"/>
    <cellStyle name="好 2 6" xfId="7923"/>
    <cellStyle name="40% - 强调文字颜色 5 5" xfId="7924"/>
    <cellStyle name="40% - 强调文字颜色 5 5 2 2" xfId="7925"/>
    <cellStyle name="40% - 强调文字颜色 5 5 2 3" xfId="7926"/>
    <cellStyle name="표준_★D100BIW_소성투자비.kjh (version 1)" xfId="7927"/>
    <cellStyle name="60% - 强调文字颜色 6 5 8" xfId="7928"/>
    <cellStyle name="40% - 强调文字颜色 5 5 3" xfId="7929"/>
    <cellStyle name="40% - 强调文字颜色 5 5 4" xfId="7930"/>
    <cellStyle name="40% - 强调文字颜色 5 5 5" xfId="7931"/>
    <cellStyle name="好 2 7" xfId="7932"/>
    <cellStyle name="40% - 强调文字颜色 5 6" xfId="7933"/>
    <cellStyle name="C￥AØ_¸nA÷ " xfId="7934"/>
    <cellStyle name="注释 2 2 2" xfId="7935"/>
    <cellStyle name="60% - 强调文字颜色 6 6 7" xfId="7936"/>
    <cellStyle name="40% - 强调文字颜色 5 6 2" xfId="7937"/>
    <cellStyle name="40% - 强调文字颜色 5 6 2 2" xfId="7938"/>
    <cellStyle name="40% - 强调文字颜色 5 6 2 3" xfId="7939"/>
    <cellStyle name="注释 2 2 3" xfId="7940"/>
    <cellStyle name="60% - 强调文字颜色 6 6 8" xfId="7941"/>
    <cellStyle name="40% - 强调文字颜色 5 6 3" xfId="7942"/>
    <cellStyle name="40% - 强调文字颜色 5 6 4" xfId="7943"/>
    <cellStyle name="40% - 强调文字颜色 5 6 5" xfId="7944"/>
    <cellStyle name="超链接 3 4 2 2" xfId="7945"/>
    <cellStyle name="注释 2 2 6" xfId="7946"/>
    <cellStyle name="ÅëÈ­ [0]_ºÐ·ù±â01_ÅõÀÔ°èÈ¹ " xfId="7947"/>
    <cellStyle name="40% - 强调文字颜色 5 6 6" xfId="7948"/>
    <cellStyle name="超链接 3 4 2 3" xfId="7949"/>
    <cellStyle name="40% - 强调文字颜色 5 7 2" xfId="7950"/>
    <cellStyle name="Ç¥ÁØ_T-PP 1102 " xfId="7951"/>
    <cellStyle name="60% - 强调文字颜色 6 7 7" xfId="7952"/>
    <cellStyle name="40% - 强调文字颜色 5 7 2 3" xfId="7953"/>
    <cellStyle name="40% - 强调文字颜色 5 7 4" xfId="7954"/>
    <cellStyle name="40% - 强调文字颜色 5 7 5" xfId="7955"/>
    <cellStyle name="超链接 4 10 2 2" xfId="7956"/>
    <cellStyle name="40% - 强调文字颜色 5 7 6" xfId="7957"/>
    <cellStyle name="好 2 9" xfId="7958"/>
    <cellStyle name="40% - 强调文字颜色 5 8" xfId="7959"/>
    <cellStyle name="60% - 强调文字颜色 6 8 7" xfId="7960"/>
    <cellStyle name="40% - 强调文字颜色 5 8 2" xfId="7961"/>
    <cellStyle name="常规_Sheet1" xfId="7962"/>
    <cellStyle name="超链接 4 12 2" xfId="7963"/>
    <cellStyle name="40% - 强调文字颜色 5 8 2 3" xfId="7964"/>
    <cellStyle name="C￥AØ_Aß±a≫y≫e°eE¹ " xfId="7965"/>
    <cellStyle name="60% - 强调文字颜色 6 8 8" xfId="7966"/>
    <cellStyle name="40% - 强调文字颜色 5 8 3" xfId="7967"/>
    <cellStyle name="40% - 强调文字颜色 5 8 6" xfId="7968"/>
    <cellStyle name="Ç¥ÁØ_ºÐ·ùÇ¥" xfId="7969"/>
    <cellStyle name="40% - 强调文字颜色 5 9" xfId="7970"/>
    <cellStyle name="40% - 强调文字颜色 5 9 5" xfId="7971"/>
    <cellStyle name="适中 47" xfId="7972"/>
    <cellStyle name="适中 52" xfId="7973"/>
    <cellStyle name="40% - 强调文字颜色 5 9 6" xfId="7974"/>
    <cellStyle name="适中 48" xfId="7975"/>
    <cellStyle name="适中 53" xfId="7976"/>
    <cellStyle name="40% - 强调文字颜色 6 10" xfId="7977"/>
    <cellStyle name="40% - 强调文字颜色 6 10 2" xfId="7978"/>
    <cellStyle name="40% - 强调文字颜色 6 10 7" xfId="7979"/>
    <cellStyle name="40% - 强调文字颜色 6 10 8" xfId="7980"/>
    <cellStyle name="40% - 强调文字颜色 6 2" xfId="7981"/>
    <cellStyle name="计算 6 4 5" xfId="7982"/>
    <cellStyle name="适中 8 2 2" xfId="7983"/>
    <cellStyle name="40% - 强调文字颜色 6 3" xfId="7984"/>
    <cellStyle name="计算 6 4 6" xfId="7985"/>
    <cellStyle name="适中 8 2 3" xfId="7986"/>
    <cellStyle name="40% - 强调文字颜色 6 3 2" xfId="7987"/>
    <cellStyle name="40% - 强调文字颜色 6 3 2 2" xfId="7988"/>
    <cellStyle name="常规 5 3 4" xfId="7989"/>
    <cellStyle name="注释 57 6" xfId="7990"/>
    <cellStyle name="40% - 强调文字颜色 6 3 2 3" xfId="7991"/>
    <cellStyle name="常规 5 3 5" xfId="7992"/>
    <cellStyle name="40% - 强调文字颜色 6 4" xfId="7993"/>
    <cellStyle name="40% - 强调文字颜色 6 4 2" xfId="7994"/>
    <cellStyle name="40% - 强调文字颜色 6 4 2 2" xfId="7995"/>
    <cellStyle name="40% - 强调文字颜色 6 4 6" xfId="7996"/>
    <cellStyle name="40% - 强调文字颜色 6 5" xfId="7997"/>
    <cellStyle name="40% - 强调文字颜色 6 5 2" xfId="7998"/>
    <cellStyle name="40% - 强调文字颜色 6 5 2 3" xfId="7999"/>
    <cellStyle name="标题 3 36" xfId="8000"/>
    <cellStyle name="标题 3 41" xfId="8001"/>
    <cellStyle name="40% - 强调文字颜色 6 5 6" xfId="8002"/>
    <cellStyle name="40% - 强调文字颜色 6 6" xfId="8003"/>
    <cellStyle name="40% - 强调文字颜色 6 6 2" xfId="8004"/>
    <cellStyle name="链接单元格 10 3" xfId="8005"/>
    <cellStyle name="40% - 强调文字颜色 6 6 2 2" xfId="8006"/>
    <cellStyle name="链接单元格 10 4" xfId="8007"/>
    <cellStyle name="40% - 强调文字颜色 6 6 2 3" xfId="8008"/>
    <cellStyle name="40% - 强调文字颜色 6 6 5" xfId="8009"/>
    <cellStyle name="超链接 3 5 2 2" xfId="8010"/>
    <cellStyle name="40% - 强调文字颜色 6 7" xfId="8011"/>
    <cellStyle name="40% - 强调文字颜色 6 7 2" xfId="8012"/>
    <cellStyle name="40% - 强调文字颜色 6 7 5" xfId="8013"/>
    <cellStyle name="超链接 4 11 2 2" xfId="8014"/>
    <cellStyle name="40% - 强调文字颜色 6 7 6" xfId="8015"/>
    <cellStyle name="40% - 强调文字颜色 6 8" xfId="8016"/>
    <cellStyle name="40% - 强调文字颜色 6 8 2" xfId="8017"/>
    <cellStyle name="好_M.12.002.STN.C140-模具设计式样书-V1.3 3" xfId="8018"/>
    <cellStyle name="40% - 强调文字颜色 6 8 5" xfId="8019"/>
    <cellStyle name="40% - 强调文字颜色 6 8 6" xfId="8020"/>
    <cellStyle name="40% - 强调文字颜色 6 9" xfId="8021"/>
    <cellStyle name="标题 2 4 2 2" xfId="8022"/>
    <cellStyle name="40% - 强调文字颜色 6 9 3" xfId="8023"/>
    <cellStyle name="标题 2 4 2 3" xfId="8024"/>
    <cellStyle name="40% - 强调文字颜色 6 9 4" xfId="8025"/>
    <cellStyle name="40% - 强调文字颜色 6 9 5" xfId="8026"/>
    <cellStyle name="60% - Accent1" xfId="8027"/>
    <cellStyle name="60% - Accent2" xfId="8028"/>
    <cellStyle name="60% - Accent3" xfId="8029"/>
    <cellStyle name="60% - Accent4" xfId="8030"/>
    <cellStyle name="60% - Accent6" xfId="8031"/>
    <cellStyle name="好_B562 清单 3" xfId="8032"/>
    <cellStyle name="60% - Énfasis1" xfId="8033"/>
    <cellStyle name="60% - Énfasis2" xfId="8034"/>
    <cellStyle name="60% - Énfasis5" xfId="8035"/>
    <cellStyle name="60% - Énfasis6" xfId="8036"/>
    <cellStyle name="60% - 강조색4" xfId="8037"/>
    <cellStyle name="60% - 강조색5" xfId="8038"/>
    <cellStyle name="60% - 강조색6" xfId="8039"/>
    <cellStyle name="60% - 强调文字颜色 1 10 2" xfId="8040"/>
    <cellStyle name="60% - 强调文字颜色 1 10 2 2" xfId="8041"/>
    <cellStyle name="60% - 强调文字颜色 1 10 2 3" xfId="8042"/>
    <cellStyle name="输出 6 7 2" xfId="8043"/>
    <cellStyle name="60% - 强调文字颜色 1 10 4" xfId="8044"/>
    <cellStyle name="60% - 强调文字颜色 1 10 6" xfId="8045"/>
    <cellStyle name="60% - 强调文字颜色 1 10 8" xfId="8046"/>
    <cellStyle name="链接单元格 50" xfId="8047"/>
    <cellStyle name="链接单元格 45" xfId="8048"/>
    <cellStyle name="60% - 强调文字颜色 1 11" xfId="8049"/>
    <cellStyle name="好 30" xfId="8050"/>
    <cellStyle name="好 25" xfId="8051"/>
    <cellStyle name="常规 5 10 6" xfId="8052"/>
    <cellStyle name="60% - 强调文字颜色 1 11 2 2" xfId="8053"/>
    <cellStyle name="好 31" xfId="8054"/>
    <cellStyle name="好 26" xfId="8055"/>
    <cellStyle name="常规 5 10 7" xfId="8056"/>
    <cellStyle name="60% - 强调文字颜色 1 11 2 3" xfId="8057"/>
    <cellStyle name="输出 7 7 2" xfId="8058"/>
    <cellStyle name="60% - 强调文字颜色 1 11 3" xfId="8059"/>
    <cellStyle name="60% - 强调文字颜色 1 11 4" xfId="8060"/>
    <cellStyle name="60% - 强调文字颜色 1 11 5" xfId="8061"/>
    <cellStyle name="60% - 强调文字颜色 1 11 6" xfId="8062"/>
    <cellStyle name="60% - 强调文字颜色 1 11 7" xfId="8063"/>
    <cellStyle name="60% - 强调文字颜色 1 11 8" xfId="8064"/>
    <cellStyle name="60% - 强调文字颜色 1 12 2" xfId="8065"/>
    <cellStyle name="ÆÛ¼¾Æ®" xfId="8066"/>
    <cellStyle name="60% - 强调文字颜色 1 7 4" xfId="8067"/>
    <cellStyle name="60% - 强调文字颜色 1 12 2 2" xfId="8068"/>
    <cellStyle name="60% - 强调文字颜色 1 7 5" xfId="8069"/>
    <cellStyle name="60% - 强调文字颜色 1 12 2 3" xfId="8070"/>
    <cellStyle name="输出 8 7 2" xfId="8071"/>
    <cellStyle name="60% - 强调文字颜色 1 12 8" xfId="8072"/>
    <cellStyle name="链接单元格 52" xfId="8073"/>
    <cellStyle name="链接单元格 47" xfId="8074"/>
    <cellStyle name="60% - 强调文字颜色 1 13" xfId="8075"/>
    <cellStyle name="60% - 强调文字颜色 1 13 2" xfId="8076"/>
    <cellStyle name="60% - 强调文字颜色 1 13 3" xfId="8077"/>
    <cellStyle name="链接单元格 53" xfId="8078"/>
    <cellStyle name="链接单元格 48" xfId="8079"/>
    <cellStyle name="60% - 强调文字颜色 1 14" xfId="8080"/>
    <cellStyle name="60% - 强调文字颜色 1 14 2" xfId="8081"/>
    <cellStyle name="输出 9 2 5" xfId="8082"/>
    <cellStyle name="链接单元格 54" xfId="8083"/>
    <cellStyle name="链接单元格 49" xfId="8084"/>
    <cellStyle name="60% - 强调文字颜色 1 15" xfId="8085"/>
    <cellStyle name="60% - 强调文字颜色 1 20" xfId="8086"/>
    <cellStyle name="60% - 强调文字颜色 1 15 2" xfId="8087"/>
    <cellStyle name="60% - 强调文字颜色 1 20 2" xfId="8088"/>
    <cellStyle name="常规 9 2 3" xfId="8089"/>
    <cellStyle name="输出 9 3 5" xfId="8090"/>
    <cellStyle name="60% - 强调文字颜色 1 2" xfId="8091"/>
    <cellStyle name="60% - 强调文字颜色 1 2 2" xfId="8092"/>
    <cellStyle name="60% - 强调文字颜色 1 29" xfId="8093"/>
    <cellStyle name="60% - 强调文字颜色 1 34" xfId="8094"/>
    <cellStyle name="60% - 强调文字颜色 1 35" xfId="8095"/>
    <cellStyle name="60% - 强调文字颜色 1 40" xfId="8096"/>
    <cellStyle name="常规 4 6 10" xfId="8097"/>
    <cellStyle name="60% - 强调文字颜色 1 36" xfId="8098"/>
    <cellStyle name="60% - 强调文字颜色 1 41" xfId="8099"/>
    <cellStyle name="输入 5 8 2" xfId="8100"/>
    <cellStyle name="常规 4 6 11" xfId="8101"/>
    <cellStyle name="60% - 强调文字颜色 1 37" xfId="8102"/>
    <cellStyle name="60% - 强调文字颜色 1 42" xfId="8103"/>
    <cellStyle name="输入 5 8 3" xfId="8104"/>
    <cellStyle name="常规 4 6 13" xfId="8105"/>
    <cellStyle name="60% - 强调文字颜色 1 39" xfId="8106"/>
    <cellStyle name="60% - 强调文字颜色 1 44" xfId="8107"/>
    <cellStyle name="输入 5 8 5" xfId="8108"/>
    <cellStyle name="60% - 强调文字颜色 1 4" xfId="8109"/>
    <cellStyle name="60% - 强调文字颜色 1 4 2" xfId="8110"/>
    <cellStyle name="60% - 强调文字颜色 1 4 3" xfId="8111"/>
    <cellStyle name="60% - 强调文字颜色 1 4 4" xfId="8112"/>
    <cellStyle name="60% - 强调文字颜色 1 4 5" xfId="8113"/>
    <cellStyle name="链接单元格 8 2" xfId="8114"/>
    <cellStyle name="60% - 强调文字颜色 1 4 7" xfId="8115"/>
    <cellStyle name="AeE­_INQUIRY ¿μ¾÷AßAø " xfId="8116"/>
    <cellStyle name="链接单元格 10 2" xfId="8117"/>
    <cellStyle name="输出 8 4 5" xfId="8118"/>
    <cellStyle name="常规 8 3 3" xfId="8119"/>
    <cellStyle name="AÞ¸¶_97³aμμ CA·IA§ÆR CoE² (2)_PRETEST " xfId="8120"/>
    <cellStyle name="链接单元格 8 3" xfId="8121"/>
    <cellStyle name="60% - 强调文字颜色 1 4 8" xfId="8122"/>
    <cellStyle name="常规 4 6 14" xfId="8123"/>
    <cellStyle name="60% - 强调文字颜色 1 45" xfId="8124"/>
    <cellStyle name="60% - 强调文字颜色 1 50" xfId="8125"/>
    <cellStyle name="常规 4 6 21" xfId="8126"/>
    <cellStyle name="常规 4 6 16" xfId="8127"/>
    <cellStyle name="60% - 强调文字颜色 1 47" xfId="8128"/>
    <cellStyle name="60% - 强调文字颜色 1 52" xfId="8129"/>
    <cellStyle name="输出 13 3 2" xfId="8130"/>
    <cellStyle name="常规 4 6 17" xfId="8131"/>
    <cellStyle name="60% - 强调文字颜色 1 48" xfId="8132"/>
    <cellStyle name="60% - 强调文字颜色 1 53" xfId="8133"/>
    <cellStyle name="常规 48 3" xfId="8134"/>
    <cellStyle name="AeE­ [0]_4 " xfId="8135"/>
    <cellStyle name="输出 13 3 3" xfId="8136"/>
    <cellStyle name="常规 4 6 18" xfId="8137"/>
    <cellStyle name="60% - 强调文字颜色 1 49" xfId="8138"/>
    <cellStyle name="60% - 强调文字颜色 1 54" xfId="8139"/>
    <cellStyle name="60% - 强调文字颜色 1 5" xfId="8140"/>
    <cellStyle name="60% - 强调文字颜色 1 5 2" xfId="8141"/>
    <cellStyle name="60% - 强调文字颜色 1 5 3" xfId="8142"/>
    <cellStyle name="60% - 强调文字颜色 1 5 4" xfId="8143"/>
    <cellStyle name="链接单元格 9 2" xfId="8144"/>
    <cellStyle name="常规 4 6 2 2" xfId="8145"/>
    <cellStyle name="60% - 强调文字颜色 1 5 7" xfId="8146"/>
    <cellStyle name="밍? [0]_엄넷?? " xfId="8147"/>
    <cellStyle name="输出 13 3 4" xfId="8148"/>
    <cellStyle name="常规 4 6 19" xfId="8149"/>
    <cellStyle name="60% - 强调文字颜色 1 55" xfId="8150"/>
    <cellStyle name="60% - 强调文字颜色 1 60" xfId="8151"/>
    <cellStyle name="60% - 强调文字颜色 1 56" xfId="8152"/>
    <cellStyle name="60% - 强调文字颜色 1 61" xfId="8153"/>
    <cellStyle name="60% - 强调文字颜色 1 57" xfId="8154"/>
    <cellStyle name="60% - 强调文字颜色 1 62" xfId="8155"/>
    <cellStyle name="60% - 强调文字颜色 1 6 2" xfId="8156"/>
    <cellStyle name="Ç¥ÁØ_1218 ¿Ü°ü" xfId="8157"/>
    <cellStyle name="60% - 强调文字颜色 1 6 3" xfId="8158"/>
    <cellStyle name="60% - 强调文字颜色 1 6 4" xfId="8159"/>
    <cellStyle name="60% - 强调文字颜色 1 6 5" xfId="8160"/>
    <cellStyle name="60% - 强调文字颜色 1 65" xfId="8161"/>
    <cellStyle name="标题 3 3 2 2" xfId="8162"/>
    <cellStyle name="60% - 强调文字颜色 1 7" xfId="8163"/>
    <cellStyle name="常规 2 27 2 3" xfId="8164"/>
    <cellStyle name="60% - 强调文字颜色 1 7 7" xfId="8165"/>
    <cellStyle name="标题 3 3 2 3" xfId="8166"/>
    <cellStyle name="60% - 强调文字颜色 1 8" xfId="8167"/>
    <cellStyle name="60% - 强调文字颜色 1 8 2" xfId="8168"/>
    <cellStyle name="60% - 强调文字颜色 1 8 3" xfId="8169"/>
    <cellStyle name="AeE­_SMG-CKD-d1.1 " xfId="8170"/>
    <cellStyle name="60% - 强调文字颜色 1 8 4" xfId="8171"/>
    <cellStyle name="60% - 强调文字颜色 1 8 5" xfId="8172"/>
    <cellStyle name="60% - 强调文字颜色 1 8 6" xfId="8173"/>
    <cellStyle name="60% - 强调文字颜色 1 8 7" xfId="8174"/>
    <cellStyle name="60% - 强调文字颜色 1 8 8" xfId="8175"/>
    <cellStyle name="60% - 强调文字颜色 1 9 2" xfId="8176"/>
    <cellStyle name="强调文字颜色 3 10 4" xfId="8177"/>
    <cellStyle name="60% - 强调文字颜色 1 9 2 2" xfId="8178"/>
    <cellStyle name="60% - 强调文字颜色 1 9 2 3" xfId="8179"/>
    <cellStyle name="60% - 强调文字颜色 1 9 4" xfId="8180"/>
    <cellStyle name="强调文字颜色 3 10 6" xfId="8181"/>
    <cellStyle name="60% - 强调文字颜色 1 9 5" xfId="8182"/>
    <cellStyle name="强调文字颜色 3 10 7" xfId="8183"/>
    <cellStyle name="60% - 强调文字颜色 1 9 7" xfId="8184"/>
    <cellStyle name="60% - 强调文字颜色 2 10" xfId="8185"/>
    <cellStyle name="60% - 强调文字颜色 2 10 2" xfId="8186"/>
    <cellStyle name="60% - 强调文字颜色 2 10 2 2" xfId="8187"/>
    <cellStyle name="60% - 强调文字颜色 2 10 2 3" xfId="8188"/>
    <cellStyle name="60% - 强调文字颜色 6 8 2" xfId="8189"/>
    <cellStyle name="60% - 强调文字颜色 2 10 3" xfId="8190"/>
    <cellStyle name="60% - 强调文字颜色 2 10 4" xfId="8191"/>
    <cellStyle name="60% - 强调文字颜色 2 10 5" xfId="8192"/>
    <cellStyle name="60% - 强调文字颜色 2 10 6" xfId="8193"/>
    <cellStyle name="60% - 强调文字颜色 2 10 7" xfId="8194"/>
    <cellStyle name="60% - 强调文字颜色 2 10 8" xfId="8195"/>
    <cellStyle name="ÅëÈ­ [0]_4 " xfId="8196"/>
    <cellStyle name="60% - 强调文字颜色 2 2" xfId="8197"/>
    <cellStyle name="60% - 强调文字颜色 6 9 2 3" xfId="8198"/>
    <cellStyle name="60% - 强调文字颜色 2 2 2" xfId="8199"/>
    <cellStyle name="60% - 强调文字颜色 2 2 2 2" xfId="8200"/>
    <cellStyle name="60% - 强调文字颜色 2 2 2 3" xfId="8201"/>
    <cellStyle name="60% - 强调文字颜色 2 3" xfId="8202"/>
    <cellStyle name="60% - 强调文字颜色 2 3 2" xfId="8203"/>
    <cellStyle name="标题 2 10 7" xfId="8204"/>
    <cellStyle name="60% - 强调文字颜色 2 4 2" xfId="8205"/>
    <cellStyle name="超链接 2 8 5" xfId="8206"/>
    <cellStyle name="60% - 强调文字颜色 2 4 2 2" xfId="8207"/>
    <cellStyle name="C￥AØ_F008-1A÷  " xfId="8208"/>
    <cellStyle name="超链接 2 8 6" xfId="8209"/>
    <cellStyle name="60% - 强调文字颜色 2 4 2 3" xfId="8210"/>
    <cellStyle name="标题 2 10 8" xfId="8211"/>
    <cellStyle name="60% - 强调文字颜色 2 4 3" xfId="8212"/>
    <cellStyle name="60% - 强调文字颜色 2 4 4" xfId="8213"/>
    <cellStyle name="60% - 强调文字颜色 2 4 5" xfId="8214"/>
    <cellStyle name="60% - 强调文字颜色 2 4 6" xfId="8215"/>
    <cellStyle name="标题 2 11 7" xfId="8216"/>
    <cellStyle name="60% - 强调文字颜色 2 5 2" xfId="8217"/>
    <cellStyle name="超链接 3 8 5" xfId="8218"/>
    <cellStyle name="60% - 强调文字颜色 2 5 2 2" xfId="8219"/>
    <cellStyle name="ÅëÈ­_T-100 ÀÏ¹ÝÁö¿ª TIMING " xfId="8220"/>
    <cellStyle name="标题 2 11 8" xfId="8221"/>
    <cellStyle name="60% - 强调文字颜色 2 5 3" xfId="8222"/>
    <cellStyle name="60% - 强调文字颜色 2 5 4" xfId="8223"/>
    <cellStyle name="60% - 强调文字颜色 2 5 5" xfId="8224"/>
    <cellStyle name="60% - 强调文字颜色 2 6" xfId="8225"/>
    <cellStyle name="标题 2 12 7" xfId="8226"/>
    <cellStyle name="60% - 强调文字颜色 2 6 2" xfId="8227"/>
    <cellStyle name="超链接 4 8 5" xfId="8228"/>
    <cellStyle name="60% - 强调文字颜色 2 6 2 2" xfId="8229"/>
    <cellStyle name="超链接 4 8 6" xfId="8230"/>
    <cellStyle name="60% - 强调文字颜色 2 6 2 3" xfId="8231"/>
    <cellStyle name="标题 2 12 8" xfId="8232"/>
    <cellStyle name="60% - 强调文字颜色 2 6 3" xfId="8233"/>
    <cellStyle name="60% - 强调文字颜色 2 6 4" xfId="8234"/>
    <cellStyle name="60% - 强调文字颜色 2 6 5" xfId="8235"/>
    <cellStyle name="60% - 强调文字颜色 2 7" xfId="8236"/>
    <cellStyle name="60% - 强调文字颜色 2 7 2" xfId="8237"/>
    <cellStyle name="60% - 强调文字颜色 2 7 2 3" xfId="8238"/>
    <cellStyle name="60% - 强调文字颜色 2 7 3" xfId="8239"/>
    <cellStyle name="常规 2 28 2 2" xfId="8240"/>
    <cellStyle name="60% - 强调文字颜色 2 7 6" xfId="8241"/>
    <cellStyle name="Ç¥ÁØ_4 " xfId="8242"/>
    <cellStyle name="60% - 强调文字颜色 2 8" xfId="8243"/>
    <cellStyle name="60% - 强调文字颜色 2 8 2 2" xfId="8244"/>
    <cellStyle name="60% - 强调文字颜色 2 8 3" xfId="8245"/>
    <cellStyle name="60% - 强调文字颜色 2 8 5" xfId="8246"/>
    <cellStyle name="60% - 强调文字颜色 2 9" xfId="8247"/>
    <cellStyle name="60% - 强调文字颜色 2 9 4" xfId="8248"/>
    <cellStyle name="60% - 强调文字颜色 2 9 5" xfId="8249"/>
    <cellStyle name="60% - 强调文字颜色 2 9 6" xfId="8250"/>
    <cellStyle name="60% - 强调文字颜色 3 10 2 2" xfId="8251"/>
    <cellStyle name="汇总 25 4" xfId="8252"/>
    <cellStyle name="汇总 30 4" xfId="8253"/>
    <cellStyle name="60% - 强调文字颜色 3 10 2 3" xfId="8254"/>
    <cellStyle name="汇总 25 5" xfId="8255"/>
    <cellStyle name="汇总 30 5" xfId="8256"/>
    <cellStyle name="60% - 强调文字颜色 3 10 3" xfId="8257"/>
    <cellStyle name="常规 2 26 2" xfId="8258"/>
    <cellStyle name="常规 2 31 2" xfId="8259"/>
    <cellStyle name="60% - 强调文字颜色 3 10 4" xfId="8260"/>
    <cellStyle name="常规 2 26 3" xfId="8261"/>
    <cellStyle name="常规 2 31 3" xfId="8262"/>
    <cellStyle name="60% - 强调文字颜色 3 10 8" xfId="8263"/>
    <cellStyle name="常规 2 26 7" xfId="8264"/>
    <cellStyle name="60% - 强调文字颜色 3 2" xfId="8265"/>
    <cellStyle name="60% - 强调文字颜色 3 2 2 2" xfId="8266"/>
    <cellStyle name="适中 7 8" xfId="8267"/>
    <cellStyle name="60% - 强调文字颜色 3 2 2 3" xfId="8268"/>
    <cellStyle name="60% - 强调文字颜色 3 3 2" xfId="8269"/>
    <cellStyle name="60% - 强调文字颜色 3 4 2" xfId="8270"/>
    <cellStyle name="60% - 强调文字颜色 3 4 2 2" xfId="8271"/>
    <cellStyle name="60% - 强调文字颜色 4 10 6" xfId="8272"/>
    <cellStyle name="常规 3 31 5" xfId="8273"/>
    <cellStyle name="60% - 强调文字颜色 3 4 2 3" xfId="8274"/>
    <cellStyle name="60% - 强调文字颜色 4 10 7" xfId="8275"/>
    <cellStyle name="常规 3 31 6" xfId="8276"/>
    <cellStyle name="60% - 强调文字颜色 3 4 3" xfId="8277"/>
    <cellStyle name="60% - 强调文字颜色 3 4 4" xfId="8278"/>
    <cellStyle name="60% - 强调文字颜色 3 4 6" xfId="8279"/>
    <cellStyle name="60% - 强调文字颜色 3 5" xfId="8280"/>
    <cellStyle name="60% - 强调文字颜色 3 5 2" xfId="8281"/>
    <cellStyle name="60% - 强调文字颜色 3 5 2 2" xfId="8282"/>
    <cellStyle name="60% - 强调文字颜色 3 5 3" xfId="8283"/>
    <cellStyle name="60% - 强调文字颜色 3 5 4" xfId="8284"/>
    <cellStyle name="60% - 强调文字颜色 3 5 5" xfId="8285"/>
    <cellStyle name="60% - 强调文字颜色 3 5 6" xfId="8286"/>
    <cellStyle name="60% - 强调文字颜色 3 6" xfId="8287"/>
    <cellStyle name="60% - 强调文字颜色 3 6 2" xfId="8288"/>
    <cellStyle name="60% - 强调文字颜色 3 6 2 2" xfId="8289"/>
    <cellStyle name="60% - 强调文字颜色 3 6 2 3" xfId="8290"/>
    <cellStyle name="60% - 强调文字颜色 3 6 3" xfId="8291"/>
    <cellStyle name="计算 8 10" xfId="8292"/>
    <cellStyle name="60% - 强调文字颜色 3 7 2" xfId="8293"/>
    <cellStyle name="60% - 强调文字颜色 3 7 2 2" xfId="8294"/>
    <cellStyle name="60% - 强调文字颜色 3 7 2 3" xfId="8295"/>
    <cellStyle name="计算 8 11" xfId="8296"/>
    <cellStyle name="60% - 强调文字颜色 3 7 3" xfId="8297"/>
    <cellStyle name="计算 8 12" xfId="8298"/>
    <cellStyle name="60% - 强调文字颜色 3 7 4" xfId="8299"/>
    <cellStyle name="常规 2 29 2 2" xfId="8300"/>
    <cellStyle name="60% - 强调文字颜色 3 7 6" xfId="8301"/>
    <cellStyle name="60% - 强调文字颜色 3 8" xfId="8302"/>
    <cellStyle name="60% - 强调文字颜色 3 8 2" xfId="8303"/>
    <cellStyle name="60% - 强调文字颜色 3 8 2 2" xfId="8304"/>
    <cellStyle name="ÄÞ¸¶ [0]_Sheet1 (2)_1.SUMMARY " xfId="8305"/>
    <cellStyle name="60% - 强调文字颜色 3 8 3" xfId="8306"/>
    <cellStyle name="ÄÞ¸¶ [0]_6-3°æÀï·Â " xfId="8307"/>
    <cellStyle name="자리수0" xfId="8308"/>
    <cellStyle name="60% - 强调文字颜色 3 8 4" xfId="8309"/>
    <cellStyle name="60% - 强调文字颜色 3 8 5" xfId="8310"/>
    <cellStyle name="标题 1 2" xfId="8311"/>
    <cellStyle name="60% - 强调文字颜色 3 8 6" xfId="8312"/>
    <cellStyle name="60% - 强调文字颜色 3 9" xfId="8313"/>
    <cellStyle name="60% - 强调文字颜色 3 9 2" xfId="8314"/>
    <cellStyle name="60% - 强调文字颜色 3 9 2 2" xfId="8315"/>
    <cellStyle name="60% - 强调文字颜色 5 10 6" xfId="8316"/>
    <cellStyle name="链接单元格 15" xfId="8317"/>
    <cellStyle name="链接单元格 20" xfId="8318"/>
    <cellStyle name="60% - 强调文字颜色 3 9 2 3" xfId="8319"/>
    <cellStyle name="60% - 强调文字颜色 5 10 7" xfId="8320"/>
    <cellStyle name="链接单元格 16" xfId="8321"/>
    <cellStyle name="链接单元格 21" xfId="8322"/>
    <cellStyle name="60% - 强调文字颜色 3 9 3" xfId="8323"/>
    <cellStyle name="60% - 强调文字颜色 3 9 4" xfId="8324"/>
    <cellStyle name="标题 2 2" xfId="8325"/>
    <cellStyle name="60% - 强调文字颜色 3 9 6" xfId="8326"/>
    <cellStyle name="60% - 强调文字颜色 4 10 2" xfId="8327"/>
    <cellStyle name="检查单元格 5 6" xfId="8328"/>
    <cellStyle name="60% - 强调文字颜色 4 10 2 2" xfId="8329"/>
    <cellStyle name="60% - 强调文字颜色 4 10 2 3" xfId="8330"/>
    <cellStyle name="强调文字颜色 1 2 2 3" xfId="8331"/>
    <cellStyle name="AÞ¸¶_1.SUMMARY " xfId="8332"/>
    <cellStyle name="60% - 强调文字颜色 4 10 3" xfId="8333"/>
    <cellStyle name="常规 3 31 2" xfId="8334"/>
    <cellStyle name="检查单元格 5 7" xfId="8335"/>
    <cellStyle name="60% - 强调文字颜色 4 10 4" xfId="8336"/>
    <cellStyle name="常规 3 31 3" xfId="8337"/>
    <cellStyle name="检查单元格 5 8" xfId="8338"/>
    <cellStyle name="60% - 强调文字颜色 4 10 5" xfId="8339"/>
    <cellStyle name="常规 3 31 4" xfId="8340"/>
    <cellStyle name="60% - 强调文字颜色 4 10 8" xfId="8341"/>
    <cellStyle name="常规 3 31 7" xfId="8342"/>
    <cellStyle name="60% - 强调文字颜色 4 2" xfId="8343"/>
    <cellStyle name="超链接 40 7" xfId="8344"/>
    <cellStyle name="标题 19 2" xfId="8345"/>
    <cellStyle name="标题 24 2" xfId="8346"/>
    <cellStyle name="60% - 强调文字颜色 4 2 2 2" xfId="8347"/>
    <cellStyle name="60% - 强调文字颜色 4 3" xfId="8348"/>
    <cellStyle name="超链接 40 8" xfId="8349"/>
    <cellStyle name="60% - 强调文字颜色 4 3 2" xfId="8350"/>
    <cellStyle name="60% - 强调文字颜色 4 3 2 3" xfId="8351"/>
    <cellStyle name="60% - 强调文字颜色 4 4" xfId="8352"/>
    <cellStyle name="60% - 强调文字颜色 4 4 2" xfId="8353"/>
    <cellStyle name="60% - 强调文字颜色 4 4 4" xfId="8354"/>
    <cellStyle name="60% - 强调文字颜色 4 4 5" xfId="8355"/>
    <cellStyle name="60% - 强调文字颜色 4 4 6" xfId="8356"/>
    <cellStyle name="60% - 强调文字颜色 4 5" xfId="8357"/>
    <cellStyle name="60% - 强调文字颜色 4 5 2" xfId="8358"/>
    <cellStyle name="60% - 强调文字颜色 4 5 2 2" xfId="8359"/>
    <cellStyle name="60% - 强调文字颜色 4 5 2 3" xfId="8360"/>
    <cellStyle name="60% - 强调文字颜色 4 5 4" xfId="8361"/>
    <cellStyle name="60% - 强调文字颜色 4 5 5" xfId="8362"/>
    <cellStyle name="60% - 强调文字颜色 4 6 2" xfId="8363"/>
    <cellStyle name="60% - 强调文字颜色 4 6 2 2" xfId="8364"/>
    <cellStyle name="计算 17 2 2" xfId="8365"/>
    <cellStyle name="计算 22 2 2" xfId="8366"/>
    <cellStyle name="60% - 强调文字颜色 4 6 2 3" xfId="8367"/>
    <cellStyle name="60% - 强调文字颜色 4 6 3" xfId="8368"/>
    <cellStyle name="警告文本 64" xfId="8369"/>
    <cellStyle name="警告文本 59" xfId="8370"/>
    <cellStyle name="60% - 强调文字颜色 4 7 2 3" xfId="8371"/>
    <cellStyle name="60% - 强调文字颜色 4 7 3" xfId="8372"/>
    <cellStyle name="60% - 强调文字颜色 4 7 4" xfId="8373"/>
    <cellStyle name="60% - 强调文字颜色 4 7 5" xfId="8374"/>
    <cellStyle name="60% - 强调文字颜色 4 8" xfId="8375"/>
    <cellStyle name="60% - 强调文字颜色 4 8 2 2" xfId="8376"/>
    <cellStyle name="计算 19 2 2" xfId="8377"/>
    <cellStyle name="Standard_Data" xfId="8378"/>
    <cellStyle name="计算 7 3" xfId="8379"/>
    <cellStyle name="60% - 强调文字颜色 4 8 2 3" xfId="8380"/>
    <cellStyle name="60% - 强调文字颜色 4 8 3" xfId="8381"/>
    <cellStyle name="60% - 强调文字颜色 4 8 5" xfId="8382"/>
    <cellStyle name="60% - 强调文字颜色 4 8 6" xfId="8383"/>
    <cellStyle name="60% - 强调文字颜色 4 9 2" xfId="8384"/>
    <cellStyle name="60% - 强调文字颜色 4 9 2 2" xfId="8385"/>
    <cellStyle name="60% - 强调文字颜色 4 9 3" xfId="8386"/>
    <cellStyle name="60% - 强调文字颜色 4 9 4" xfId="8387"/>
    <cellStyle name="60% - 强调文字颜色 4 9 5" xfId="8388"/>
    <cellStyle name="60% - 强调文字颜色 5 10" xfId="8389"/>
    <cellStyle name="60% - 强调文字颜色 5 10 2 3" xfId="8390"/>
    <cellStyle name="链接单元格 11 3" xfId="8391"/>
    <cellStyle name="60% - 强调文字颜色 5 10 8" xfId="8392"/>
    <cellStyle name="链接单元格 17" xfId="8393"/>
    <cellStyle name="链接单元格 22" xfId="8394"/>
    <cellStyle name="60% - 强调文字颜色 5 2" xfId="8395"/>
    <cellStyle name="a)" xfId="8396"/>
    <cellStyle name="超链接 2 9 3" xfId="8397"/>
    <cellStyle name="60% - 强调文字颜色 5 2 2" xfId="8398"/>
    <cellStyle name="60% - 强调文字颜色 5 2 2 2" xfId="8399"/>
    <cellStyle name="60% - 强调文字颜色 5 3" xfId="8400"/>
    <cellStyle name="60% - 强调文字颜色 5 3 2" xfId="8401"/>
    <cellStyle name="60% - 强调文字颜色 5 3 2 2" xfId="8402"/>
    <cellStyle name="输出 7 9" xfId="8403"/>
    <cellStyle name="60% - 强调文字颜色 5 3 2 3" xfId="8404"/>
    <cellStyle name="60% - 强调文字颜色 5 4" xfId="8405"/>
    <cellStyle name="60% - 强调文字颜色 5 4 2" xfId="8406"/>
    <cellStyle name="标题 18 2" xfId="8407"/>
    <cellStyle name="标题 23 2" xfId="8408"/>
    <cellStyle name="AÞ¸¶_¾÷A¾º° " xfId="8409"/>
    <cellStyle name="60% - 强调文字颜色 5 4 3" xfId="8410"/>
    <cellStyle name="60% - 强调文字颜色 5 4 4" xfId="8411"/>
    <cellStyle name="60% - 强调文字颜色 5 4 5" xfId="8412"/>
    <cellStyle name="60% - 强调文字颜色 5 5" xfId="8413"/>
    <cellStyle name="60% - 强调文字颜色 5 5 2" xfId="8414"/>
    <cellStyle name="60% - 强调文字颜色 5 5 2 2" xfId="8415"/>
    <cellStyle name="60% - 强调文字颜色 5 5 2 3" xfId="8416"/>
    <cellStyle name="60% - 强调文字颜色 5 5 3" xfId="8417"/>
    <cellStyle name="60% - 强调文字颜色 5 5 4" xfId="8418"/>
    <cellStyle name="eD" xfId="8419"/>
    <cellStyle name="60% - 强调文字颜色 5 5 6" xfId="8420"/>
    <cellStyle name="60% - 强调文字颜色 5 6" xfId="8421"/>
    <cellStyle name="60% - 强调文字颜色 5 6 2" xfId="8422"/>
    <cellStyle name="60% - 强调文字颜色 5 6 2 2" xfId="8423"/>
    <cellStyle name="60% - 强调文字颜色 5 6 2 3" xfId="8424"/>
    <cellStyle name="60% - 强调文字颜色 5 6 6" xfId="8425"/>
    <cellStyle name="C￥AØ_CØ¿U≫y≫e°eE¹ " xfId="8426"/>
    <cellStyle name="OV" xfId="8427"/>
    <cellStyle name="60% - 强调文字颜色 5 7" xfId="8428"/>
    <cellStyle name="E" xfId="8429"/>
    <cellStyle name="60% - 强调文字颜色 5 7 2 2" xfId="8430"/>
    <cellStyle name="60% - 强调文字颜色 5 7 2 3" xfId="8431"/>
    <cellStyle name="60% - 强调文字颜色 5 7 3" xfId="8432"/>
    <cellStyle name="60% - 强调文字颜色 5 7 5" xfId="8433"/>
    <cellStyle name="60% - 强调文字颜色 5 8 2 2" xfId="8434"/>
    <cellStyle name="60% - 强调文字颜色 5 8 2 3" xfId="8435"/>
    <cellStyle name="60% - 强调文字颜色 5 8 3" xfId="8436"/>
    <cellStyle name="60% - 强调文字颜色 5 8 4" xfId="8437"/>
    <cellStyle name="60% - 强调文字颜色 5 8 5" xfId="8438"/>
    <cellStyle name="60% - 强调文字颜色 5 8 6" xfId="8439"/>
    <cellStyle name="60% - 强调文字颜色 5 9" xfId="8440"/>
    <cellStyle name="60% - 强调文字颜色 5 9 2" xfId="8441"/>
    <cellStyle name="强调文字颜色 4 11 5" xfId="8442"/>
    <cellStyle name="60% - 强调文字颜色 5 9 2 3" xfId="8443"/>
    <cellStyle name="AeE­ [0]_ºÐ·u±a01_AoAO°eE¹ " xfId="8444"/>
    <cellStyle name="60% - 强调文字颜色 5 9 3" xfId="8445"/>
    <cellStyle name="60% - 强调文字颜色 5 9 4" xfId="8446"/>
    <cellStyle name="60% - 强调文字颜色 5 9 5" xfId="8447"/>
    <cellStyle name="60% - 强调文字颜色 5 9 6" xfId="8448"/>
    <cellStyle name="输出 14 2 4" xfId="8449"/>
    <cellStyle name="60% - 强调文字颜色 6 10" xfId="8450"/>
    <cellStyle name="常规 10 12" xfId="8451"/>
    <cellStyle name="60% - 强调文字颜色 6 10 2" xfId="8452"/>
    <cellStyle name="解释性文本 5 6" xfId="8453"/>
    <cellStyle name="AeE­_´e¿iAaCI¿aA≫ " xfId="8454"/>
    <cellStyle name="60% - 强调文字颜色 6 10 2 3" xfId="8455"/>
    <cellStyle name="常规 2 2 9" xfId="8456"/>
    <cellStyle name="60% - 强调文字颜色 6 10 3" xfId="8457"/>
    <cellStyle name="解释性文本 5 7" xfId="8458"/>
    <cellStyle name="60% - 强调文字颜色 6 10 4" xfId="8459"/>
    <cellStyle name="解释性文本 5 8" xfId="8460"/>
    <cellStyle name="60% - 强调文字颜色 6 10 5" xfId="8461"/>
    <cellStyle name="60% - 强调文字颜色 6 10 6" xfId="8462"/>
    <cellStyle name="汇总 52 3" xfId="8463"/>
    <cellStyle name="汇总 47 3" xfId="8464"/>
    <cellStyle name="标题 14 2 2" xfId="8465"/>
    <cellStyle name="60% - 强调文字颜色 6 10 8" xfId="8466"/>
    <cellStyle name="60% - 强调文字颜色 6 2" xfId="8467"/>
    <cellStyle name="60% - 强调文字颜色 6 2 2 3" xfId="8468"/>
    <cellStyle name="输出 10" xfId="8469"/>
    <cellStyle name="60% - 强调文字颜色 6 3" xfId="8470"/>
    <cellStyle name="60% - 强调文字颜色 6 3 2" xfId="8471"/>
    <cellStyle name="60% - 强调文字颜色 6 4" xfId="8472"/>
    <cellStyle name="60% - 强调文字颜色 6 4 2" xfId="8473"/>
    <cellStyle name="60% - 强调文字颜色 6 4 2 2" xfId="8474"/>
    <cellStyle name="输入 35 3" xfId="8475"/>
    <cellStyle name="输入 40 3" xfId="8476"/>
    <cellStyle name="60% - 强调文字颜色 6 4 3" xfId="8477"/>
    <cellStyle name="60% - 强调文字颜色 6 4 5" xfId="8478"/>
    <cellStyle name="60% - 强调文字颜色 6 4 6" xfId="8479"/>
    <cellStyle name="60% - 强调文字颜色 6 5 2" xfId="8480"/>
    <cellStyle name="60% - 强调文字颜色 6 5 2 2" xfId="8481"/>
    <cellStyle name="60% - 强调文字颜色 6 5 2 3" xfId="8482"/>
    <cellStyle name="60% - 强调文字颜色 6 5 3" xfId="8483"/>
    <cellStyle name="60% - 强调文字颜色 6 5 4" xfId="8484"/>
    <cellStyle name="60% - 强调文字颜色 6 5 5" xfId="8485"/>
    <cellStyle name="60% - 强调文字颜色 6 6 2" xfId="8486"/>
    <cellStyle name="60% - 强调文字颜色 6 6 3" xfId="8487"/>
    <cellStyle name="60% - 强调文字颜色 6 6 6" xfId="8488"/>
    <cellStyle name="计算 50 2" xfId="8489"/>
    <cellStyle name="计算 45 2" xfId="8490"/>
    <cellStyle name="60% - 强调文字颜色 6 7 2 3" xfId="8491"/>
    <cellStyle name="60% - 强调文字颜色 6 7 4" xfId="8492"/>
    <cellStyle name="Énfasis5" xfId="8493"/>
    <cellStyle name="60% - 强调文字颜色 6 8 3" xfId="8494"/>
    <cellStyle name="差_项目管理部2011年12月份平衡记分卡" xfId="8495"/>
    <cellStyle name="60% - 强调文字颜色 6 8 4" xfId="8496"/>
    <cellStyle name="60% - 强调文字颜色 6 8 5" xfId="8497"/>
    <cellStyle name="60% - 强调文字颜色 6 8 6" xfId="8498"/>
    <cellStyle name="常规 4 12 2 3" xfId="8499"/>
    <cellStyle name="60% - 强调文字颜色 6 9" xfId="8500"/>
    <cellStyle name="60% - 强调文字颜色 6 9 2" xfId="8501"/>
    <cellStyle name="强调文字颜色 4 10 4" xfId="8502"/>
    <cellStyle name="60% - 强调文字颜色 6 9 3" xfId="8503"/>
    <cellStyle name="强调文字颜色 4 10 5" xfId="8504"/>
    <cellStyle name="60% - 强调文字颜色 6 9 4" xfId="8505"/>
    <cellStyle name="强调文字颜色 4 10 6" xfId="8506"/>
    <cellStyle name="常规 10 10 5 2" xfId="8507"/>
    <cellStyle name="60% - 强调文字颜色 6 9 5" xfId="8508"/>
    <cellStyle name="强调文字颜色 4 10 7" xfId="8509"/>
    <cellStyle name="常规 10 10 5 3" xfId="8510"/>
    <cellStyle name="60% - 强调文字颜色 6 9 6" xfId="8511"/>
    <cellStyle name="强调文字颜色 4 10 8" xfId="8512"/>
    <cellStyle name="常规 2 12 2 2" xfId="8513"/>
    <cellStyle name="a" xfId="8514"/>
    <cellStyle name="超链接 4 12 6" xfId="8515"/>
    <cellStyle name="强调文字颜色 3 5 2 2" xfId="8516"/>
    <cellStyle name="ª" xfId="8517"/>
    <cellStyle name="强调文字颜色 1 11 6" xfId="8518"/>
    <cellStyle name="A??[0]_?3?1차 " xfId="8519"/>
    <cellStyle name="A??3??4DR NB PHASE I ACT_3??4DR NB PHASE I ACT " xfId="8520"/>
    <cellStyle name="计算 52 2" xfId="8521"/>
    <cellStyle name="计算 47 2" xfId="8522"/>
    <cellStyle name="A??F006-1차 " xfId="8523"/>
    <cellStyle name="Normal 2" xfId="8524"/>
    <cellStyle name="A??F008-1차  " xfId="8525"/>
    <cellStyle name="A??T-100 AI1北?a TIMING " xfId="8526"/>
    <cellStyle name="超链接 4 5 5" xfId="8527"/>
    <cellStyle name="A??V10 VARIATION MODEL SOP TIMING " xfId="8528"/>
    <cellStyle name="超链接 3 7 6" xfId="8529"/>
    <cellStyle name="A≫" xfId="8530"/>
    <cellStyle name="常规 10 6" xfId="8531"/>
    <cellStyle name="Accent1" xfId="8532"/>
    <cellStyle name="常规 10 7" xfId="8533"/>
    <cellStyle name="Accent2" xfId="8534"/>
    <cellStyle name="常规 10 8" xfId="8535"/>
    <cellStyle name="Accent3" xfId="8536"/>
    <cellStyle name="常规 10 9" xfId="8537"/>
    <cellStyle name="Accent4" xfId="8538"/>
    <cellStyle name="ÅëÈ­ [0]_SMG-CKD-d1.1 " xfId="8539"/>
    <cellStyle name="Accent5" xfId="8540"/>
    <cellStyle name="Accent6" xfId="8541"/>
    <cellStyle name="计算 4 2 2 2" xfId="8542"/>
    <cellStyle name="AeE­ [0]_´e¿iAaCI¿aA≫ " xfId="8543"/>
    <cellStyle name="差 7 6" xfId="8544"/>
    <cellStyle name="AeE­ [0]_±¹³≫¿U¿￢¼oAaAa°eE¹(1)_±¹³≫¿U¿￢¼oAaAa°eE¹(2)_CA·IA§ÆR°³¹ß¼O¿aAI¿ø " xfId="8545"/>
    <cellStyle name="AeE­ [0]_°u¸RC×¸n_¾÷A¾º° " xfId="8546"/>
    <cellStyle name="适中 6 6" xfId="8547"/>
    <cellStyle name="ÅëÈ­ [0]_µµÀå°øÀå ÅõÀÚºñ " xfId="8548"/>
    <cellStyle name="AeE­ [0]_¼­½AA¼01_AoAO°eE¹ " xfId="8549"/>
    <cellStyle name="常规 2 3 2 17" xfId="8550"/>
    <cellStyle name="AeE­ [0]_¼­½AAI¶÷_AoAO°eE¹ " xfId="8551"/>
    <cellStyle name="常规 4 7 8" xfId="8552"/>
    <cellStyle name="AeE­ [0]_½A°￡°eE¹ " xfId="8553"/>
    <cellStyle name="超链接 3 6 4" xfId="8554"/>
    <cellStyle name="ÅëÈ­ [0]_¾÷¹«ÇùÁ¶Àü" xfId="8555"/>
    <cellStyle name="标题 10 8" xfId="8556"/>
    <cellStyle name="AeE­ [0]_¾÷A¾º° " xfId="8557"/>
    <cellStyle name="输出 10 8 3" xfId="8558"/>
    <cellStyle name="AeE­ [0]_1.SUMMARY " xfId="8559"/>
    <cellStyle name="AeE­ [0]_2.CONCEPT " xfId="8560"/>
    <cellStyle name="ÅëÈ­ [0]_2.CONCEPT " xfId="8561"/>
    <cellStyle name="AeE­ [0]_3.MSCHEDULE¿μ¹R " xfId="8562"/>
    <cellStyle name="常规 2 2 13" xfId="8563"/>
    <cellStyle name="标题 4 7 2" xfId="8564"/>
    <cellStyle name="ÅëÈ­ [0]_3PJTR°èÈ¹ " xfId="8565"/>
    <cellStyle name="输入 11 2 3 2" xfId="8566"/>
    <cellStyle name="AeE­ [0]_97³aμμ CA·IA§ÆR CoE² (2)_PRETEST " xfId="8567"/>
    <cellStyle name="差_RESULTS" xfId="8568"/>
    <cellStyle name="ÅëÈ­ [0]_Â÷·®¿îÇà_´ë¿ìÃâÇÏ¿äÃ» " xfId="8569"/>
    <cellStyle name="汇总 31 4" xfId="8570"/>
    <cellStyle name="汇总 26 4" xfId="8571"/>
    <cellStyle name="常规 2 26 2 2" xfId="8572"/>
    <cellStyle name="AeE­ [0]_A÷·R¿iCa_´e¿iAaCI¿aA≫ " xfId="8573"/>
    <cellStyle name="注释 26" xfId="8574"/>
    <cellStyle name="注释 31" xfId="8575"/>
    <cellStyle name="输出 10 2" xfId="8576"/>
    <cellStyle name="ÅëÈ­ [0]_Â÷Á¾º° ±âº» »ý»ê ÀÏÁ¤ °èÈ¹" xfId="8577"/>
    <cellStyle name="标题 1 18 3" xfId="8578"/>
    <cellStyle name="标题 1 23 3" xfId="8579"/>
    <cellStyle name="ÅëÈ­ [0]_ÀÓ½Ã9¿ùBU " xfId="8580"/>
    <cellStyle name="输出 43" xfId="8581"/>
    <cellStyle name="输出 38" xfId="8582"/>
    <cellStyle name="常规 3 35 2 3" xfId="8583"/>
    <cellStyle name="ÅëÈ­ [0]_ÃÖÁ¾ÀÏÁ¤ " xfId="8584"/>
    <cellStyle name="差 8 8" xfId="8585"/>
    <cellStyle name="AeE­ [0]_C￥Ao_QUOTATION " xfId="8586"/>
    <cellStyle name="ÅëÈ­ [0]_Ç°¾ÈÇ¥PILOT" xfId="8587"/>
    <cellStyle name="检查单元格 5 2 2" xfId="8588"/>
    <cellStyle name="输入 19 3 2" xfId="8589"/>
    <cellStyle name="ÅëÈ­ [0]_F006-1Â÷ " xfId="8590"/>
    <cellStyle name="差 11" xfId="8591"/>
    <cellStyle name="超链接 2 3 7" xfId="8592"/>
    <cellStyle name="AeE­ [0]_F008-1A÷  " xfId="8593"/>
    <cellStyle name="适中 8" xfId="8594"/>
    <cellStyle name="常规 2 3 2 13" xfId="8595"/>
    <cellStyle name="ÅëÈ­ [0]_lx-taxi " xfId="8596"/>
    <cellStyle name="AeE­ [0]_MKN-M1.1 " xfId="8597"/>
    <cellStyle name="Linked Cell" xfId="8598"/>
    <cellStyle name="ÅëÈ­ [0]_MKN-M1.1 " xfId="8599"/>
    <cellStyle name="常规 3 11 5" xfId="8600"/>
    <cellStyle name="计算 56 3" xfId="8601"/>
    <cellStyle name="计算 61 3" xfId="8602"/>
    <cellStyle name="计算 6 5" xfId="8603"/>
    <cellStyle name="AeE­ [0]_ºÐ·u±a02_AoAO°eE¹ " xfId="8604"/>
    <cellStyle name="差 7 8" xfId="8605"/>
    <cellStyle name="ÅëÈ­ [0]_ºÐ·ù±â02_ÅõÀÔ°èÈ¹ " xfId="8606"/>
    <cellStyle name="常规 2 7 2 8" xfId="8607"/>
    <cellStyle name="AeE­ [0]_ºÐ·u±a03_AoAO°eE¹ " xfId="8608"/>
    <cellStyle name="常规 4 5 18" xfId="8609"/>
    <cellStyle name="ÅëÈ­ [0]_ºÐ·ù±â03_ÅõÀÔ°èÈ¹ " xfId="8610"/>
    <cellStyle name="AeE­ [0]_ºÐ·u±aAØ_AoAO°eE¹ " xfId="8611"/>
    <cellStyle name="AeE­_DURA (2)_±¹³≫AaAa½AA≫ " xfId="8612"/>
    <cellStyle name="AeE­ [0]_ºÐ·u±aE￡_AoAO°eE¹ " xfId="8613"/>
    <cellStyle name="ÅëÈ­ [0]_ºÐ·ù±âÈ£_ÅõÀÔ°èÈ¹ " xfId="8614"/>
    <cellStyle name="标题 3 22 3" xfId="8615"/>
    <cellStyle name="标题 3 17 3" xfId="8616"/>
    <cellStyle name="C?A?퇺C?성퀲 " xfId="8617"/>
    <cellStyle name="AeE­ [0]_PJTEAM_±¹³≫AaAa½AA≫ " xfId="8618"/>
    <cellStyle name="AeE­ [0]_Sheet1 (2)_3.MSCHEDULE¿μ¹R " xfId="8619"/>
    <cellStyle name="ÅëÈ­ [0]_Sheet1_1.SUMMARY " xfId="8620"/>
    <cellStyle name="AeE­ [0]_Sheet1_3.MSCHEDULE¿μ¹R " xfId="8621"/>
    <cellStyle name="差 7 4" xfId="8622"/>
    <cellStyle name="ÅëÈ­ [0]_Sheet1_ÃÖÁ¾ÀÏÁ¤ " xfId="8623"/>
    <cellStyle name="ÅëÈ­ [0]_T-100 ÀÏ¹ÝÁö¿ª TIMING " xfId="8624"/>
    <cellStyle name="AeE­ [0]_TWO TONE OVEN " xfId="8625"/>
    <cellStyle name="ÅëÈ­ [0]_V10 VARIATION MODEL SOP TIMING " xfId="8626"/>
    <cellStyle name="AeE­ [0]_μI¹øA°_±¹³≫AaAa½AA≫ " xfId="8627"/>
    <cellStyle name="输入 4 10" xfId="8628"/>
    <cellStyle name="AeE?[0]_컐퇢C琉n_업A씌?" xfId="8629"/>
    <cellStyle name="常规 2 2 3 2" xfId="8630"/>
    <cellStyle name="汇总 10 5 5" xfId="8631"/>
    <cellStyle name="AeE?컐퇢C琉n_업A씌?" xfId="8632"/>
    <cellStyle name="AeE?큖퓁AaCI풹A? " xfId="8633"/>
    <cellStyle name="AeE­_`1°øAa3ºÐ±a" xfId="8634"/>
    <cellStyle name="ÅëÈ­_¡Ú¾ÈÜ¬ Á¾ÇÕºñ±³ " xfId="8635"/>
    <cellStyle name="常规 44 3" xfId="8636"/>
    <cellStyle name="常规 39 3" xfId="8637"/>
    <cellStyle name="ÅëÈ­_±¹³»11Â÷ " xfId="8638"/>
    <cellStyle name="ÅëÈ­_°³¼± ¿î¿µ¾È" xfId="8639"/>
    <cellStyle name="AeE­_°u¸RC×¸n_¾÷A¾º° " xfId="8640"/>
    <cellStyle name="超链接 2 10" xfId="8641"/>
    <cellStyle name="好_12039.STN.A10前期规划式样书(工法)-V1.0 2" xfId="8642"/>
    <cellStyle name="常规 2 7 6" xfId="8643"/>
    <cellStyle name="ÅëÈ­_µµÀå°øÀå ÅõÀÚºñ " xfId="8644"/>
    <cellStyle name="AeE­_¼­½AA¼01_AoAO°eE¹ " xfId="8645"/>
    <cellStyle name="ÅëÈ­_¼­½ÄÃ¼01_ÅõÀÔ°èÈ¹ " xfId="8646"/>
    <cellStyle name="强调文字颜色 1 10 2 2" xfId="8647"/>
    <cellStyle name="强调文字颜色 4 7 4" xfId="8648"/>
    <cellStyle name="ÅëÈ­_¾÷¹«ÇùÁ¶Àü" xfId="8649"/>
    <cellStyle name="C￥AØ_V-CAR  " xfId="8650"/>
    <cellStyle name="AeE­_1.SUMMARY " xfId="8651"/>
    <cellStyle name="计算 8 2 2 5" xfId="8652"/>
    <cellStyle name="ÅëÈ­_1.SUMMARY " xfId="8653"/>
    <cellStyle name="警告文本 9 8" xfId="8654"/>
    <cellStyle name="AeE­_3.MSCHEDULE¿μ¹R " xfId="8655"/>
    <cellStyle name="汇总 6 8 4" xfId="8656"/>
    <cellStyle name="AeE­_4 " xfId="8657"/>
    <cellStyle name="ÅëÈ­_4 " xfId="8658"/>
    <cellStyle name="AeE­_4.14 ³≫¼o ≫y≫eAØºn°eE¹_A¼¼ºIAIA¤(8.16) " xfId="8659"/>
    <cellStyle name="ÅëÈ­_4NB PILOT" xfId="8660"/>
    <cellStyle name="汇总 5 6" xfId="8661"/>
    <cellStyle name="AeE­_6-3°æAi·A " xfId="8662"/>
    <cellStyle name="AeE­_7.MASTER SCHEDULE " xfId="8663"/>
    <cellStyle name="AeE­_97³aμμ CA·IA§ÆR CoE² (2)_PRETEST " xfId="8664"/>
    <cellStyle name="ÅëÈ­_Â÷·®¿îÇà_´ë¿ìÃâÇÏ¿äÃ» " xfId="8665"/>
    <cellStyle name="强调文字颜色 5 5 3" xfId="8666"/>
    <cellStyle name="AeE­_A÷·R¿iCa_´e¿iAaCI¿aA≫ " xfId="8667"/>
    <cellStyle name="输入 47 3" xfId="8668"/>
    <cellStyle name="输入 52 3" xfId="8669"/>
    <cellStyle name="ÅëÈ­_Â÷Á¾º° ±âº» »ý»ê ÀÏÁ¤ °èÈ¹" xfId="8670"/>
    <cellStyle name="标题 18 3" xfId="8671"/>
    <cellStyle name="标题 23 3" xfId="8672"/>
    <cellStyle name="ÅëÈ­_ÀÓ½Ã9¿ùBU " xfId="8673"/>
    <cellStyle name="输出 4 2 5" xfId="8674"/>
    <cellStyle name="注释 10 5" xfId="8675"/>
    <cellStyle name="计算 12 10" xfId="8676"/>
    <cellStyle name="ÅëÈ­_ÃÖÁ¾ÀÏÁ¤ " xfId="8677"/>
    <cellStyle name="汇总 9 3 3" xfId="8678"/>
    <cellStyle name="AeE­_CA·IA§ÆR°³¹ß¼O¿aAI¿ø " xfId="8679"/>
    <cellStyle name="超链接 4 8 2" xfId="8680"/>
    <cellStyle name="ÅëÈ­_F006-1Â÷ " xfId="8681"/>
    <cellStyle name="ÅëÈ­_F008-1Â÷  " xfId="8682"/>
    <cellStyle name="警告文本 18 2" xfId="8683"/>
    <cellStyle name="警告文本 23 2" xfId="8684"/>
    <cellStyle name="AeE­_MKN-M1.1 " xfId="8685"/>
    <cellStyle name="输出 9 2 7" xfId="8686"/>
    <cellStyle name="C￥AØ_°³¹ßAIA¤  (2)_°³¹ßAIA¤ " xfId="8687"/>
    <cellStyle name="AeE­_ºÐ·u±a01_AoAO°eE¹ " xfId="8688"/>
    <cellStyle name="好_12040.STN.D2XX前期规划式样书(工法)-V1.0 3" xfId="8689"/>
    <cellStyle name="ÅëÈ­_ºÐ·ù±â01_ÅõÀÔ°èÈ¹ " xfId="8690"/>
    <cellStyle name="AeE­_ºÐ·u±a02_AoAO°eE¹ " xfId="8691"/>
    <cellStyle name="输出 41 5" xfId="8692"/>
    <cellStyle name="输出 36 5" xfId="8693"/>
    <cellStyle name="C￥AØ_lx-taxi " xfId="8694"/>
    <cellStyle name="Ç¥ÁØ_¡ßFO ÅõÀÚºñºñ±³ " xfId="8695"/>
    <cellStyle name="ÅëÈ­_ºÐ·ù±â02_ÅõÀÔ°èÈ¹ " xfId="8696"/>
    <cellStyle name="o" xfId="8697"/>
    <cellStyle name="AeE­_ºÐ·u±a03_AoAO°eE¹ " xfId="8698"/>
    <cellStyle name="标题 4 11 7" xfId="8699"/>
    <cellStyle name="计算 33" xfId="8700"/>
    <cellStyle name="计算 28" xfId="8701"/>
    <cellStyle name="ÅëÈ­_ºÐ·ù±â03_ÅõÀÔ°èÈ¹ " xfId="8702"/>
    <cellStyle name="输出 7 2 3 3" xfId="8703"/>
    <cellStyle name="标题 15 7" xfId="8704"/>
    <cellStyle name="样式 1 2 3" xfId="8705"/>
    <cellStyle name="ÅëÈ­_ºÐ·ù±âÁØ_ÅõÀÔ°èÈ¹ " xfId="8706"/>
    <cellStyle name="C￥AØ_UF-M-100 SCHEDULE " xfId="8707"/>
    <cellStyle name="AeE­_PAINT SHOP SCHEDULE(97rev.1) " xfId="8708"/>
    <cellStyle name="警告文本 48" xfId="8709"/>
    <cellStyle name="警告文本 53" xfId="8710"/>
    <cellStyle name="AeE­_PJTEAM_±¹³≫AaAa½AA≫ " xfId="8711"/>
    <cellStyle name="ÅëÈ­_SAMPLE " xfId="8712"/>
    <cellStyle name="汇总 44 6" xfId="8713"/>
    <cellStyle name="汇总 39 6" xfId="8714"/>
    <cellStyle name="AeE­_Sheet1 (2)_1.SUMMARY " xfId="8715"/>
    <cellStyle name="C￥AØ_3.MSCHEDULE¿μ¹R " xfId="8716"/>
    <cellStyle name="ÅëÈ­_Sheet1 (2)_1.SUMMARY " xfId="8717"/>
    <cellStyle name="解释性文本 10" xfId="8718"/>
    <cellStyle name="AeE­_Sheet1 (2)_3.MSCHEDULE¿μ¹R " xfId="8719"/>
    <cellStyle name="常规 3 39 3" xfId="8720"/>
    <cellStyle name="ÅëÈ­_Sheet1_1.SUMMARY " xfId="8721"/>
    <cellStyle name="AeE­_Sheet1_3.MSCHEDULE¿μ¹R " xfId="8722"/>
    <cellStyle name="AeE­_Sheet1_XD AOA¾AIA¤ " xfId="8723"/>
    <cellStyle name="常规 30 6" xfId="8724"/>
    <cellStyle name="常规 25 6" xfId="8725"/>
    <cellStyle name="ÅëÈ­_Sheet1_XD ÃÖÁ¾ÀÏÁ¤ " xfId="8726"/>
    <cellStyle name="AeE­_TWO TONE OVEN " xfId="8727"/>
    <cellStyle name="输出 3 2 3 2" xfId="8728"/>
    <cellStyle name="ÅëÈ­_V10 VARIATION MODEL SOP TIMING " xfId="8729"/>
    <cellStyle name="计算 47 5" xfId="8730"/>
    <cellStyle name="计算 52 5" xfId="8731"/>
    <cellStyle name="ÄÞ¸¶ [0]_¡Ú¾ÈÜ¬ Á¾ÇÕºñ±³ " xfId="8732"/>
    <cellStyle name="AÞ¸¶ [0]_´e¿iAaCI¿aA≫ " xfId="8733"/>
    <cellStyle name="ÄÞ¸¶ [0]_¸í¼¼Ç¥ " xfId="8734"/>
    <cellStyle name="AÞ¸¶ [0]_¿i¿μ¾E " xfId="8735"/>
    <cellStyle name="常规 3 58" xfId="8736"/>
    <cellStyle name="AÞ¸¶ [0]_°u¸RC×¸n_¾÷A¾º° " xfId="8737"/>
    <cellStyle name="常规 4 42" xfId="8738"/>
    <cellStyle name="常规 4 37" xfId="8739"/>
    <cellStyle name="常规 13 2" xfId="8740"/>
    <cellStyle name="ÄÞ¸¶ [0]_µµÀå°øÀå ÅõÀÚºñ " xfId="8741"/>
    <cellStyle name="AÞ¸¶ [0]_½A≫o¸i¼¼_¸i¼¼C￥ " xfId="8742"/>
    <cellStyle name="ÄÞ¸¶ [0]_¾÷¹«ÇùÁ¶Àü" xfId="8743"/>
    <cellStyle name="AÞ¸¶ [0]_¾÷A¾º° " xfId="8744"/>
    <cellStyle name="差 11 7" xfId="8745"/>
    <cellStyle name="ÄÞ¸¶ [0]_1.ÆÇ¸Å½ÇÀû " xfId="8746"/>
    <cellStyle name="标题 10 2 2" xfId="8747"/>
    <cellStyle name="ÄÞ¸¶ [0]_1.SUMMARY " xfId="8748"/>
    <cellStyle name="强调文字颜色 1 10 5" xfId="8749"/>
    <cellStyle name="超链接 4 14 3" xfId="8750"/>
    <cellStyle name="AÞ¸¶ [0]_2.CONCEPT " xfId="8751"/>
    <cellStyle name="常规 7 11" xfId="8752"/>
    <cellStyle name="AÞ¸¶ [0]_3.MSCHEDULE¿μ¹R " xfId="8753"/>
    <cellStyle name="超链接 2 11 5" xfId="8754"/>
    <cellStyle name="链接单元格 9 2 3" xfId="8755"/>
    <cellStyle name="超链接 3 5 5" xfId="8756"/>
    <cellStyle name="AÞ¸¶ [0]_³≫¼o 4DR NB PHASE I ACT " xfId="8757"/>
    <cellStyle name="汇总 7 11" xfId="8758"/>
    <cellStyle name="ÄÞ¸¶ [0]_3PJTR°èÈ¹ " xfId="8759"/>
    <cellStyle name="差 10 2 3" xfId="8760"/>
    <cellStyle name="AÞ¸¶ [0]_4 " xfId="8761"/>
    <cellStyle name="AÞ¸¶ [0]_4.14 ³≫¼o ≫y≫eAØºn°eE¹_A¼¼ºIAIA¤(8.16) " xfId="8762"/>
    <cellStyle name="ÄÞ¸¶ [0]_4NB PILOT" xfId="8763"/>
    <cellStyle name="差 22 3" xfId="8764"/>
    <cellStyle name="差 17 3" xfId="8765"/>
    <cellStyle name="超链接 3 2" xfId="8766"/>
    <cellStyle name="AÞ¸¶ [0]_6-3°æAi·A " xfId="8767"/>
    <cellStyle name="AÞ¸¶ [0]_7.MASTER SCHEDULE " xfId="8768"/>
    <cellStyle name="注释 11 2 2" xfId="8769"/>
    <cellStyle name="常规 4 4" xfId="8770"/>
    <cellStyle name="标题 3 8 6" xfId="8771"/>
    <cellStyle name="好 12 4" xfId="8772"/>
    <cellStyle name="计算 2 2 5" xfId="8773"/>
    <cellStyle name="ÄÞ¸¶ [0]_7.MASTER SCHEDULE " xfId="8774"/>
    <cellStyle name="ÄÞ¸¶ [0]_Â÷·®¿îÇà_´ë¿ìÃâÇÏ¿äÃ» " xfId="8775"/>
    <cellStyle name="AÞ¸¶ [0]_A÷·R¿iCa_´e¿iAaCI¿aA≫ " xfId="8776"/>
    <cellStyle name="ÄÞ¸¶ [0]_ÀÎ¿ø°èÈ¹ " xfId="8777"/>
    <cellStyle name="常规 3 24" xfId="8778"/>
    <cellStyle name="常规 3 19" xfId="8779"/>
    <cellStyle name="AÞ¸¶ [0]_AO¼RCN±U " xfId="8780"/>
    <cellStyle name="常规 3 12" xfId="8781"/>
    <cellStyle name="ÄÞ¸¶ [0]_ÀÓ½Ã9¿ùBU " xfId="8782"/>
    <cellStyle name="汇总 5 4 4" xfId="8783"/>
    <cellStyle name="ÄÞ¸¶ [0]_ÃÖÁ¾ÀÏÁ¤ " xfId="8784"/>
    <cellStyle name="AÞ¸¶ [0]_CA·IA§ÆR°³¹ß¼O¿aAI¿ø " xfId="8785"/>
    <cellStyle name="AÞ¸¶ [0]_F008-1A÷  " xfId="8786"/>
    <cellStyle name="计算 8 2 3 3" xfId="8787"/>
    <cellStyle name="标题 4 19 3" xfId="8788"/>
    <cellStyle name="AÞ¸¶ [0]_MKN-M1.1 " xfId="8789"/>
    <cellStyle name="汇总 9 5 4" xfId="8790"/>
    <cellStyle name="AÞ¸¶ [0]_PAINT SHOP SCHEDULE(97rev.1) " xfId="8791"/>
    <cellStyle name="汇总 56 6" xfId="8792"/>
    <cellStyle name="ÄÞ¸¶ [0]_pilot programº° ÁøÀÔ¸ðµ¨" xfId="8793"/>
    <cellStyle name="AÞ¸¶ [0]_PJTEAM_±¹³≫AaAa½AA≫ " xfId="8794"/>
    <cellStyle name="ÄÞ¸¶ [0]_SAMPLE " xfId="8795"/>
    <cellStyle name="AÞ¸¶ [0]_Sheet1 (2)_3.MSCHEDULE¿μ¹R " xfId="8796"/>
    <cellStyle name="AÞ¸¶ [0]_Sheet1_3.MSCHEDULE¿μ¹R " xfId="8797"/>
    <cellStyle name="汇总 18 5" xfId="8798"/>
    <cellStyle name="汇总 23 5" xfId="8799"/>
    <cellStyle name="ÄÞ¸¶ [0]_Sheet1_XD ÃÖÁ¾ÀÏÁ¤ " xfId="8800"/>
    <cellStyle name="汇总 20 3" xfId="8801"/>
    <cellStyle name="汇总 15 3" xfId="8802"/>
    <cellStyle name="AÞ¸¶ [0]_SMG-CKD-d1.1 " xfId="8803"/>
    <cellStyle name="AÞ¸¶ [0]_T-100 ³≫¼o 4DR NB PHASE I " xfId="8804"/>
    <cellStyle name="常规 2 7 5" xfId="8805"/>
    <cellStyle name="ÄÞ¸¶ [0]_T-100 ÀÏ¹ÝÁö¿ª TIMING " xfId="8806"/>
    <cellStyle name="AÞ¸¶ [0]_TWO TONE OVEN " xfId="8807"/>
    <cellStyle name="AÞ¸¶ [0]_μI¹øA°_±¹³≫AaAa½AA≫ " xfId="8808"/>
    <cellStyle name="AÞ¸¶_`1°øAa3ºÐ±a" xfId="8809"/>
    <cellStyle name="输出 6 3 5" xfId="8810"/>
    <cellStyle name="常规 6 2 3" xfId="8811"/>
    <cellStyle name="AÞ¸¶_´e¿iAaCI¿aA≫ " xfId="8812"/>
    <cellStyle name="ÄÞ¸¶_±¹³»11Â÷ " xfId="8813"/>
    <cellStyle name="标题 4 22 3" xfId="8814"/>
    <cellStyle name="标题 4 17 3" xfId="8815"/>
    <cellStyle name="ÄÞ¸¶_°³¼± ¿î¿µ¾È" xfId="8816"/>
    <cellStyle name="汇总 5 2 2 5" xfId="8817"/>
    <cellStyle name="AÞ¸¶_°u¸RC×¸n_¾÷A¾º° " xfId="8818"/>
    <cellStyle name="汇总 4 2 4" xfId="8819"/>
    <cellStyle name="强调文字颜色 6 45" xfId="8820"/>
    <cellStyle name="强调文字颜色 6 50" xfId="8821"/>
    <cellStyle name="检查单元格 7" xfId="8822"/>
    <cellStyle name="ÄÞ¸¶_1.SUMMARY " xfId="8823"/>
    <cellStyle name="AÞ¸¶_2.CONCEPT " xfId="8824"/>
    <cellStyle name="标题 1 5 2 2" xfId="8825"/>
    <cellStyle name="强调文字颜色 2 13 2" xfId="8826"/>
    <cellStyle name="AÞ¸¶_3.MSCHEDULE¿μ¹R " xfId="8827"/>
    <cellStyle name="ÄÞ¸¶_3PJTR°èÈ¹ " xfId="8828"/>
    <cellStyle name="ÄÞ¸¶_4 " xfId="8829"/>
    <cellStyle name="AÞ¸¶_4.14 ³≫¼o ≫y≫eAØºn°eE¹_A¼¼ºIAIA¤(8.16) " xfId="8830"/>
    <cellStyle name="AÞ¸¶_6-3°æAi·A " xfId="8831"/>
    <cellStyle name="好 11 2 2" xfId="8832"/>
    <cellStyle name="常规 3 2 2" xfId="8833"/>
    <cellStyle name="ÄÞ¸¶_6-3°æÀï·Â " xfId="8834"/>
    <cellStyle name="标题 2 5 2 2" xfId="8835"/>
    <cellStyle name="常规 25 3" xfId="8836"/>
    <cellStyle name="常规 30 3" xfId="8837"/>
    <cellStyle name="输入 53 2" xfId="8838"/>
    <cellStyle name="输入 48 2" xfId="8839"/>
    <cellStyle name="强调文字颜色 5 6 2" xfId="8840"/>
    <cellStyle name="ÄÞ¸¶_Â÷·®¿îÇà_´ë¿ìÃâÇÏ¿äÃ» " xfId="8841"/>
    <cellStyle name="好_异常处理" xfId="8842"/>
    <cellStyle name="AÞ¸¶_F008-1A÷  " xfId="8843"/>
    <cellStyle name="标题 1 7 7" xfId="8844"/>
    <cellStyle name="计算 11 2 2 4" xfId="8845"/>
    <cellStyle name="输出 2 2 5" xfId="8846"/>
    <cellStyle name="ÄÞ¸¶_MKN-M1.1 " xfId="8847"/>
    <cellStyle name="标题 3 11 4" xfId="8848"/>
    <cellStyle name="AÞ¸¶_PAINT SHOP SCHEDULE(97rev.1) " xfId="8849"/>
    <cellStyle name="AÞ¸¶_PJTEAM_±¹³≫AaAa½AA≫ " xfId="8850"/>
    <cellStyle name="AÞ¸¶_Sheet1 (2)_3.MSCHEDULE¿μ¹R " xfId="8851"/>
    <cellStyle name="ÄÞ¸¶_Sheet1_1.SUMMARY " xfId="8852"/>
    <cellStyle name="标题 1 58" xfId="8853"/>
    <cellStyle name="标题 1 63" xfId="8854"/>
    <cellStyle name="AÞ¸¶_Sheet1_3.MSCHEDULE¿μ¹R " xfId="8855"/>
    <cellStyle name="强调文字颜色 2 10" xfId="8856"/>
    <cellStyle name="计算 12 3 3" xfId="8857"/>
    <cellStyle name="计算 12 5 3" xfId="8858"/>
    <cellStyle name="AÞ¸¶_SMG-CKD-d1.1 " xfId="8859"/>
    <cellStyle name="计算 12 7" xfId="8860"/>
    <cellStyle name="ÄÞ¸¶_T-100 ÀÏ¹ÝÁö¿ª TIMING " xfId="8861"/>
    <cellStyle name="AÞ¸¶_TWO TONE OVEN " xfId="8862"/>
    <cellStyle name="强调文字颜色 6 34" xfId="8863"/>
    <cellStyle name="强调文字颜色 6 29" xfId="8864"/>
    <cellStyle name="ÀÚ¸®¼ö" xfId="8865"/>
    <cellStyle name="AutoFormat-Optionen 2 3" xfId="8866"/>
    <cellStyle name="常规 107" xfId="8867"/>
    <cellStyle name="常规 112" xfId="8868"/>
    <cellStyle name="AutoFormat-Optionen 2 4" xfId="8869"/>
    <cellStyle name="常规 108" xfId="8870"/>
    <cellStyle name="常规 113" xfId="8871"/>
    <cellStyle name="AutoFormat-Optionen 2 5" xfId="8872"/>
    <cellStyle name="常规 109" xfId="8873"/>
    <cellStyle name="常规 114" xfId="8874"/>
    <cellStyle name="A貧?컐퇢C琉n_업A씌?" xfId="8875"/>
    <cellStyle name="A貧?큖퓁AaCI풹A? " xfId="8876"/>
    <cellStyle name="强调文字颜色 3 12 2" xfId="8877"/>
    <cellStyle name="C" xfId="8878"/>
    <cellStyle name="超链接 4 12 8" xfId="8879"/>
    <cellStyle name="C?A?큖퓁AaCI풹A? " xfId="8880"/>
    <cellStyle name="超链接 4 2 2" xfId="8881"/>
    <cellStyle name="C￥AØ_#03_#04 ¼oA¤" xfId="8882"/>
    <cellStyle name="C￥AØ_´e¿iAaCI¿aA≫ " xfId="8883"/>
    <cellStyle name="Ç¥ÁØ_±¹º°LAUNCHÀÏÁ¤ 1111" xfId="8884"/>
    <cellStyle name="C￥AØ_≫c¾÷ºIº° AN°e " xfId="8885"/>
    <cellStyle name="C￥AØ_°¡¼O¸°AIA¤_μðAⓒAIA¤ " xfId="8886"/>
    <cellStyle name="汇总 7 2 2 5" xfId="8887"/>
    <cellStyle name="输入 12 2 7" xfId="8888"/>
    <cellStyle name="Ç¥ÁØ_°³¹ßÀÏÁ¤  (2)_°³¹ßÀÏÁ¤ " xfId="8889"/>
    <cellStyle name="标题 15 3" xfId="8890"/>
    <cellStyle name="标题 20 3" xfId="8891"/>
    <cellStyle name="C￥AØ_½ACeºn¿e(IMAJOR) " xfId="8892"/>
    <cellStyle name="C￥AØ_¾÷A¾º° " xfId="8893"/>
    <cellStyle name="标题 4 11 2" xfId="8894"/>
    <cellStyle name="常规 2 7 15" xfId="8895"/>
    <cellStyle name="常规 2 7 20" xfId="8896"/>
    <cellStyle name="Ç¥ÁØ_1.SUMMARY " xfId="8897"/>
    <cellStyle name="C￥AØ_12+LDV≫y≫e&amp; + ASRS " xfId="8898"/>
    <cellStyle name="C￥AØ_2.CONCEPT " xfId="8899"/>
    <cellStyle name="Ç¥ÁØ_3PJTR°èÈ¹ " xfId="8900"/>
    <cellStyle name="强调文字颜色 5 12 7" xfId="8901"/>
    <cellStyle name="常规 5 7 8" xfId="8902"/>
    <cellStyle name="C￥AØ_4 " xfId="8903"/>
    <cellStyle name="C￥AØ_5-1±¤°i " xfId="8904"/>
    <cellStyle name="解释性文本 10 2 3" xfId="8905"/>
    <cellStyle name="标题 2 18" xfId="8906"/>
    <cellStyle name="标题 2 23" xfId="8907"/>
    <cellStyle name="C￥AØ_5-1±¤°i _M300- die specification review_070820" xfId="8908"/>
    <cellStyle name="输入 58 5" xfId="8909"/>
    <cellStyle name="输入 63 5" xfId="8910"/>
    <cellStyle name="C￥AØ_6-3°æAi·A _M300- die specification review_070820" xfId="8911"/>
    <cellStyle name="Ç¥ÁØ_lx-taxi " xfId="8912"/>
    <cellStyle name="常规 4 11 5" xfId="8913"/>
    <cellStyle name="输出 23 3 2" xfId="8914"/>
    <cellStyle name="输出 18 3 2" xfId="8915"/>
    <cellStyle name="C￥AØ_96AI¿ø°e2 " xfId="8916"/>
    <cellStyle name="Ç¥ÁØ_96ÀÎ¿ø°è2 " xfId="8917"/>
    <cellStyle name="C￥AØ_96AI¿ø°e2 _M300- die specification review_070820" xfId="8918"/>
    <cellStyle name="标题 9 3" xfId="8919"/>
    <cellStyle name="C￥AØ_96AI¿ø°O 3 _M300- die specification review_070820" xfId="8920"/>
    <cellStyle name="样式 1 2" xfId="8921"/>
    <cellStyle name="C￥AØ_A·ºI2 " xfId="8922"/>
    <cellStyle name="强调文字颜色 6 9 4" xfId="8923"/>
    <cellStyle name="C￥AØ_A100(PH1) " xfId="8924"/>
    <cellStyle name="输入 54" xfId="8925"/>
    <cellStyle name="输入 49" xfId="8926"/>
    <cellStyle name="强调文字颜色 5 7" xfId="8927"/>
    <cellStyle name="Ç¥ÁØ_ÀÏ¹ÝÁö¿ª TIMING" xfId="8928"/>
    <cellStyle name="计算 6 3 4" xfId="8929"/>
    <cellStyle name="好 2 2" xfId="8930"/>
    <cellStyle name="输入 19 3 4" xfId="8931"/>
    <cellStyle name="C￥AØ_AoAUºn(ºI¼­º°,°eA¤º°) " xfId="8932"/>
    <cellStyle name="Ç¥ÁØ_ÅõÀÚºñ(ºÎ¼­º°,°èÁ¤º°) " xfId="8933"/>
    <cellStyle name="Ç¥ÁØ_Ç°¾ÈÇ¥PILOT" xfId="8934"/>
    <cellStyle name="Ç¥ÁØ_CHT" xfId="8935"/>
    <cellStyle name="强调文字颜色 4 3 2" xfId="8936"/>
    <cellStyle name="好_M.12.008.TML.V-M-模具设计式样书-V1.2 6" xfId="8937"/>
    <cellStyle name="Ç¥ÁØ_F006-1Â÷ " xfId="8938"/>
    <cellStyle name="标题 8 6" xfId="8939"/>
    <cellStyle name="Ç¥ÁØ_F008-1Â÷  " xfId="8940"/>
    <cellStyle name="标题 1 8 2 3" xfId="8941"/>
    <cellStyle name="解释性文本 10 5" xfId="8942"/>
    <cellStyle name="计算 8 3 2" xfId="8943"/>
    <cellStyle name="C￥AØ_F008-1A÷  _SGMW DIE STNADARD PART SPEC. &amp; SPARE PART LIST_CJSC-ZAZ M-part localization(031217)" xfId="8944"/>
    <cellStyle name="C￥AØ_F008-1A÷  _SGMW DIE STNADARD PART SPEC. &amp; SPARE PART LIST_M parts tooling 관련 보고서(040117)" xfId="8945"/>
    <cellStyle name="C￥AØ_F008-1A÷  _SGMW DIE STNADARD PART SPEC. &amp; SPARE PART LIST_T-150 우크라이나 생산가능성 검토" xfId="8946"/>
    <cellStyle name="Ç¥ÁØ_laroux_°³¹ßÀÏÁ¤ " xfId="8947"/>
    <cellStyle name="输入 10 2 2 3" xfId="8948"/>
    <cellStyle name="适中 10 2 3" xfId="8949"/>
    <cellStyle name="C￥AØ_laroux_°³¹ßAIA¤  (2)_°³¹ßAIA¤ _M300- die specification review_070820" xfId="8950"/>
    <cellStyle name="常规 4 4 14" xfId="8951"/>
    <cellStyle name="常规 2 8 7" xfId="8952"/>
    <cellStyle name="输入 2 7" xfId="8953"/>
    <cellStyle name="Ç¥ÁØ_laroux_1_°³¹ßÀÏÁ¤ " xfId="8954"/>
    <cellStyle name="Ç¥ÁØ_laroux_2_°³¹ßÀÏÁ¤ " xfId="8955"/>
    <cellStyle name="差 6 8" xfId="8956"/>
    <cellStyle name="C￥AØ_M-CAR " xfId="8957"/>
    <cellStyle name="输出 6 4 5" xfId="8958"/>
    <cellStyle name="常规 6 3 3" xfId="8959"/>
    <cellStyle name="Ç¥ÁØ_MKN-M1.1 " xfId="8960"/>
    <cellStyle name="C￥AØ_NICE &amp; " xfId="8961"/>
    <cellStyle name="输入 4 8 3" xfId="8962"/>
    <cellStyle name="C￥AØ_ºI¼­º°A¡°E°a°u " xfId="8963"/>
    <cellStyle name="计算 8 6 5" xfId="8964"/>
    <cellStyle name="检查单元格 11 2 2" xfId="8965"/>
    <cellStyle name="常规 3 33 2 4" xfId="8966"/>
    <cellStyle name="常规 3 28 2 4" xfId="8967"/>
    <cellStyle name="C￥AØ_P-CAR " xfId="8968"/>
    <cellStyle name="常规 2 7 21" xfId="8969"/>
    <cellStyle name="常规 2 7 16" xfId="8970"/>
    <cellStyle name="标题 4 11 3" xfId="8971"/>
    <cellStyle name="Ç¥ÁØ_pilot programº° ÁøÀÔ¸ðµ¨" xfId="8972"/>
    <cellStyle name="标题 1 5 2 3" xfId="8973"/>
    <cellStyle name="计算 5 3 2" xfId="8974"/>
    <cellStyle name="强调文字颜色 2 13 3" xfId="8975"/>
    <cellStyle name="C￥AØ_Sheet1 (2)_1.SUMMARY " xfId="8976"/>
    <cellStyle name="Ç¥ÁØ_Sheet1 (2)_1.SUMMARY " xfId="8977"/>
    <cellStyle name="Ç¥ÁØ_Sheet1_1.SUMMARY " xfId="8978"/>
    <cellStyle name="汇总 7 6" xfId="8979"/>
    <cellStyle name="常规 2 6 2 13" xfId="8980"/>
    <cellStyle name="C￥AØ_Sheet1_3.MSCHEDULE¿μ¹R " xfId="8981"/>
    <cellStyle name="输入 9 2 6" xfId="8982"/>
    <cellStyle name="超链接 18" xfId="8983"/>
    <cellStyle name="Ç¥ÁØ_Sheet1_XD ÃÖÁ¾ÀÏÁ¤ " xfId="8984"/>
    <cellStyle name="输入 9 3" xfId="8985"/>
    <cellStyle name="输入 5 5 2" xfId="8986"/>
    <cellStyle name="C￥AØ_SMG-CKD-d1.1 _M300- die specification review_070820" xfId="8987"/>
    <cellStyle name="标题 4 15 3" xfId="8988"/>
    <cellStyle name="标题 4 20 3" xfId="8989"/>
    <cellStyle name="Ç¥ÁØ_T-100 ÀÏ¹ÝÁö¿ª TIMING " xfId="8990"/>
    <cellStyle name="Ç¥ÁØ_T-PP 1024»ý" xfId="8991"/>
    <cellStyle name="汇总 9 4 2" xfId="8992"/>
    <cellStyle name="C￥AØ_T-PP 1102 " xfId="8993"/>
    <cellStyle name="输出 6 2 6" xfId="8994"/>
    <cellStyle name="Ç¥ÁØ_V10 VARIATION MODEL SOP TIMING " xfId="8995"/>
    <cellStyle name="C￥AØ_V-100 SOP TIMING " xfId="8996"/>
    <cellStyle name="Ç¥ÁØ_V-100 SOP TIMING _SGMW DIE STNADARD PART SPEC. &amp; SPARE PART LIST" xfId="8997"/>
    <cellStyle name="检查单元格 10 2 2" xfId="8998"/>
    <cellStyle name="计算 7 6 5" xfId="8999"/>
    <cellStyle name="Warning Text" xfId="9000"/>
    <cellStyle name="C￥AØ_V-100 SOP TIMING _SGMW DIE STNADARD PART SPEC. &amp; SPARE PART LIST_CJSC-ZAZ M-part localization(031217)" xfId="9001"/>
    <cellStyle name="Ç¥ÁØ_V-100 SOP TIMING _SGMW DIE STNADARD PART SPEC. &amp; SPARE PART LIST_CJSC-ZAZ M-part localization(031217)" xfId="9002"/>
    <cellStyle name="计算 10 3 6" xfId="9003"/>
    <cellStyle name="Ç¥ÁØ_V-100 SOP TIMING _SGMW DIE STNADARD PART SPEC. &amp; SPARE PART LIST_M parts tooling 관련 보고서(040117)" xfId="9004"/>
    <cellStyle name="常规 5 12 6" xfId="9005"/>
    <cellStyle name="标题 4 25" xfId="9006"/>
    <cellStyle name="标题 4 30" xfId="9007"/>
    <cellStyle name="C￥AØ_V100_UPC NO " xfId="9008"/>
    <cellStyle name="Ç¥ÁØ_V100À¯·´.RHD PILOT(PH2)" xfId="9009"/>
    <cellStyle name="Ç¥ÁØ_WE" xfId="9010"/>
    <cellStyle name="C￥AØ_WIPER " xfId="9011"/>
    <cellStyle name="注释 32 3" xfId="9012"/>
    <cellStyle name="注释 27 3" xfId="9013"/>
    <cellStyle name="输出 4 10" xfId="9014"/>
    <cellStyle name="C￥AØ_XD AOA¾AIA¤ " xfId="9015"/>
    <cellStyle name="超链接 2 12 3" xfId="9016"/>
    <cellStyle name="Ç¥ÁØ_XD ÃÖÁ¾ÀÏÁ¤ " xfId="9017"/>
    <cellStyle name="Calculation" xfId="9018"/>
    <cellStyle name="标题 14 3" xfId="9019"/>
    <cellStyle name="Celda vinculada" xfId="9020"/>
    <cellStyle name="ÇÕ»ê" xfId="9021"/>
    <cellStyle name="Collegamento ipertestuale visitato_OFFRE_AILE_X6(20_06_2002)" xfId="9022"/>
    <cellStyle name="计算 45 6" xfId="9023"/>
    <cellStyle name="计算 50 6" xfId="9024"/>
    <cellStyle name="Collegamento ipertestuale_OFFRE_AILE_X6(20_06_2002)" xfId="9025"/>
    <cellStyle name="强调文字颜色 5 2 2 2" xfId="9026"/>
    <cellStyle name="样式 1 8" xfId="9027"/>
    <cellStyle name="CombinedVol_Data" xfId="9028"/>
    <cellStyle name="Currency1" xfId="9029"/>
    <cellStyle name="Dezimal [0]_35ERI8T2gbIEMixb4v26icuOo" xfId="9030"/>
    <cellStyle name="Dezimal_35ERI8T2gbIEMixb4v26icuOo" xfId="9031"/>
    <cellStyle name="计算 51 2" xfId="9032"/>
    <cellStyle name="计算 46 2" xfId="9033"/>
    <cellStyle name="È­Æó±âÈ£" xfId="9034"/>
    <cellStyle name="输入 2 4" xfId="9035"/>
    <cellStyle name="常规 2 8 4" xfId="9036"/>
    <cellStyle name="常规 4 4 11" xfId="9037"/>
    <cellStyle name="常规 4 5 4" xfId="9038"/>
    <cellStyle name="Output" xfId="9039"/>
    <cellStyle name="注释 14 6" xfId="9040"/>
    <cellStyle name="È­Æó±âÈ£_WULING 공기팀 예산(OPENING PARTS제외)" xfId="9041"/>
    <cellStyle name="Énfasis2" xfId="9042"/>
    <cellStyle name="Entrada" xfId="9043"/>
    <cellStyle name="Forecast_Data" xfId="9044"/>
    <cellStyle name="标题 64" xfId="9045"/>
    <cellStyle name="标题 59" xfId="9046"/>
    <cellStyle name="Good" xfId="9047"/>
    <cellStyle name="强调文字颜色 4 5 5" xfId="9048"/>
    <cellStyle name="Hiperv?culo visitado" xfId="9049"/>
    <cellStyle name="I" xfId="9050"/>
    <cellStyle name="iles|_x0005_h" xfId="9051"/>
    <cellStyle name="Input" xfId="9052"/>
    <cellStyle name="计算 8 2 3 5" xfId="9053"/>
    <cellStyle name="Item_Description" xfId="9054"/>
    <cellStyle name="计算 5 2 5" xfId="9055"/>
    <cellStyle name="les" xfId="9056"/>
    <cellStyle name="强调文字颜色 2 12 6" xfId="9057"/>
    <cellStyle name="Moeda [0]_aola" xfId="9058"/>
    <cellStyle name="Neutral" xfId="9059"/>
    <cellStyle name="计算 53 2" xfId="9060"/>
    <cellStyle name="计算 48 2" xfId="9061"/>
    <cellStyle name="Normal_2006-3-4 Weekly GMX-322 Tracker" xfId="9062"/>
    <cellStyle name="Normalny_PAŻDZIERNIK (2)" xfId="9063"/>
    <cellStyle name="适中 10 8" xfId="9064"/>
    <cellStyle name="ø" xfId="9065"/>
    <cellStyle name="Salida" xfId="9066"/>
    <cellStyle name="强调文字颜色 3 15" xfId="9067"/>
    <cellStyle name="强调文字颜色 3 20" xfId="9068"/>
    <cellStyle name="计算 11 13" xfId="9069"/>
    <cellStyle name="sche|_x0005_" xfId="9070"/>
    <cellStyle name="常规 3 32 3 3" xfId="9071"/>
    <cellStyle name="Separador de milhares_Person" xfId="9072"/>
    <cellStyle name="Texto explicativo" xfId="9073"/>
    <cellStyle name="Title" xfId="9074"/>
    <cellStyle name="Título" xfId="9075"/>
    <cellStyle name="输出 13" xfId="9076"/>
    <cellStyle name="Título 2" xfId="9077"/>
    <cellStyle name="输出 13 2" xfId="9078"/>
    <cellStyle name="Total" xfId="9079"/>
    <cellStyle name="Total 2" xfId="9080"/>
    <cellStyle name="Total 3" xfId="9081"/>
    <cellStyle name="Valuta (0)_BIBBIA-D25" xfId="9082"/>
    <cellStyle name="Valuta_BIBBIA-D25" xfId="9083"/>
    <cellStyle name="Version_Header" xfId="9084"/>
    <cellStyle name="常规 2 3 2 7" xfId="9085"/>
    <cellStyle name="汇总 45 3" xfId="9086"/>
    <cellStyle name="汇总 50 3" xfId="9087"/>
    <cellStyle name="Volumes_Data" xfId="9088"/>
    <cellStyle name="强调文字颜色 2 7 6" xfId="9089"/>
    <cellStyle name="W?hrung [0]_35ERI8T2gbIEMixb4v26icuOo" xfId="9090"/>
    <cellStyle name="W?hrung_35ERI8T2gbIEMixb4v26icuOo" xfId="9091"/>
    <cellStyle name="Wไhrung [0]_35ERI8T2gbIEMixb4v26icuOo" xfId="9092"/>
    <cellStyle name="常规 3 32 3 5" xfId="9093"/>
    <cellStyle name="XLS'|_x0005_t" xfId="9094"/>
    <cellStyle name="Денежный [0]_96169591" xfId="9095"/>
    <cellStyle name="常规 2 17 2 3" xfId="9096"/>
    <cellStyle name="常规 2 22 2 3" xfId="9097"/>
    <cellStyle name="Денежный_96169591" xfId="9098"/>
    <cellStyle name="Обычный_031119 ME LIST &amp; PROCESS FOR UZDW M150 PANEL LOCALIZATION(Amended by YR Kim)" xfId="9099"/>
    <cellStyle name="Тысячи [0]_96169591" xfId="9100"/>
    <cellStyle name="Финансовый [0]_AVTO" xfId="9101"/>
    <cellStyle name="输入 4 2 6" xfId="9102"/>
    <cellStyle name="Финансовый_AVTO" xfId="9103"/>
    <cellStyle name="输入 2 2 8" xfId="9104"/>
    <cellStyle name="강조색2" xfId="9105"/>
    <cellStyle name="강조색3" xfId="9106"/>
    <cellStyle name="강조색4" xfId="9107"/>
    <cellStyle name="강조색6" xfId="9108"/>
    <cellStyle name="检查单元格 6 3" xfId="9109"/>
    <cellStyle name="百分比 2" xfId="9110"/>
    <cellStyle name="百分比 2 3" xfId="9111"/>
    <cellStyle name="计算 10 13" xfId="9112"/>
    <cellStyle name="百分比 2 4" xfId="9113"/>
    <cellStyle name="检查单元格 6 5" xfId="9114"/>
    <cellStyle name="百分比 4" xfId="9115"/>
    <cellStyle name="标题 1 10" xfId="9116"/>
    <cellStyle name="标题 1 11" xfId="9117"/>
    <cellStyle name="标题 1 11 2 2" xfId="9118"/>
    <cellStyle name="표준 2" xfId="9119"/>
    <cellStyle name="标题 1 11 5" xfId="9120"/>
    <cellStyle name="标题 1 11 6" xfId="9121"/>
    <cellStyle name="标题 1 11 7" xfId="9122"/>
    <cellStyle name="标题 1 11 8" xfId="9123"/>
    <cellStyle name="标题 1 12 2" xfId="9124"/>
    <cellStyle name="标题 1 12 2 3" xfId="9125"/>
    <cellStyle name="标题 1 12 3" xfId="9126"/>
    <cellStyle name="常规 4 118" xfId="9127"/>
    <cellStyle name="标题 1 12 4" xfId="9128"/>
    <cellStyle name="标题 1 12 5" xfId="9129"/>
    <cellStyle name="标题 1 12 6" xfId="9130"/>
    <cellStyle name="强调文字颜色 6 4 2 3" xfId="9131"/>
    <cellStyle name="标题 1 13" xfId="9132"/>
    <cellStyle name="标题 1 13 2" xfId="9133"/>
    <cellStyle name="标题 1 13 3" xfId="9134"/>
    <cellStyle name="标题 1 14 2" xfId="9135"/>
    <cellStyle name="标题 1 14 3" xfId="9136"/>
    <cellStyle name="标题 1 15" xfId="9137"/>
    <cellStyle name="标题 1 20" xfId="9138"/>
    <cellStyle name="标题 1 15 3" xfId="9139"/>
    <cellStyle name="标题 1 20 3" xfId="9140"/>
    <cellStyle name="标题 1 16" xfId="9141"/>
    <cellStyle name="标题 1 21" xfId="9142"/>
    <cellStyle name="标题 1 16 2" xfId="9143"/>
    <cellStyle name="标题 1 21 2" xfId="9144"/>
    <cellStyle name="标题 1 16 3" xfId="9145"/>
    <cellStyle name="标题 1 21 3" xfId="9146"/>
    <cellStyle name="标题 1 17" xfId="9147"/>
    <cellStyle name="标题 1 22" xfId="9148"/>
    <cellStyle name="标题 1 17 2" xfId="9149"/>
    <cellStyle name="标题 1 22 2" xfId="9150"/>
    <cellStyle name="标题 1 17 3" xfId="9151"/>
    <cellStyle name="标题 1 22 3" xfId="9152"/>
    <cellStyle name="标题 1 18" xfId="9153"/>
    <cellStyle name="标题 1 23" xfId="9154"/>
    <cellStyle name="标题 1 19" xfId="9155"/>
    <cellStyle name="标题 1 24" xfId="9156"/>
    <cellStyle name="标题 1 19 2" xfId="9157"/>
    <cellStyle name="输出 11 2" xfId="9158"/>
    <cellStyle name="标题 1 19 3" xfId="9159"/>
    <cellStyle name="标题 1 2 2" xfId="9160"/>
    <cellStyle name="标题 1 25" xfId="9161"/>
    <cellStyle name="标题 1 30" xfId="9162"/>
    <cellStyle name="标题 1 26" xfId="9163"/>
    <cellStyle name="标题 1 31" xfId="9164"/>
    <cellStyle name="标题 1 27" xfId="9165"/>
    <cellStyle name="标题 1 32" xfId="9166"/>
    <cellStyle name="标题 1 28" xfId="9167"/>
    <cellStyle name="标题 1 33" xfId="9168"/>
    <cellStyle name="标题 1 3 2 2" xfId="9169"/>
    <cellStyle name="标题 1 3 2 3" xfId="9170"/>
    <cellStyle name="标题 3 11 2 2" xfId="9171"/>
    <cellStyle name="标题 1 35" xfId="9172"/>
    <cellStyle name="标题 1 40" xfId="9173"/>
    <cellStyle name="输入 9 8 3" xfId="9174"/>
    <cellStyle name="标题 3 11 2 3" xfId="9175"/>
    <cellStyle name="标题 1 36" xfId="9176"/>
    <cellStyle name="标题 1 41" xfId="9177"/>
    <cellStyle name="输入 9 8 4" xfId="9178"/>
    <cellStyle name="标题 1 38" xfId="9179"/>
    <cellStyle name="标题 1 43" xfId="9180"/>
    <cellStyle name="计算 12 6 2" xfId="9181"/>
    <cellStyle name="标题 1 39" xfId="9182"/>
    <cellStyle name="标题 1 44" xfId="9183"/>
    <cellStyle name="计算 12 6 3" xfId="9184"/>
    <cellStyle name="强调文字颜色 6 12 2 2" xfId="9185"/>
    <cellStyle name="标题 1 4 2" xfId="9186"/>
    <cellStyle name="常规 4 15" xfId="9187"/>
    <cellStyle name="常规 4 20" xfId="9188"/>
    <cellStyle name="标题 1 4 2 2" xfId="9189"/>
    <cellStyle name="常规 4 15 2" xfId="9190"/>
    <cellStyle name="强调文字颜色 6 12 2 3" xfId="9191"/>
    <cellStyle name="标题 1 4 3" xfId="9192"/>
    <cellStyle name="常规 4 16" xfId="9193"/>
    <cellStyle name="常规 4 21" xfId="9194"/>
    <cellStyle name="标题 1 4 4" xfId="9195"/>
    <cellStyle name="常规 4 17" xfId="9196"/>
    <cellStyle name="常规 4 22" xfId="9197"/>
    <cellStyle name="标题 1 4 5" xfId="9198"/>
    <cellStyle name="常规 4 18" xfId="9199"/>
    <cellStyle name="常规 4 23" xfId="9200"/>
    <cellStyle name="标题 1 4 6" xfId="9201"/>
    <cellStyle name="常规 4 19" xfId="9202"/>
    <cellStyle name="常规 4 24" xfId="9203"/>
    <cellStyle name="标题 1 4 7" xfId="9204"/>
    <cellStyle name="常规 4 25" xfId="9205"/>
    <cellStyle name="常规 4 30" xfId="9206"/>
    <cellStyle name="标题 1 45" xfId="9207"/>
    <cellStyle name="标题 1 50" xfId="9208"/>
    <cellStyle name="计算 12 6 4" xfId="9209"/>
    <cellStyle name="输出 22 3 2" xfId="9210"/>
    <cellStyle name="输出 17 3 2" xfId="9211"/>
    <cellStyle name="标题 1 46" xfId="9212"/>
    <cellStyle name="标题 1 51" xfId="9213"/>
    <cellStyle name="计算 12 6 5" xfId="9214"/>
    <cellStyle name="输出 22 3 3" xfId="9215"/>
    <cellStyle name="输出 17 3 3" xfId="9216"/>
    <cellStyle name="标题 1 47" xfId="9217"/>
    <cellStyle name="标题 1 52" xfId="9218"/>
    <cellStyle name="计算 12 6 6" xfId="9219"/>
    <cellStyle name="输出 22 3 4" xfId="9220"/>
    <cellStyle name="输出 17 3 4" xfId="9221"/>
    <cellStyle name="标题 1 48" xfId="9222"/>
    <cellStyle name="标题 1 53" xfId="9223"/>
    <cellStyle name="标题 1 49" xfId="9224"/>
    <cellStyle name="标题 1 54" xfId="9225"/>
    <cellStyle name="好_12013(14).BQC.C50EX(S)-模具设计式样书-V1.3" xfId="9226"/>
    <cellStyle name="标题 1 5 2" xfId="9227"/>
    <cellStyle name="常规 4 65" xfId="9228"/>
    <cellStyle name="常规 4 70" xfId="9229"/>
    <cellStyle name="标题 1 5 3" xfId="9230"/>
    <cellStyle name="常规 4 66" xfId="9231"/>
    <cellStyle name="常规 4 71" xfId="9232"/>
    <cellStyle name="标题 1 5 5" xfId="9233"/>
    <cellStyle name="常规 4 68" xfId="9234"/>
    <cellStyle name="常规 4 73" xfId="9235"/>
    <cellStyle name="标题 1 5 6" xfId="9236"/>
    <cellStyle name="常规 4 69" xfId="9237"/>
    <cellStyle name="常规 4 74" xfId="9238"/>
    <cellStyle name="标题 1 5 7" xfId="9239"/>
    <cellStyle name="常规 4 75" xfId="9240"/>
    <cellStyle name="常规 4 80" xfId="9241"/>
    <cellStyle name="标题 1 5 8" xfId="9242"/>
    <cellStyle name="常规 4 76" xfId="9243"/>
    <cellStyle name="常规 4 81" xfId="9244"/>
    <cellStyle name="标题 1 55" xfId="9245"/>
    <cellStyle name="标题 1 60" xfId="9246"/>
    <cellStyle name="标题 1 56" xfId="9247"/>
    <cellStyle name="标题 1 61" xfId="9248"/>
    <cellStyle name="标题 1 6 2" xfId="9249"/>
    <cellStyle name="标题 1 6 3" xfId="9250"/>
    <cellStyle name="标题 1 6 6" xfId="9251"/>
    <cellStyle name="标题 1 65" xfId="9252"/>
    <cellStyle name="标题 1 7 2 2" xfId="9253"/>
    <cellStyle name="输出 55 4" xfId="9254"/>
    <cellStyle name="输出 60 4" xfId="9255"/>
    <cellStyle name="标题 1 7 3" xfId="9256"/>
    <cellStyle name="标题 1 7 4" xfId="9257"/>
    <cellStyle name="标题 1 7 5" xfId="9258"/>
    <cellStyle name="标题 1 7 6" xfId="9259"/>
    <cellStyle name="标题 1 8 2 2" xfId="9260"/>
    <cellStyle name="标题 1 8 4" xfId="9261"/>
    <cellStyle name="标题 1 8 5" xfId="9262"/>
    <cellStyle name="标题 1 8 6" xfId="9263"/>
    <cellStyle name="标题 1 8 8" xfId="9264"/>
    <cellStyle name="标题 1 9 2" xfId="9265"/>
    <cellStyle name="常规 5 15" xfId="9266"/>
    <cellStyle name="常规 5 20" xfId="9267"/>
    <cellStyle name="标题 1 9 2 2" xfId="9268"/>
    <cellStyle name="常规 5 15 2" xfId="9269"/>
    <cellStyle name="标题 1 9 2 3" xfId="9270"/>
    <cellStyle name="常规 5 15 3" xfId="9271"/>
    <cellStyle name="标题 1 9 4" xfId="9272"/>
    <cellStyle name="常规 5 17" xfId="9273"/>
    <cellStyle name="常规 5 22" xfId="9274"/>
    <cellStyle name="标题 1 9 5" xfId="9275"/>
    <cellStyle name="常规 5 18" xfId="9276"/>
    <cellStyle name="常规 5 23" xfId="9277"/>
    <cellStyle name="标题 1 9 7" xfId="9278"/>
    <cellStyle name="常规 5 25" xfId="9279"/>
    <cellStyle name="常规 5 30" xfId="9280"/>
    <cellStyle name="标题 10" xfId="9281"/>
    <cellStyle name="标题 10 2 3" xfId="9282"/>
    <cellStyle name="输入 2 2 3 5" xfId="9283"/>
    <cellStyle name="标题 10 4" xfId="9284"/>
    <cellStyle name="标题 10 5" xfId="9285"/>
    <cellStyle name="标题 10 7" xfId="9286"/>
    <cellStyle name="好 42" xfId="9287"/>
    <cellStyle name="好 37" xfId="9288"/>
    <cellStyle name="标题 11 2" xfId="9289"/>
    <cellStyle name="标题 11 2 2" xfId="9290"/>
    <cellStyle name="好 8 4" xfId="9291"/>
    <cellStyle name="标题 11 2 3" xfId="9292"/>
    <cellStyle name="好 8 5" xfId="9293"/>
    <cellStyle name="好 43" xfId="9294"/>
    <cellStyle name="好 38" xfId="9295"/>
    <cellStyle name="标题 11 3" xfId="9296"/>
    <cellStyle name="好 44" xfId="9297"/>
    <cellStyle name="好 39" xfId="9298"/>
    <cellStyle name="标题 11 4" xfId="9299"/>
    <cellStyle name="好 50" xfId="9300"/>
    <cellStyle name="好 45" xfId="9301"/>
    <cellStyle name="标题 11 5" xfId="9302"/>
    <cellStyle name="好 52" xfId="9303"/>
    <cellStyle name="好 47" xfId="9304"/>
    <cellStyle name="标题 11 7" xfId="9305"/>
    <cellStyle name="标题 12" xfId="9306"/>
    <cellStyle name="标题 12 2" xfId="9307"/>
    <cellStyle name="标题 12 2 2" xfId="9308"/>
    <cellStyle name="标题 12 2 3" xfId="9309"/>
    <cellStyle name="标题 12 4" xfId="9310"/>
    <cellStyle name="标题 12 5" xfId="9311"/>
    <cellStyle name="标题 12 6" xfId="9312"/>
    <cellStyle name="常规 43 10" xfId="9313"/>
    <cellStyle name="标题 12 7" xfId="9314"/>
    <cellStyle name="常规 43 11" xfId="9315"/>
    <cellStyle name="标题 12 8" xfId="9316"/>
    <cellStyle name="常规 43 12" xfId="9317"/>
    <cellStyle name="标题 13" xfId="9318"/>
    <cellStyle name="标题 13 2 3" xfId="9319"/>
    <cellStyle name="标题 13 3" xfId="9320"/>
    <cellStyle name="标题 4 38" xfId="9321"/>
    <cellStyle name="标题 4 43" xfId="9322"/>
    <cellStyle name="标题 13 4" xfId="9323"/>
    <cellStyle name="标题 4 39" xfId="9324"/>
    <cellStyle name="标题 4 44" xfId="9325"/>
    <cellStyle name="标题 13 5" xfId="9326"/>
    <cellStyle name="标题 4 45" xfId="9327"/>
    <cellStyle name="标题 4 50" xfId="9328"/>
    <cellStyle name="标题 13 6" xfId="9329"/>
    <cellStyle name="标题 4 46" xfId="9330"/>
    <cellStyle name="标题 4 51" xfId="9331"/>
    <cellStyle name="警告文本 2 2 2" xfId="9332"/>
    <cellStyle name="标题 13 7" xfId="9333"/>
    <cellStyle name="标题 4 47" xfId="9334"/>
    <cellStyle name="标题 4 52" xfId="9335"/>
    <cellStyle name="警告文本 2 2 3" xfId="9336"/>
    <cellStyle name="标题 14" xfId="9337"/>
    <cellStyle name="汇总 52 4" xfId="9338"/>
    <cellStyle name="汇总 47 4" xfId="9339"/>
    <cellStyle name="标题 14 2 3" xfId="9340"/>
    <cellStyle name="标题 14 4" xfId="9341"/>
    <cellStyle name="标题 14 8" xfId="9342"/>
    <cellStyle name="标题 15 2 3" xfId="9343"/>
    <cellStyle name="标题 15 5" xfId="9344"/>
    <cellStyle name="标题 15 6" xfId="9345"/>
    <cellStyle name="标题 15 8" xfId="9346"/>
    <cellStyle name="标题 16" xfId="9347"/>
    <cellStyle name="标题 21" xfId="9348"/>
    <cellStyle name="标题 16 2" xfId="9349"/>
    <cellStyle name="标题 21 2" xfId="9350"/>
    <cellStyle name="标题 17 2" xfId="9351"/>
    <cellStyle name="标题 22 2" xfId="9352"/>
    <cellStyle name="标题 17 3" xfId="9353"/>
    <cellStyle name="标题 22 3" xfId="9354"/>
    <cellStyle name="标题 2 10 2" xfId="9355"/>
    <cellStyle name="标题 2 10 3" xfId="9356"/>
    <cellStyle name="标题 2 10 4" xfId="9357"/>
    <cellStyle name="汇总 8 5 4" xfId="9358"/>
    <cellStyle name="标题 2 11" xfId="9359"/>
    <cellStyle name="标题 2 11 2" xfId="9360"/>
    <cellStyle name="标题 2 11 3" xfId="9361"/>
    <cellStyle name="标题 2 11 5" xfId="9362"/>
    <cellStyle name="标题 2 11 6" xfId="9363"/>
    <cellStyle name="汇总 8 5 5" xfId="9364"/>
    <cellStyle name="标题 2 12" xfId="9365"/>
    <cellStyle name="标题 2 12 2" xfId="9366"/>
    <cellStyle name="标题 2 12 2 2" xfId="9367"/>
    <cellStyle name="标题 2 12 2 3" xfId="9368"/>
    <cellStyle name="标题 2 12 3" xfId="9369"/>
    <cellStyle name="标题 2 12 4" xfId="9370"/>
    <cellStyle name="标题 2 12 5" xfId="9371"/>
    <cellStyle name="标题 2 12 6" xfId="9372"/>
    <cellStyle name="汇总 8 5 6" xfId="9373"/>
    <cellStyle name="标题 2 13" xfId="9374"/>
    <cellStyle name="标题 2 13 2" xfId="9375"/>
    <cellStyle name="标题 2 13 3" xfId="9376"/>
    <cellStyle name="标题 2 14" xfId="9377"/>
    <cellStyle name="标题 2 14 2" xfId="9378"/>
    <cellStyle name="标题 2 14 3" xfId="9379"/>
    <cellStyle name="标题 2 15" xfId="9380"/>
    <cellStyle name="标题 2 20" xfId="9381"/>
    <cellStyle name="标题 2 15 2" xfId="9382"/>
    <cellStyle name="标题 2 20 2" xfId="9383"/>
    <cellStyle name="标题 2 16 2" xfId="9384"/>
    <cellStyle name="标题 2 21 2" xfId="9385"/>
    <cellStyle name="标题 2 17 2" xfId="9386"/>
    <cellStyle name="标题 2 22 2" xfId="9387"/>
    <cellStyle name="标题 2 17 3" xfId="9388"/>
    <cellStyle name="标题 2 22 3" xfId="9389"/>
    <cellStyle name="标题 2 18 2" xfId="9390"/>
    <cellStyle name="标题 2 23 2" xfId="9391"/>
    <cellStyle name="标题 2 18 3" xfId="9392"/>
    <cellStyle name="标题 2 23 3" xfId="9393"/>
    <cellStyle name="标题 2 19" xfId="9394"/>
    <cellStyle name="标题 2 24" xfId="9395"/>
    <cellStyle name="标题 2 19 3" xfId="9396"/>
    <cellStyle name="标题 2 26" xfId="9397"/>
    <cellStyle name="标题 2 31" xfId="9398"/>
    <cellStyle name="强调文字颜色 5 3 2 2" xfId="9399"/>
    <cellStyle name="标题 2 27" xfId="9400"/>
    <cellStyle name="标题 2 32" xfId="9401"/>
    <cellStyle name="强调文字颜色 5 3 2 3" xfId="9402"/>
    <cellStyle name="标题 2 28" xfId="9403"/>
    <cellStyle name="标题 2 33" xfId="9404"/>
    <cellStyle name="标题 2 39" xfId="9405"/>
    <cellStyle name="标题 2 44" xfId="9406"/>
    <cellStyle name="标题 2 46" xfId="9407"/>
    <cellStyle name="标题 2 51" xfId="9408"/>
    <cellStyle name="标题 2 5 2 3" xfId="9409"/>
    <cellStyle name="标题 2 5 3" xfId="9410"/>
    <cellStyle name="标题 2 5 4" xfId="9411"/>
    <cellStyle name="超链接 5_1月份周计划达成率" xfId="9412"/>
    <cellStyle name="标题 2 5 7" xfId="9413"/>
    <cellStyle name="汇总 8 6 3" xfId="9414"/>
    <cellStyle name="标题 2 55" xfId="9415"/>
    <cellStyle name="标题 2 60" xfId="9416"/>
    <cellStyle name="汇总 8 6 5" xfId="9417"/>
    <cellStyle name="标题 2 57" xfId="9418"/>
    <cellStyle name="标题 2 62" xfId="9419"/>
    <cellStyle name="汇总 8 6 6" xfId="9420"/>
    <cellStyle name="标题 2 58" xfId="9421"/>
    <cellStyle name="标题 2 63" xfId="9422"/>
    <cellStyle name="标题 2 59" xfId="9423"/>
    <cellStyle name="标题 2 64" xfId="9424"/>
    <cellStyle name="标题 2 6 2" xfId="9425"/>
    <cellStyle name="标题 2 6 2 2" xfId="9426"/>
    <cellStyle name="标题 2 6 4" xfId="9427"/>
    <cellStyle name="标题 2 6 5" xfId="9428"/>
    <cellStyle name="标题 2 6 6" xfId="9429"/>
    <cellStyle name="标题 2 6 7" xfId="9430"/>
    <cellStyle name="标题 2 65" xfId="9431"/>
    <cellStyle name="标题 2 7 2 2" xfId="9432"/>
    <cellStyle name="标题 2 7 3" xfId="9433"/>
    <cellStyle name="标题 2 7 6" xfId="9434"/>
    <cellStyle name="标题 2 7 8" xfId="9435"/>
    <cellStyle name="标题 2 8 2 2" xfId="9436"/>
    <cellStyle name="标题 2 8 4" xfId="9437"/>
    <cellStyle name="标题 2 8 5" xfId="9438"/>
    <cellStyle name="注释 10 2 2" xfId="9439"/>
    <cellStyle name="输出 4 2 2 2" xfId="9440"/>
    <cellStyle name="标题 2 8 6" xfId="9441"/>
    <cellStyle name="注释 10 2 3" xfId="9442"/>
    <cellStyle name="输出 4 2 2 3" xfId="9443"/>
    <cellStyle name="标题 2 8 7" xfId="9444"/>
    <cellStyle name="注释 10 2 4" xfId="9445"/>
    <cellStyle name="输出 4 2 2 4" xfId="9446"/>
    <cellStyle name="标题 2 8 8" xfId="9447"/>
    <cellStyle name="标题 2 9 2 3" xfId="9448"/>
    <cellStyle name="标题 30" xfId="9449"/>
    <cellStyle name="标题 25" xfId="9450"/>
    <cellStyle name="计算 13 3 2" xfId="9451"/>
    <cellStyle name="标题 25 3" xfId="9452"/>
    <cellStyle name="标题 31" xfId="9453"/>
    <cellStyle name="标题 26" xfId="9454"/>
    <cellStyle name="标题 26 2" xfId="9455"/>
    <cellStyle name="标题 32" xfId="9456"/>
    <cellStyle name="标题 27" xfId="9457"/>
    <cellStyle name="标题 33" xfId="9458"/>
    <cellStyle name="标题 28" xfId="9459"/>
    <cellStyle name="注释 9 2 6" xfId="9460"/>
    <cellStyle name="标题 3 10" xfId="9461"/>
    <cellStyle name="标题 3 10 2" xfId="9462"/>
    <cellStyle name="输入 8 8 3" xfId="9463"/>
    <cellStyle name="标题 3 10 2 2" xfId="9464"/>
    <cellStyle name="输入 8 8 4" xfId="9465"/>
    <cellStyle name="警告文本 21 2" xfId="9466"/>
    <cellStyle name="警告文本 16 2" xfId="9467"/>
    <cellStyle name="标题 3 10 2 3" xfId="9468"/>
    <cellStyle name="标题 3 10 3" xfId="9469"/>
    <cellStyle name="标题 3 10 4" xfId="9470"/>
    <cellStyle name="标题 3 10 5" xfId="9471"/>
    <cellStyle name="标题 3 10 7" xfId="9472"/>
    <cellStyle name="标题 3 10 8" xfId="9473"/>
    <cellStyle name="标题 3 11" xfId="9474"/>
    <cellStyle name="标题 3 11 2" xfId="9475"/>
    <cellStyle name="标题 3 11 3" xfId="9476"/>
    <cellStyle name="标题 3 11 5" xfId="9477"/>
    <cellStyle name="标题 3 11 6" xfId="9478"/>
    <cellStyle name="标题 3 11 7" xfId="9479"/>
    <cellStyle name="标题 3 11 8" xfId="9480"/>
    <cellStyle name="标题 3 12" xfId="9481"/>
    <cellStyle name="标题 3 12 2 2" xfId="9482"/>
    <cellStyle name="标题 3 12 2 3" xfId="9483"/>
    <cellStyle name="标题 3 12 3" xfId="9484"/>
    <cellStyle name="标题 3 12 4" xfId="9485"/>
    <cellStyle name="标题 3 12 5" xfId="9486"/>
    <cellStyle name="标题 3 12 7" xfId="9487"/>
    <cellStyle name="标题 3 13" xfId="9488"/>
    <cellStyle name="标题 3 13 2" xfId="9489"/>
    <cellStyle name="标题 3 14 2" xfId="9490"/>
    <cellStyle name="标题 3 14 3" xfId="9491"/>
    <cellStyle name="标题 3 20" xfId="9492"/>
    <cellStyle name="标题 3 15" xfId="9493"/>
    <cellStyle name="标题 3 20 2" xfId="9494"/>
    <cellStyle name="标题 3 15 2" xfId="9495"/>
    <cellStyle name="标题 3 20 3" xfId="9496"/>
    <cellStyle name="标题 3 15 3" xfId="9497"/>
    <cellStyle name="标题 3 21" xfId="9498"/>
    <cellStyle name="标题 3 16" xfId="9499"/>
    <cellStyle name="标题 3 21 2" xfId="9500"/>
    <cellStyle name="标题 3 16 2" xfId="9501"/>
    <cellStyle name="标题 3 22" xfId="9502"/>
    <cellStyle name="标题 3 17" xfId="9503"/>
    <cellStyle name="标题 3 22 2" xfId="9504"/>
    <cellStyle name="标题 3 17 2" xfId="9505"/>
    <cellStyle name="标题 3 23 2" xfId="9506"/>
    <cellStyle name="标题 3 18 2" xfId="9507"/>
    <cellStyle name="标题 3 23 3" xfId="9508"/>
    <cellStyle name="标题 3 18 3" xfId="9509"/>
    <cellStyle name="标题 3 19 2" xfId="9510"/>
    <cellStyle name="标题 3 2" xfId="9511"/>
    <cellStyle name="标题 3 2 2" xfId="9512"/>
    <cellStyle name="标题 3 2 2 3" xfId="9513"/>
    <cellStyle name="标题 3 30" xfId="9514"/>
    <cellStyle name="标题 3 25" xfId="9515"/>
    <cellStyle name="输出 7 4 2" xfId="9516"/>
    <cellStyle name="标题 3 31" xfId="9517"/>
    <cellStyle name="标题 3 26" xfId="9518"/>
    <cellStyle name="输出 7 4 3" xfId="9519"/>
    <cellStyle name="标题 3 32" xfId="9520"/>
    <cellStyle name="标题 3 27" xfId="9521"/>
    <cellStyle name="输出 7 4 4" xfId="9522"/>
    <cellStyle name="标题 3 33" xfId="9523"/>
    <cellStyle name="标题 3 28" xfId="9524"/>
    <cellStyle name="输出 7 4 5" xfId="9525"/>
    <cellStyle name="标题 3 34" xfId="9526"/>
    <cellStyle name="标题 3 29" xfId="9527"/>
    <cellStyle name="标题 3 3" xfId="9528"/>
    <cellStyle name="标题 3 42" xfId="9529"/>
    <cellStyle name="标题 3 37" xfId="9530"/>
    <cellStyle name="标题 3 43" xfId="9531"/>
    <cellStyle name="标题 3 38" xfId="9532"/>
    <cellStyle name="标题 3 4 2 2" xfId="9533"/>
    <cellStyle name="标题 3 4 2 3" xfId="9534"/>
    <cellStyle name="强调文字颜色 4 2 2 2" xfId="9535"/>
    <cellStyle name="标题 3 50" xfId="9536"/>
    <cellStyle name="标题 3 45" xfId="9537"/>
    <cellStyle name="强调文字颜色 4 2 2 3" xfId="9538"/>
    <cellStyle name="标题 3 51" xfId="9539"/>
    <cellStyle name="标题 3 46" xfId="9540"/>
    <cellStyle name="标题 3 52" xfId="9541"/>
    <cellStyle name="标题 3 47" xfId="9542"/>
    <cellStyle name="标题 3 53" xfId="9543"/>
    <cellStyle name="标题 3 48" xfId="9544"/>
    <cellStyle name="标题 3 54" xfId="9545"/>
    <cellStyle name="标题 3 49" xfId="9546"/>
    <cellStyle name="强调文字颜色 6 14 3" xfId="9547"/>
    <cellStyle name="标题 3 5" xfId="9548"/>
    <cellStyle name="标题 3 5 2 2" xfId="9549"/>
    <cellStyle name="标题 3 5 2 3" xfId="9550"/>
    <cellStyle name="标题 3 5 3" xfId="9551"/>
    <cellStyle name="标题 3 5 5" xfId="9552"/>
    <cellStyle name="标题 3 5 6" xfId="9553"/>
    <cellStyle name="标题 3 5 7" xfId="9554"/>
    <cellStyle name="标题 3 61" xfId="9555"/>
    <cellStyle name="标题 3 56" xfId="9556"/>
    <cellStyle name="标题 3 62" xfId="9557"/>
    <cellStyle name="标题 3 57" xfId="9558"/>
    <cellStyle name="标题 3 63" xfId="9559"/>
    <cellStyle name="标题 3 58" xfId="9560"/>
    <cellStyle name="标题 3 64" xfId="9561"/>
    <cellStyle name="标题 3 59" xfId="9562"/>
    <cellStyle name="标题 3 6" xfId="9563"/>
    <cellStyle name="标题 3 6 2" xfId="9564"/>
    <cellStyle name="标题 3 6 2 2" xfId="9565"/>
    <cellStyle name="标题 3 6 3" xfId="9566"/>
    <cellStyle name="常规 2 2" xfId="9567"/>
    <cellStyle name="好 10 2" xfId="9568"/>
    <cellStyle name="标题 3 6 4" xfId="9569"/>
    <cellStyle name="常规 2 3" xfId="9570"/>
    <cellStyle name="好 10 3" xfId="9571"/>
    <cellStyle name="标题 3 6 5" xfId="9572"/>
    <cellStyle name="常规 2 4" xfId="9573"/>
    <cellStyle name="好 10 4" xfId="9574"/>
    <cellStyle name="标题 3 6 6" xfId="9575"/>
    <cellStyle name="常规 2 5" xfId="9576"/>
    <cellStyle name="好 10 5" xfId="9577"/>
    <cellStyle name="标题 3 6 7" xfId="9578"/>
    <cellStyle name="常规 2 6" xfId="9579"/>
    <cellStyle name="好 10 6" xfId="9580"/>
    <cellStyle name="标题 3 6 8" xfId="9581"/>
    <cellStyle name="标题 3 65" xfId="9582"/>
    <cellStyle name="标题 3 7" xfId="9583"/>
    <cellStyle name="标题 3 7 2" xfId="9584"/>
    <cellStyle name="标题 3 7 2 2" xfId="9585"/>
    <cellStyle name="标题 3 7 2 3" xfId="9586"/>
    <cellStyle name="标题 3 7 3" xfId="9587"/>
    <cellStyle name="常规 3 2" xfId="9588"/>
    <cellStyle name="好 11 2" xfId="9589"/>
    <cellStyle name="标题 3 7 4" xfId="9590"/>
    <cellStyle name="常规 3 3" xfId="9591"/>
    <cellStyle name="好 11 3" xfId="9592"/>
    <cellStyle name="标题 3 7 5" xfId="9593"/>
    <cellStyle name="常规 3 5" xfId="9594"/>
    <cellStyle name="好 11 5" xfId="9595"/>
    <cellStyle name="标题 3 7 7" xfId="9596"/>
    <cellStyle name="标题 3 8" xfId="9597"/>
    <cellStyle name="标题 3 8 2" xfId="9598"/>
    <cellStyle name="标题 3 8 2 2" xfId="9599"/>
    <cellStyle name="标题 3 8 2 3" xfId="9600"/>
    <cellStyle name="标题 3 8 3" xfId="9601"/>
    <cellStyle name="常规 4 2" xfId="9602"/>
    <cellStyle name="好 12 2" xfId="9603"/>
    <cellStyle name="标题 3 8 4" xfId="9604"/>
    <cellStyle name="常规 4 3" xfId="9605"/>
    <cellStyle name="好 12 3" xfId="9606"/>
    <cellStyle name="标题 3 8 5" xfId="9607"/>
    <cellStyle name="注释 11 2 4" xfId="9608"/>
    <cellStyle name="常规 4 6" xfId="9609"/>
    <cellStyle name="常规 101" xfId="9610"/>
    <cellStyle name="好 12 6" xfId="9611"/>
    <cellStyle name="标题 3 8 8" xfId="9612"/>
    <cellStyle name="标题 3 9" xfId="9613"/>
    <cellStyle name="常规 140" xfId="9614"/>
    <cellStyle name="常规 135" xfId="9615"/>
    <cellStyle name="标题 3 9 2" xfId="9616"/>
    <cellStyle name="注释 54 4" xfId="9617"/>
    <cellStyle name="注释 49 4" xfId="9618"/>
    <cellStyle name="标题 3 9 2 2" xfId="9619"/>
    <cellStyle name="注释 54 5" xfId="9620"/>
    <cellStyle name="注释 49 5" xfId="9621"/>
    <cellStyle name="标题 3 9 2 3" xfId="9622"/>
    <cellStyle name="常规 141" xfId="9623"/>
    <cellStyle name="常规 136" xfId="9624"/>
    <cellStyle name="标题 3 9 3" xfId="9625"/>
    <cellStyle name="常规 5 2" xfId="9626"/>
    <cellStyle name="常规 142" xfId="9627"/>
    <cellStyle name="常规 137" xfId="9628"/>
    <cellStyle name="好 13 2" xfId="9629"/>
    <cellStyle name="标题 3 9 4" xfId="9630"/>
    <cellStyle name="常规 5 3" xfId="9631"/>
    <cellStyle name="常规 143" xfId="9632"/>
    <cellStyle name="常规 138" xfId="9633"/>
    <cellStyle name="好 13 3" xfId="9634"/>
    <cellStyle name="标题 3 9 5" xfId="9635"/>
    <cellStyle name="常规 5 4" xfId="9636"/>
    <cellStyle name="常规 144" xfId="9637"/>
    <cellStyle name="常规 139" xfId="9638"/>
    <cellStyle name="标题 3 9 6" xfId="9639"/>
    <cellStyle name="常规 5 5" xfId="9640"/>
    <cellStyle name="常规 145" xfId="9641"/>
    <cellStyle name="标题 3 9 7" xfId="9642"/>
    <cellStyle name="标题 40" xfId="9643"/>
    <cellStyle name="标题 35" xfId="9644"/>
    <cellStyle name="标题 41" xfId="9645"/>
    <cellStyle name="标题 36" xfId="9646"/>
    <cellStyle name="标题 42" xfId="9647"/>
    <cellStyle name="标题 37" xfId="9648"/>
    <cellStyle name="标题 43" xfId="9649"/>
    <cellStyle name="标题 38" xfId="9650"/>
    <cellStyle name="标题 44" xfId="9651"/>
    <cellStyle name="标题 39" xfId="9652"/>
    <cellStyle name="标题 4 10" xfId="9653"/>
    <cellStyle name="超链接 3 2 7" xfId="9654"/>
    <cellStyle name="标题 4 10 2 2" xfId="9655"/>
    <cellStyle name="超链接 3 2 8" xfId="9656"/>
    <cellStyle name="标题 4 10 2 3" xfId="9657"/>
    <cellStyle name="标题 4 10 3" xfId="9658"/>
    <cellStyle name="标题 4 10 5" xfId="9659"/>
    <cellStyle name="标题 4 10 6" xfId="9660"/>
    <cellStyle name="标题 4 10 8" xfId="9661"/>
    <cellStyle name="标题 4 11" xfId="9662"/>
    <cellStyle name="超链接 4 2 7" xfId="9663"/>
    <cellStyle name="标题 4 11 2 2" xfId="9664"/>
    <cellStyle name="超链接 4 2 8" xfId="9665"/>
    <cellStyle name="标题 4 11 2 3" xfId="9666"/>
    <cellStyle name="常规 2 7 17" xfId="9667"/>
    <cellStyle name="标题 4 11 4" xfId="9668"/>
    <cellStyle name="常规 2 7 18" xfId="9669"/>
    <cellStyle name="标题 4 11 5" xfId="9670"/>
    <cellStyle name="常规 2 7 19" xfId="9671"/>
    <cellStyle name="标题 4 11 6" xfId="9672"/>
    <cellStyle name="标题 4 11 8" xfId="9673"/>
    <cellStyle name="标题 4 12" xfId="9674"/>
    <cellStyle name="标题 4 12 2" xfId="9675"/>
    <cellStyle name="标题 4 12 2 3" xfId="9676"/>
    <cellStyle name="标题 4 12 3" xfId="9677"/>
    <cellStyle name="标题 4 12 4" xfId="9678"/>
    <cellStyle name="标题 4 12 5" xfId="9679"/>
    <cellStyle name="标题 4 12 6" xfId="9680"/>
    <cellStyle name="标题 4 12 7" xfId="9681"/>
    <cellStyle name="标题 4 13" xfId="9682"/>
    <cellStyle name="标题 4 13 2" xfId="9683"/>
    <cellStyle name="标题 4 13 3" xfId="9684"/>
    <cellStyle name="标题 4 14" xfId="9685"/>
    <cellStyle name="标题 4 14 2" xfId="9686"/>
    <cellStyle name="标题 4 14 3" xfId="9687"/>
    <cellStyle name="标题 4 20" xfId="9688"/>
    <cellStyle name="标题 4 15" xfId="9689"/>
    <cellStyle name="常规 5 12 2" xfId="9690"/>
    <cellStyle name="标题 4 21" xfId="9691"/>
    <cellStyle name="标题 4 16" xfId="9692"/>
    <cellStyle name="常规 5 12 2 2" xfId="9693"/>
    <cellStyle name="标题 4 21 2" xfId="9694"/>
    <cellStyle name="标题 4 16 2" xfId="9695"/>
    <cellStyle name="常规 5 12 2 3" xfId="9696"/>
    <cellStyle name="常规 2 25 2 2" xfId="9697"/>
    <cellStyle name="标题 4 21 3" xfId="9698"/>
    <cellStyle name="标题 4 16 3" xfId="9699"/>
    <cellStyle name="常规 5 12 3" xfId="9700"/>
    <cellStyle name="标题 4 22" xfId="9701"/>
    <cellStyle name="标题 4 17" xfId="9702"/>
    <cellStyle name="标题 4 22 2" xfId="9703"/>
    <cellStyle name="标题 4 17 2" xfId="9704"/>
    <cellStyle name="달러" xfId="9705"/>
    <cellStyle name="常规 5 12 4" xfId="9706"/>
    <cellStyle name="标题 4 23" xfId="9707"/>
    <cellStyle name="标题 4 18" xfId="9708"/>
    <cellStyle name="标题 4 23 3" xfId="9709"/>
    <cellStyle name="标题 4 18 3" xfId="9710"/>
    <cellStyle name="常规 5 12 5" xfId="9711"/>
    <cellStyle name="标题 4 24" xfId="9712"/>
    <cellStyle name="标题 4 19" xfId="9713"/>
    <cellStyle name="标题 4 19 2" xfId="9714"/>
    <cellStyle name="千位分隔 3" xfId="9715"/>
    <cellStyle name="标题 4 2" xfId="9716"/>
    <cellStyle name="标题 4 2 2" xfId="9717"/>
    <cellStyle name="标题 4 2 2 2" xfId="9718"/>
    <cellStyle name="标题 4 2 2 3" xfId="9719"/>
    <cellStyle name="常规 5 12 7" xfId="9720"/>
    <cellStyle name="标题 4 31" xfId="9721"/>
    <cellStyle name="标题 4 26" xfId="9722"/>
    <cellStyle name="常规 5 12 8" xfId="9723"/>
    <cellStyle name="汇总 7 2 3 2" xfId="9724"/>
    <cellStyle name="标题 4 32" xfId="9725"/>
    <cellStyle name="标题 4 27" xfId="9726"/>
    <cellStyle name="汇总 7 2 3 3" xfId="9727"/>
    <cellStyle name="标题 4 33" xfId="9728"/>
    <cellStyle name="标题 4 28" xfId="9729"/>
    <cellStyle name="汇总 7 2 3 4" xfId="9730"/>
    <cellStyle name="标题 4 34" xfId="9731"/>
    <cellStyle name="标题 4 29" xfId="9732"/>
    <cellStyle name="千位分隔 4" xfId="9733"/>
    <cellStyle name="标题 4 3" xfId="9734"/>
    <cellStyle name="标题 4 3 2" xfId="9735"/>
    <cellStyle name="标题 4 41" xfId="9736"/>
    <cellStyle name="标题 4 36" xfId="9737"/>
    <cellStyle name="强调文字颜色 6 20 2" xfId="9738"/>
    <cellStyle name="强调文字颜色 6 15 2" xfId="9739"/>
    <cellStyle name="标题 4 4" xfId="9740"/>
    <cellStyle name="标题 4 4 2" xfId="9741"/>
    <cellStyle name="标题 4 4 2 2" xfId="9742"/>
    <cellStyle name="标题 4 4 2 3" xfId="9743"/>
    <cellStyle name="标题 4 4 3" xfId="9744"/>
    <cellStyle name="标题 4 4 5" xfId="9745"/>
    <cellStyle name="标题 4 4 8" xfId="9746"/>
    <cellStyle name="强调文字颜色 6 20 3" xfId="9747"/>
    <cellStyle name="强调文字颜色 6 15 3" xfId="9748"/>
    <cellStyle name="标题 4 5" xfId="9749"/>
    <cellStyle name="标题 4 5 2" xfId="9750"/>
    <cellStyle name="标题 4 5 2 2" xfId="9751"/>
    <cellStyle name="标题 4 5 2 3" xfId="9752"/>
    <cellStyle name="标题 4 5 4" xfId="9753"/>
    <cellStyle name="标题 4 5 5" xfId="9754"/>
    <cellStyle name="标题 4 5 8" xfId="9755"/>
    <cellStyle name="标题 4 61" xfId="9756"/>
    <cellStyle name="标题 4 56" xfId="9757"/>
    <cellStyle name="标题 4 62" xfId="9758"/>
    <cellStyle name="标题 4 57" xfId="9759"/>
    <cellStyle name="标题 4 63" xfId="9760"/>
    <cellStyle name="标题 4 58" xfId="9761"/>
    <cellStyle name="标题 4 64" xfId="9762"/>
    <cellStyle name="标题 4 59" xfId="9763"/>
    <cellStyle name="标题 4 6" xfId="9764"/>
    <cellStyle name="标题 4 6 2" xfId="9765"/>
    <cellStyle name="汇总 2 2 7" xfId="9766"/>
    <cellStyle name="标题 4 6 2 2" xfId="9767"/>
    <cellStyle name="汇总 2 2 8" xfId="9768"/>
    <cellStyle name="标题 4 6 2 3" xfId="9769"/>
    <cellStyle name="标题 4 6 3" xfId="9770"/>
    <cellStyle name="标题 4 6 4" xfId="9771"/>
    <cellStyle name="标题 4 6 5" xfId="9772"/>
    <cellStyle name="标题 4 6 8" xfId="9773"/>
    <cellStyle name="标题 4 65" xfId="9774"/>
    <cellStyle name="标题 4 7" xfId="9775"/>
    <cellStyle name="强调文字颜色 1 53" xfId="9776"/>
    <cellStyle name="强调文字颜色 1 48" xfId="9777"/>
    <cellStyle name="汇总 3 2 7" xfId="9778"/>
    <cellStyle name="标题 4 7 2 2" xfId="9779"/>
    <cellStyle name="强调文字颜色 1 54" xfId="9780"/>
    <cellStyle name="强调文字颜色 1 49" xfId="9781"/>
    <cellStyle name="汇总 3 2 8" xfId="9782"/>
    <cellStyle name="标题 4 7 2 3" xfId="9783"/>
    <cellStyle name="常规 2 2 14" xfId="9784"/>
    <cellStyle name="标题 4 7 3" xfId="9785"/>
    <cellStyle name="常规 2 2 20" xfId="9786"/>
    <cellStyle name="常规 2 2 15" xfId="9787"/>
    <cellStyle name="标题 4 7 4" xfId="9788"/>
    <cellStyle name="常规 2 2 21" xfId="9789"/>
    <cellStyle name="常规 2 2 16" xfId="9790"/>
    <cellStyle name="标题 4 7 5" xfId="9791"/>
    <cellStyle name="常规 2 2 22" xfId="9792"/>
    <cellStyle name="常规 2 2 17" xfId="9793"/>
    <cellStyle name="标题 4 7 6" xfId="9794"/>
    <cellStyle name="常规 2 2 24" xfId="9795"/>
    <cellStyle name="常规 2 2 19" xfId="9796"/>
    <cellStyle name="标题 4 7 8" xfId="9797"/>
    <cellStyle name="标题 4 8" xfId="9798"/>
    <cellStyle name="标题 4 8 2" xfId="9799"/>
    <cellStyle name="强调文字颜色 6 53" xfId="9800"/>
    <cellStyle name="强调文字颜色 6 48" xfId="9801"/>
    <cellStyle name="汇总 4 2 7" xfId="9802"/>
    <cellStyle name="标题 4 8 2 2" xfId="9803"/>
    <cellStyle name="标题 4 8 3" xfId="9804"/>
    <cellStyle name="标题 4 8 5" xfId="9805"/>
    <cellStyle name="注释 12 2 2" xfId="9806"/>
    <cellStyle name="标题 4 8 6" xfId="9807"/>
    <cellStyle name="注释 12 2 3" xfId="9808"/>
    <cellStyle name="标题 4 8 7" xfId="9809"/>
    <cellStyle name="注释 12 2 4" xfId="9810"/>
    <cellStyle name="标题 4 8 8" xfId="9811"/>
    <cellStyle name="标题 4 9" xfId="9812"/>
    <cellStyle name="标题 4 9 2" xfId="9813"/>
    <cellStyle name="汇总 5 2 8" xfId="9814"/>
    <cellStyle name="标题 4 9 2 3" xfId="9815"/>
    <cellStyle name="标题 4 9 4" xfId="9816"/>
    <cellStyle name="标题 4 9 6" xfId="9817"/>
    <cellStyle name="标题 4 9 7" xfId="9818"/>
    <cellStyle name="标题 4 9 8" xfId="9819"/>
    <cellStyle name="标题 50" xfId="9820"/>
    <cellStyle name="标题 45" xfId="9821"/>
    <cellStyle name="标题 51" xfId="9822"/>
    <cellStyle name="标题 46" xfId="9823"/>
    <cellStyle name="标题 52" xfId="9824"/>
    <cellStyle name="标题 47" xfId="9825"/>
    <cellStyle name="标题 5 2" xfId="9826"/>
    <cellStyle name="常规 2 6 13" xfId="9827"/>
    <cellStyle name="标题 5 2 2" xfId="9828"/>
    <cellStyle name="常规 2 6 14" xfId="9829"/>
    <cellStyle name="标题 5 2 3" xfId="9830"/>
    <cellStyle name="标题 61" xfId="9831"/>
    <cellStyle name="标题 56" xfId="9832"/>
    <cellStyle name="标题 62" xfId="9833"/>
    <cellStyle name="标题 57" xfId="9834"/>
    <cellStyle name="标题 63" xfId="9835"/>
    <cellStyle name="标题 58" xfId="9836"/>
    <cellStyle name="标题 6 2" xfId="9837"/>
    <cellStyle name="输入 5 13" xfId="9838"/>
    <cellStyle name="标题 6 2 2" xfId="9839"/>
    <cellStyle name="汇总 11 2" xfId="9840"/>
    <cellStyle name="标题 6 2 3" xfId="9841"/>
    <cellStyle name="标题 65" xfId="9842"/>
    <cellStyle name="标题 66" xfId="9843"/>
    <cellStyle name="标题 67" xfId="9844"/>
    <cellStyle name="标题 68" xfId="9845"/>
    <cellStyle name="标题 7" xfId="9846"/>
    <cellStyle name="标题 7 2 2" xfId="9847"/>
    <cellStyle name="汇总 61 2" xfId="9848"/>
    <cellStyle name="汇总 56 2" xfId="9849"/>
    <cellStyle name="标题 7 2 3" xfId="9850"/>
    <cellStyle name="标题 7 3" xfId="9851"/>
    <cellStyle name="强调文字颜色 6 23 2" xfId="9852"/>
    <cellStyle name="强调文字颜色 6 18 2" xfId="9853"/>
    <cellStyle name="标题 7 4" xfId="9854"/>
    <cellStyle name="强调文字颜色 6 23 3" xfId="9855"/>
    <cellStyle name="强调文字颜色 6 18 3" xfId="9856"/>
    <cellStyle name="标题 7 5" xfId="9857"/>
    <cellStyle name="标题 7 6" xfId="9858"/>
    <cellStyle name="标题 7 8" xfId="9859"/>
    <cellStyle name="常规 21 2 2" xfId="9860"/>
    <cellStyle name="标题 8" xfId="9861"/>
    <cellStyle name="标题 8 2" xfId="9862"/>
    <cellStyle name="标题 8 2 2" xfId="9863"/>
    <cellStyle name="标题 8 2 3" xfId="9864"/>
    <cellStyle name="强调文字颜色 2 3 2 2" xfId="9865"/>
    <cellStyle name="标题 8 3" xfId="9866"/>
    <cellStyle name="强调文字颜色 6 19 2" xfId="9867"/>
    <cellStyle name="强调文字颜色 2 3 2 3" xfId="9868"/>
    <cellStyle name="标题 8 4" xfId="9869"/>
    <cellStyle name="强调文字颜色 6 19 3" xfId="9870"/>
    <cellStyle name="标题 8 5" xfId="9871"/>
    <cellStyle name="标题 8 7" xfId="9872"/>
    <cellStyle name="计算 21 2 2" xfId="9873"/>
    <cellStyle name="计算 16 2 2" xfId="9874"/>
    <cellStyle name="标题 8 8" xfId="9875"/>
    <cellStyle name="常规 21 2 3" xfId="9876"/>
    <cellStyle name="标题 9" xfId="9877"/>
    <cellStyle name="计算 6 11" xfId="9878"/>
    <cellStyle name="标题 9 2 2" xfId="9879"/>
    <cellStyle name="计算 6 12" xfId="9880"/>
    <cellStyle name="标题 9 2 3" xfId="9881"/>
    <cellStyle name="标题 9 4" xfId="9882"/>
    <cellStyle name="标题 9 5" xfId="9883"/>
    <cellStyle name="标题 9 6" xfId="9884"/>
    <cellStyle name="标题 9 7" xfId="9885"/>
    <cellStyle name="標準_OP-20" xfId="9886"/>
    <cellStyle name="경고문" xfId="9887"/>
    <cellStyle name="계산" xfId="9888"/>
    <cellStyle name="고정소숫점" xfId="9889"/>
    <cellStyle name="超链接 2 3 6" xfId="9890"/>
    <cellStyle name="差 10" xfId="9891"/>
    <cellStyle name="差 10 2" xfId="9892"/>
    <cellStyle name="差 10 2 2" xfId="9893"/>
    <cellStyle name="差 10 3" xfId="9894"/>
    <cellStyle name="适中 4 2 2" xfId="9895"/>
    <cellStyle name="差 10 4" xfId="9896"/>
    <cellStyle name="适中 4 2 3" xfId="9897"/>
    <cellStyle name="差 10 5" xfId="9898"/>
    <cellStyle name="差 10 6" xfId="9899"/>
    <cellStyle name="差 10 8" xfId="9900"/>
    <cellStyle name="差 11 2" xfId="9901"/>
    <cellStyle name="差 11 2 2" xfId="9902"/>
    <cellStyle name="差 11 2 3" xfId="9903"/>
    <cellStyle name="差 11 3" xfId="9904"/>
    <cellStyle name="差 11 4" xfId="9905"/>
    <cellStyle name="差 11 5" xfId="9906"/>
    <cellStyle name="差 11 6" xfId="9907"/>
    <cellStyle name="差 11 8" xfId="9908"/>
    <cellStyle name="超链接 2 3 8" xfId="9909"/>
    <cellStyle name="差 12" xfId="9910"/>
    <cellStyle name="差 12 2" xfId="9911"/>
    <cellStyle name="差 12 3" xfId="9912"/>
    <cellStyle name="差 12 4" xfId="9913"/>
    <cellStyle name="差 12 5" xfId="9914"/>
    <cellStyle name="差 12 6" xfId="9915"/>
    <cellStyle name="差 12 7" xfId="9916"/>
    <cellStyle name="超链接 2 3 9" xfId="9917"/>
    <cellStyle name="常规 55 2 2" xfId="9918"/>
    <cellStyle name="差 13" xfId="9919"/>
    <cellStyle name="差 13 2" xfId="9920"/>
    <cellStyle name="差 13 3" xfId="9921"/>
    <cellStyle name="常规 55 2 3" xfId="9922"/>
    <cellStyle name="差 14" xfId="9923"/>
    <cellStyle name="差 14 2" xfId="9924"/>
    <cellStyle name="差 14 3" xfId="9925"/>
    <cellStyle name="差 20" xfId="9926"/>
    <cellStyle name="差 15" xfId="9927"/>
    <cellStyle name="差 20 2" xfId="9928"/>
    <cellStyle name="差 15 2" xfId="9929"/>
    <cellStyle name="差 20 3" xfId="9930"/>
    <cellStyle name="差 15 3" xfId="9931"/>
    <cellStyle name="差 21" xfId="9932"/>
    <cellStyle name="差 16" xfId="9933"/>
    <cellStyle name="差 21 2" xfId="9934"/>
    <cellStyle name="差 16 2" xfId="9935"/>
    <cellStyle name="超链接 2 2" xfId="9936"/>
    <cellStyle name="差 21 3" xfId="9937"/>
    <cellStyle name="差 16 3" xfId="9938"/>
    <cellStyle name="差 22" xfId="9939"/>
    <cellStyle name="差 17" xfId="9940"/>
    <cellStyle name="差 22 2" xfId="9941"/>
    <cellStyle name="差 17 2" xfId="9942"/>
    <cellStyle name="差 23" xfId="9943"/>
    <cellStyle name="差 18" xfId="9944"/>
    <cellStyle name="差 23 2" xfId="9945"/>
    <cellStyle name="差 18 2" xfId="9946"/>
    <cellStyle name="超链接 4 2" xfId="9947"/>
    <cellStyle name="差 23 3" xfId="9948"/>
    <cellStyle name="差 18 3" xfId="9949"/>
    <cellStyle name="超链接 15 2 2" xfId="9950"/>
    <cellStyle name="差 19 2" xfId="9951"/>
    <cellStyle name="超链接 5 2" xfId="9952"/>
    <cellStyle name="超链接 15 2 3" xfId="9953"/>
    <cellStyle name="差 19 3" xfId="9954"/>
    <cellStyle name="差 2" xfId="9955"/>
    <cellStyle name="差 2 2 2" xfId="9956"/>
    <cellStyle name="差 2 2 3" xfId="9957"/>
    <cellStyle name="输入 9 2 3 3" xfId="9958"/>
    <cellStyle name="超链接 15 3" xfId="9959"/>
    <cellStyle name="差 30" xfId="9960"/>
    <cellStyle name="差 25" xfId="9961"/>
    <cellStyle name="输入 9 2 3 4" xfId="9962"/>
    <cellStyle name="超链接 15 4" xfId="9963"/>
    <cellStyle name="差 31" xfId="9964"/>
    <cellStyle name="差 26" xfId="9965"/>
    <cellStyle name="输入 9 2 3 5" xfId="9966"/>
    <cellStyle name="超链接 15 5" xfId="9967"/>
    <cellStyle name="差 32" xfId="9968"/>
    <cellStyle name="差 27" xfId="9969"/>
    <cellStyle name="超链接 15 6" xfId="9970"/>
    <cellStyle name="差 33" xfId="9971"/>
    <cellStyle name="差 28" xfId="9972"/>
    <cellStyle name="超链接 15 7" xfId="9973"/>
    <cellStyle name="差 34" xfId="9974"/>
    <cellStyle name="差 29" xfId="9975"/>
    <cellStyle name="差 3" xfId="9976"/>
    <cellStyle name="差 3 2 2" xfId="9977"/>
    <cellStyle name="差 3 2 3" xfId="9978"/>
    <cellStyle name="超链接 15 8" xfId="9979"/>
    <cellStyle name="差 40" xfId="9980"/>
    <cellStyle name="差 35" xfId="9981"/>
    <cellStyle name="差 41" xfId="9982"/>
    <cellStyle name="差 36" xfId="9983"/>
    <cellStyle name="差 42" xfId="9984"/>
    <cellStyle name="差 37" xfId="9985"/>
    <cellStyle name="差 43" xfId="9986"/>
    <cellStyle name="差 38" xfId="9987"/>
    <cellStyle name="差 44" xfId="9988"/>
    <cellStyle name="差 39" xfId="9989"/>
    <cellStyle name="差 4" xfId="9990"/>
    <cellStyle name="差 4 2 2" xfId="9991"/>
    <cellStyle name="差 4 2 3" xfId="9992"/>
    <cellStyle name="差 4 5" xfId="9993"/>
    <cellStyle name="差 4 7" xfId="9994"/>
    <cellStyle name="差 4 8" xfId="9995"/>
    <cellStyle name="超链接 2 4 2" xfId="9996"/>
    <cellStyle name="差 51" xfId="9997"/>
    <cellStyle name="差 46" xfId="9998"/>
    <cellStyle name="超链接 2 4 3" xfId="9999"/>
    <cellStyle name="差 52" xfId="10000"/>
    <cellStyle name="差 47" xfId="10001"/>
    <cellStyle name="差 5" xfId="10002"/>
    <cellStyle name="差 5 2 2" xfId="10003"/>
    <cellStyle name="差 5 2 3" xfId="10004"/>
    <cellStyle name="差 5 5" xfId="10005"/>
    <cellStyle name="差 5 6" xfId="10006"/>
    <cellStyle name="差 5 8" xfId="10007"/>
    <cellStyle name="超链接 2 4 6" xfId="10008"/>
    <cellStyle name="差 60" xfId="10009"/>
    <cellStyle name="差 55" xfId="10010"/>
    <cellStyle name="超链接 2 4 7" xfId="10011"/>
    <cellStyle name="差 61" xfId="10012"/>
    <cellStyle name="差 56" xfId="10013"/>
    <cellStyle name="差 63" xfId="10014"/>
    <cellStyle name="差 58" xfId="10015"/>
    <cellStyle name="差 64" xfId="10016"/>
    <cellStyle name="差 59" xfId="10017"/>
    <cellStyle name="差 6" xfId="10018"/>
    <cellStyle name="超链接 2 10 7" xfId="10019"/>
    <cellStyle name="差 6 2" xfId="10020"/>
    <cellStyle name="差 6 2 2" xfId="10021"/>
    <cellStyle name="差 6 2 3" xfId="10022"/>
    <cellStyle name="超链接 2 10 8" xfId="10023"/>
    <cellStyle name="差 6 3" xfId="10024"/>
    <cellStyle name="差 6 4" xfId="10025"/>
    <cellStyle name="差 6 5" xfId="10026"/>
    <cellStyle name="差 6 6" xfId="10027"/>
    <cellStyle name="差 6 7" xfId="10028"/>
    <cellStyle name="差 65" xfId="10029"/>
    <cellStyle name="差 7" xfId="10030"/>
    <cellStyle name="超链接 2 11 7" xfId="10031"/>
    <cellStyle name="差 7 2" xfId="10032"/>
    <cellStyle name="差 7 2 2" xfId="10033"/>
    <cellStyle name="差 7 2 3" xfId="10034"/>
    <cellStyle name="超链接 2 11 8" xfId="10035"/>
    <cellStyle name="差 7 3" xfId="10036"/>
    <cellStyle name="差 7 7" xfId="10037"/>
    <cellStyle name="超链接 2 12 7" xfId="10038"/>
    <cellStyle name="差 8 2" xfId="10039"/>
    <cellStyle name="差 8 2 2" xfId="10040"/>
    <cellStyle name="差 8 2 3" xfId="10041"/>
    <cellStyle name="差 8 4" xfId="10042"/>
    <cellStyle name="差 8 5" xfId="10043"/>
    <cellStyle name="差 8 6" xfId="10044"/>
    <cellStyle name="差 9" xfId="10045"/>
    <cellStyle name="差 9 2" xfId="10046"/>
    <cellStyle name="强调文字颜色 4 43" xfId="10047"/>
    <cellStyle name="强调文字颜色 4 38" xfId="10048"/>
    <cellStyle name="差 9 2 3" xfId="10049"/>
    <cellStyle name="差 9 3" xfId="10050"/>
    <cellStyle name="差 9 4" xfId="10051"/>
    <cellStyle name="差 9 5" xfId="10052"/>
    <cellStyle name="差 9 6" xfId="10053"/>
    <cellStyle name="差 9 7" xfId="10054"/>
    <cellStyle name="汇总 23 2 2" xfId="10055"/>
    <cellStyle name="汇总 18 2 2" xfId="10056"/>
    <cellStyle name="差 9 8" xfId="10057"/>
    <cellStyle name="常规 52 5" xfId="10058"/>
    <cellStyle name="差_12039.STN.A10模具设计式样书(设计)-V1.0" xfId="10059"/>
    <cellStyle name="汇总 32" xfId="10060"/>
    <cellStyle name="汇总 27" xfId="10061"/>
    <cellStyle name="差_12039.STN.A10模具设计式样书(设计)-V1.0 3" xfId="10062"/>
    <cellStyle name="差_12039.STN.A10前期规划式样书(工法)-V1.0" xfId="10063"/>
    <cellStyle name="差_12039.STN.A10前期规划式样书(工法)-V1.0 2" xfId="10064"/>
    <cellStyle name="差_12039.STN.A10前期规划式样书(工法)-V1.0 3" xfId="10065"/>
    <cellStyle name="差_12039.STN.A10前期规划式样书(工法)-V1.3" xfId="10066"/>
    <cellStyle name="输入 50 4" xfId="10067"/>
    <cellStyle name="输入 45 4" xfId="10068"/>
    <cellStyle name="差_13006.STN.318模具设计式样书(设计)-V1.0" xfId="10069"/>
    <cellStyle name="差_13006.STN.318模具设计式样书(设计)-V1.0 2" xfId="10070"/>
    <cellStyle name="差_13006.STN.318前期规划式样书(工法)-V1.0" xfId="10071"/>
    <cellStyle name="差_13006.STN.318前期规划式样书(工法)-V1.0 3" xfId="10072"/>
    <cellStyle name="差_2011年平衡计分卡-采购部(12月)_异常处理" xfId="10073"/>
    <cellStyle name="输出 20 5" xfId="10074"/>
    <cellStyle name="输出 15 5" xfId="10075"/>
    <cellStyle name="差_2012在制模具统计" xfId="10076"/>
    <cellStyle name="常规 14 11" xfId="10077"/>
    <cellStyle name="差_2012在制模具统计_异常处理" xfId="10078"/>
    <cellStyle name="差_B562 清单" xfId="10079"/>
    <cellStyle name="差_Book1" xfId="10080"/>
    <cellStyle name="差_Book1_1" xfId="10081"/>
    <cellStyle name="常规 3 9" xfId="10082"/>
    <cellStyle name="差_Book1_1_异常处理" xfId="10083"/>
    <cellStyle name="差_Book1_2" xfId="10084"/>
    <cellStyle name="差_Book1_异常处理" xfId="10085"/>
    <cellStyle name="解释性文本 42" xfId="10086"/>
    <cellStyle name="解释性文本 37" xfId="10087"/>
    <cellStyle name="常规 5 6 6" xfId="10088"/>
    <cellStyle name="强调文字颜色 5 11 5" xfId="10089"/>
    <cellStyle name="差_C50E项目钢板模清单(最新）2012-5-29-XG" xfId="10090"/>
    <cellStyle name="差_KING" xfId="10091"/>
    <cellStyle name="差_M.12.002.STN.C140-模具设计式样书-V1.3" xfId="10092"/>
    <cellStyle name="差_M.12.002.STN.C140-模具设计式样书-V1.3 2" xfId="10093"/>
    <cellStyle name="差_M.12.002.STN.C140-模具设计式样书-V1.3 3" xfId="10094"/>
    <cellStyle name="差_M.12.008.TML.V-M-模具设计式样书-V1.2" xfId="10095"/>
    <cellStyle name="差_M.12.008.TML.V-M-模具设计式样书-V1.2 2" xfId="10096"/>
    <cellStyle name="差_M.12.008.TML.V-M-模具设计式样书-V1.2 3" xfId="10097"/>
    <cellStyle name="差_M.12.008.TML.V-M-模具设计式样书-V1.2 5" xfId="10098"/>
    <cellStyle name="差_M.12.008.TML.V-M-模具设计式样书-V1.2 6" xfId="10099"/>
    <cellStyle name="差_M.12.008.TML.V-M-模具设计式样书-V1.2 7" xfId="10100"/>
    <cellStyle name="汇总 5 2" xfId="10101"/>
    <cellStyle name="差_plm完整率-ref(q)" xfId="10102"/>
    <cellStyle name="差_plm完整率-ref(q)_异常处理" xfId="10103"/>
    <cellStyle name="差_StartUp" xfId="10104"/>
    <cellStyle name="差_福莱格-海马SC00项目list-HX120619" xfId="10105"/>
    <cellStyle name="常规 2 14" xfId="10106"/>
    <cellStyle name="强调文字颜色 3 7" xfId="10107"/>
    <cellStyle name="差_福莱格-海马SC00项目整体计划20120802" xfId="10108"/>
    <cellStyle name="注释 53 5" xfId="10109"/>
    <cellStyle name="注释 48 5" xfId="10110"/>
    <cellStyle name="差_福莱格-海马SC00铸造模项目进度计划2012.12.8" xfId="10111"/>
    <cellStyle name="差_项目管理部2011年12月份平衡记分卡_异常处理" xfId="10112"/>
    <cellStyle name="差_项目管理部2012年培训计划n" xfId="10113"/>
    <cellStyle name="差_项目管理部2012年培训计划n_异常处理" xfId="10114"/>
    <cellStyle name="超链接 4 25" xfId="10115"/>
    <cellStyle name="差_项目管理部2012年平衡记分卡" xfId="10116"/>
    <cellStyle name="差_项目管理部2012年平衡记分卡_异常处理" xfId="10117"/>
    <cellStyle name="差_异常处理" xfId="10118"/>
    <cellStyle name="计算 6 5 2" xfId="10119"/>
    <cellStyle name="常规 10" xfId="10120"/>
    <cellStyle name="输出 14 2 2" xfId="10121"/>
    <cellStyle name="常规 10 10" xfId="10122"/>
    <cellStyle name="常规 10 10 5" xfId="10123"/>
    <cellStyle name="输出 14 2 3" xfId="10124"/>
    <cellStyle name="常规 10 11" xfId="10125"/>
    <cellStyle name="常规 10 2" xfId="10126"/>
    <cellStyle name="常规 10 2 2" xfId="10127"/>
    <cellStyle name="常规 10 2 3" xfId="10128"/>
    <cellStyle name="常规 10 3" xfId="10129"/>
    <cellStyle name="常规 10 4" xfId="10130"/>
    <cellStyle name="常规 10 5" xfId="10131"/>
    <cellStyle name="好 12 8" xfId="10132"/>
    <cellStyle name="注释 11 2 6" xfId="10133"/>
    <cellStyle name="常规 4 8" xfId="10134"/>
    <cellStyle name="常规 103" xfId="10135"/>
    <cellStyle name="计算 6 5 3" xfId="10136"/>
    <cellStyle name="常规 11" xfId="10137"/>
    <cellStyle name="常规 11 3" xfId="10138"/>
    <cellStyle name="常规 11 4" xfId="10139"/>
    <cellStyle name="常规 11 4 2" xfId="10140"/>
    <cellStyle name="超链接 3 8 2 2" xfId="10141"/>
    <cellStyle name="常规 120" xfId="10142"/>
    <cellStyle name="常规 115" xfId="10143"/>
    <cellStyle name="超链接 3 8 2 3" xfId="10144"/>
    <cellStyle name="常规 121" xfId="10145"/>
    <cellStyle name="常规 116" xfId="10146"/>
    <cellStyle name="常规 122" xfId="10147"/>
    <cellStyle name="常规 117" xfId="10148"/>
    <cellStyle name="常规 124" xfId="10149"/>
    <cellStyle name="常规 119" xfId="10150"/>
    <cellStyle name="好 4 2" xfId="10151"/>
    <cellStyle name="计算 6 5 4" xfId="10152"/>
    <cellStyle name="常规 12" xfId="10153"/>
    <cellStyle name="注释 6 2 2" xfId="10154"/>
    <cellStyle name="常规 12 10" xfId="10155"/>
    <cellStyle name="注释 6 2 3" xfId="10156"/>
    <cellStyle name="常规 12 11" xfId="10157"/>
    <cellStyle name="注释 6 2 4" xfId="10158"/>
    <cellStyle name="常规 12 12" xfId="10159"/>
    <cellStyle name="注释 6 2 5" xfId="10160"/>
    <cellStyle name="常规 12 13" xfId="10161"/>
    <cellStyle name="好 4 2 2" xfId="10162"/>
    <cellStyle name="常规 12 2" xfId="10163"/>
    <cellStyle name="好 4 2 3" xfId="10164"/>
    <cellStyle name="常规 12 3" xfId="10165"/>
    <cellStyle name="常规 12 4" xfId="10166"/>
    <cellStyle name="常规 12 5" xfId="10167"/>
    <cellStyle name="常规 12 6" xfId="10168"/>
    <cellStyle name="常规 12 7" xfId="10169"/>
    <cellStyle name="常规 12 8" xfId="10170"/>
    <cellStyle name="常规 12 9" xfId="10171"/>
    <cellStyle name="好 4 3" xfId="10172"/>
    <cellStyle name="计算 6 5 5" xfId="10173"/>
    <cellStyle name="常规 13" xfId="10174"/>
    <cellStyle name="常规 4 43" xfId="10175"/>
    <cellStyle name="常规 4 38" xfId="10176"/>
    <cellStyle name="常规 13 3" xfId="10177"/>
    <cellStyle name="常规 4 44" xfId="10178"/>
    <cellStyle name="常规 4 39" xfId="10179"/>
    <cellStyle name="常规 13 4" xfId="10180"/>
    <cellStyle name="好 4 4" xfId="10181"/>
    <cellStyle name="计算 6 5 6" xfId="10182"/>
    <cellStyle name="常规 14" xfId="10183"/>
    <cellStyle name="常规 14 10" xfId="10184"/>
    <cellStyle name="常规 14 12" xfId="10185"/>
    <cellStyle name="常规 14 13" xfId="10186"/>
    <cellStyle name="常规 4 92" xfId="10187"/>
    <cellStyle name="常规 4 87" xfId="10188"/>
    <cellStyle name="常规 14 2" xfId="10189"/>
    <cellStyle name="常规 4 89" xfId="10190"/>
    <cellStyle name="常规 14 4" xfId="10191"/>
    <cellStyle name="常规 14 5" xfId="10192"/>
    <cellStyle name="常规 14 6" xfId="10193"/>
    <cellStyle name="常规 14 7" xfId="10194"/>
    <cellStyle name="好 4 5" xfId="10195"/>
    <cellStyle name="常规 20" xfId="10196"/>
    <cellStyle name="常规 15" xfId="10197"/>
    <cellStyle name="常规 20 2" xfId="10198"/>
    <cellStyle name="常规 15 2" xfId="10199"/>
    <cellStyle name="常规 20 3" xfId="10200"/>
    <cellStyle name="常规 15 3" xfId="10201"/>
    <cellStyle name="常规 20 4" xfId="10202"/>
    <cellStyle name="常规 15 4" xfId="10203"/>
    <cellStyle name="常规 20 5" xfId="10204"/>
    <cellStyle name="常规 15 5" xfId="10205"/>
    <cellStyle name="常规 20 6" xfId="10206"/>
    <cellStyle name="常规 15 6" xfId="10207"/>
    <cellStyle name="好 4 6" xfId="10208"/>
    <cellStyle name="常规 21" xfId="10209"/>
    <cellStyle name="常规 16" xfId="10210"/>
    <cellStyle name="常规 21 2" xfId="10211"/>
    <cellStyle name="常规 16 2" xfId="10212"/>
    <cellStyle name="常规 21 3" xfId="10213"/>
    <cellStyle name="常规 16 3" xfId="10214"/>
    <cellStyle name="常规 21 4" xfId="10215"/>
    <cellStyle name="常规 16 4" xfId="10216"/>
    <cellStyle name="常规 21 5" xfId="10217"/>
    <cellStyle name="常规 16 5" xfId="10218"/>
    <cellStyle name="好 4 7" xfId="10219"/>
    <cellStyle name="常规 22" xfId="10220"/>
    <cellStyle name="常规 17" xfId="10221"/>
    <cellStyle name="常规 22 2" xfId="10222"/>
    <cellStyle name="常规 17 2" xfId="10223"/>
    <cellStyle name="常规 22 3" xfId="10224"/>
    <cellStyle name="常规 17 3" xfId="10225"/>
    <cellStyle name="好 4 8" xfId="10226"/>
    <cellStyle name="常规 23" xfId="10227"/>
    <cellStyle name="常规 18" xfId="10228"/>
    <cellStyle name="常规 18 10" xfId="10229"/>
    <cellStyle name="常规 18 11" xfId="10230"/>
    <cellStyle name="常规 18 12" xfId="10231"/>
    <cellStyle name="常规 18 13" xfId="10232"/>
    <cellStyle name="常规 5 42" xfId="10233"/>
    <cellStyle name="常规 5 37" xfId="10234"/>
    <cellStyle name="常规 23 2" xfId="10235"/>
    <cellStyle name="常规 18 2" xfId="10236"/>
    <cellStyle name="常规 18 2 3" xfId="10237"/>
    <cellStyle name="常规 5 43" xfId="10238"/>
    <cellStyle name="常规 5 38" xfId="10239"/>
    <cellStyle name="常规 23 3" xfId="10240"/>
    <cellStyle name="常规 18 3" xfId="10241"/>
    <cellStyle name="常规 5 44" xfId="10242"/>
    <cellStyle name="常规 5 39" xfId="10243"/>
    <cellStyle name="常规 23 4" xfId="10244"/>
    <cellStyle name="常规 18 4" xfId="10245"/>
    <cellStyle name="常规 5 50" xfId="10246"/>
    <cellStyle name="常规 5 45" xfId="10247"/>
    <cellStyle name="常规 23 5" xfId="10248"/>
    <cellStyle name="常规 18 5" xfId="10249"/>
    <cellStyle name="超链接 4 12 2 2" xfId="10250"/>
    <cellStyle name="常规 5 51" xfId="10251"/>
    <cellStyle name="常规 5 46" xfId="10252"/>
    <cellStyle name="常规 23 6" xfId="10253"/>
    <cellStyle name="常规 18 6" xfId="10254"/>
    <cellStyle name="超链接 4 12 2 3" xfId="10255"/>
    <cellStyle name="常规 5 52" xfId="10256"/>
    <cellStyle name="常规 5 47" xfId="10257"/>
    <cellStyle name="常规 18 7" xfId="10258"/>
    <cellStyle name="常规 5 53" xfId="10259"/>
    <cellStyle name="常规 5 48" xfId="10260"/>
    <cellStyle name="常规 18 8" xfId="10261"/>
    <cellStyle name="常规 24" xfId="10262"/>
    <cellStyle name="常规 19" xfId="10263"/>
    <cellStyle name="常规 24 2" xfId="10264"/>
    <cellStyle name="常规 19 2" xfId="10265"/>
    <cellStyle name="常规 24 3" xfId="10266"/>
    <cellStyle name="常规 19 3" xfId="10267"/>
    <cellStyle name="常规 24 4" xfId="10268"/>
    <cellStyle name="常规 19 4" xfId="10269"/>
    <cellStyle name="常规 24 5" xfId="10270"/>
    <cellStyle name="常规 19 5" xfId="10271"/>
    <cellStyle name="好_2012出货计划-20120117" xfId="10272"/>
    <cellStyle name="常规 24 6" xfId="10273"/>
    <cellStyle name="常规 19 6" xfId="10274"/>
    <cellStyle name="好 10" xfId="10275"/>
    <cellStyle name="常规 2" xfId="10276"/>
    <cellStyle name="强调文字颜色 3 3" xfId="10277"/>
    <cellStyle name="常规 2 10" xfId="10278"/>
    <cellStyle name="强调文字颜色 3 4" xfId="10279"/>
    <cellStyle name="常规 2 11" xfId="10280"/>
    <cellStyle name="强调文字颜色 3 4 2 2" xfId="10281"/>
    <cellStyle name="常规 2 11 2 2" xfId="10282"/>
    <cellStyle name="强调文字颜色 3 4 2 3" xfId="10283"/>
    <cellStyle name="常规 2 11 2 3" xfId="10284"/>
    <cellStyle name="强调文字颜色 3 5" xfId="10285"/>
    <cellStyle name="常规 2 12" xfId="10286"/>
    <cellStyle name="强调文字颜色 3 5 2 3" xfId="10287"/>
    <cellStyle name="超链接 4 12 7" xfId="10288"/>
    <cellStyle name="常规 2 12 2 3" xfId="10289"/>
    <cellStyle name="强调文字颜色 3 5 3" xfId="10290"/>
    <cellStyle name="常规 2 12 3" xfId="10291"/>
    <cellStyle name="强调文字颜色 3 5 4" xfId="10292"/>
    <cellStyle name="常规 2 12 4" xfId="10293"/>
    <cellStyle name="强调文字颜色 3 5 5" xfId="10294"/>
    <cellStyle name="常规 2 12 5" xfId="10295"/>
    <cellStyle name="强调文字颜色 3 5 6" xfId="10296"/>
    <cellStyle name="常规 2 12 6" xfId="10297"/>
    <cellStyle name="强调文字颜色 3 5 7" xfId="10298"/>
    <cellStyle name="常规 2 12 7" xfId="10299"/>
    <cellStyle name="强调文字颜色 3 5 8" xfId="10300"/>
    <cellStyle name="常规 2 12 8" xfId="10301"/>
    <cellStyle name="强调文字颜色 3 6" xfId="10302"/>
    <cellStyle name="常规 2 13" xfId="10303"/>
    <cellStyle name="强调文字颜色 3 6 2" xfId="10304"/>
    <cellStyle name="常规 2 13 2" xfId="10305"/>
    <cellStyle name="强调文字颜色 3 6 2 2" xfId="10306"/>
    <cellStyle name="常规 2 13 2 2" xfId="10307"/>
    <cellStyle name="强调文字颜色 3 6 2 3" xfId="10308"/>
    <cellStyle name="常规 2 13 2 3" xfId="10309"/>
    <cellStyle name="强调文字颜色 3 6 3" xfId="10310"/>
    <cellStyle name="常规 2 13 3" xfId="10311"/>
    <cellStyle name="强调文字颜色 3 6 4" xfId="10312"/>
    <cellStyle name="常规 2 13 4" xfId="10313"/>
    <cellStyle name="强调文字颜色 3 6 5" xfId="10314"/>
    <cellStyle name="常规 2 13 5" xfId="10315"/>
    <cellStyle name="强调文字颜色 3 6 7" xfId="10316"/>
    <cellStyle name="常规 2 13 7" xfId="10317"/>
    <cellStyle name="强调文字颜色 3 6 8" xfId="10318"/>
    <cellStyle name="常规 2 13 8" xfId="10319"/>
    <cellStyle name="强调文字颜色 3 7 2 2" xfId="10320"/>
    <cellStyle name="汇总 5" xfId="10321"/>
    <cellStyle name="常规 2 14 2 2" xfId="10322"/>
    <cellStyle name="强调文字颜色 3 7 2 3" xfId="10323"/>
    <cellStyle name="汇总 6" xfId="10324"/>
    <cellStyle name="常规 2 14 2 3" xfId="10325"/>
    <cellStyle name="强调文字颜色 3 7 4" xfId="10326"/>
    <cellStyle name="常规 2 14 4" xfId="10327"/>
    <cellStyle name="强调文字颜色 3 7 7" xfId="10328"/>
    <cellStyle name="常规 2 14 7" xfId="10329"/>
    <cellStyle name="强调文字颜色 3 7 8" xfId="10330"/>
    <cellStyle name="常规 2 14 8" xfId="10331"/>
    <cellStyle name="强调文字颜色 3 8" xfId="10332"/>
    <cellStyle name="常规 2 20" xfId="10333"/>
    <cellStyle name="常规 2 15" xfId="10334"/>
    <cellStyle name="强调文字颜色 3 8 2" xfId="10335"/>
    <cellStyle name="常规 2 20 2" xfId="10336"/>
    <cellStyle name="常规 2 15 2" xfId="10337"/>
    <cellStyle name="强调文字颜色 3 8 2 3" xfId="10338"/>
    <cellStyle name="常规 2 20 2 3" xfId="10339"/>
    <cellStyle name="常规 2 15 2 3" xfId="10340"/>
    <cellStyle name="强调文字颜色 3 8 5" xfId="10341"/>
    <cellStyle name="常规 2 20 5" xfId="10342"/>
    <cellStyle name="常规 2 15 5" xfId="10343"/>
    <cellStyle name="强调文字颜色 3 8 6" xfId="10344"/>
    <cellStyle name="常规 2 20 6" xfId="10345"/>
    <cellStyle name="常规 2 15 6" xfId="10346"/>
    <cellStyle name="强调文字颜色 3 8 7" xfId="10347"/>
    <cellStyle name="常规 2 20 7" xfId="10348"/>
    <cellStyle name="常规 2 15 7" xfId="10349"/>
    <cellStyle name="强调文字颜色 3 8 8" xfId="10350"/>
    <cellStyle name="常规 2 20 8" xfId="10351"/>
    <cellStyle name="常规 2 15 8" xfId="10352"/>
    <cellStyle name="强调文字颜色 3 9" xfId="10353"/>
    <cellStyle name="常规 2 21" xfId="10354"/>
    <cellStyle name="常规 2 16" xfId="10355"/>
    <cellStyle name="强调文字颜色 3 9 2" xfId="10356"/>
    <cellStyle name="常规 2 21 2" xfId="10357"/>
    <cellStyle name="常规 2 16 2" xfId="10358"/>
    <cellStyle name="强调文字颜色 3 9 2 2" xfId="10359"/>
    <cellStyle name="常规 2 21 2 2" xfId="10360"/>
    <cellStyle name="常规 2 16 2 2" xfId="10361"/>
    <cellStyle name="强调文字颜色 3 9 2 3" xfId="10362"/>
    <cellStyle name="常规 2 21 2 3" xfId="10363"/>
    <cellStyle name="常规 2 16 2 3" xfId="10364"/>
    <cellStyle name="强调文字颜色 3 9 3" xfId="10365"/>
    <cellStyle name="常规 2 21 3" xfId="10366"/>
    <cellStyle name="常规 2 16 3" xfId="10367"/>
    <cellStyle name="强调文字颜色 3 9 4" xfId="10368"/>
    <cellStyle name="常规 2 21 4" xfId="10369"/>
    <cellStyle name="常规 2 16 4" xfId="10370"/>
    <cellStyle name="强调文字颜色 3 9 5" xfId="10371"/>
    <cellStyle name="常规 2 21 5" xfId="10372"/>
    <cellStyle name="常规 2 16 5" xfId="10373"/>
    <cellStyle name="强调文字颜色 3 9 7" xfId="10374"/>
    <cellStyle name="常规 2 21 7" xfId="10375"/>
    <cellStyle name="常规 2 16 7" xfId="10376"/>
    <cellStyle name="强调文字颜色 3 9 8" xfId="10377"/>
    <cellStyle name="常规 2 21 8" xfId="10378"/>
    <cellStyle name="常规 2 16 8" xfId="10379"/>
    <cellStyle name="常规 2 22" xfId="10380"/>
    <cellStyle name="常规 2 17" xfId="10381"/>
    <cellStyle name="常规 2 22 2" xfId="10382"/>
    <cellStyle name="常规 2 17 2" xfId="10383"/>
    <cellStyle name="常规 2 22 2 2" xfId="10384"/>
    <cellStyle name="常规 2 17 2 2" xfId="10385"/>
    <cellStyle name="常规 2 22 3" xfId="10386"/>
    <cellStyle name="常规 2 17 3" xfId="10387"/>
    <cellStyle name="常规 2 22 4" xfId="10388"/>
    <cellStyle name="常规 2 17 4" xfId="10389"/>
    <cellStyle name="常规 2 22 5" xfId="10390"/>
    <cellStyle name="常规 2 17 5" xfId="10391"/>
    <cellStyle name="常规 2 22 6" xfId="10392"/>
    <cellStyle name="常规 2 17 6" xfId="10393"/>
    <cellStyle name="常规 2 22 7" xfId="10394"/>
    <cellStyle name="常规 2 17 7" xfId="10395"/>
    <cellStyle name="常规 2 22 8" xfId="10396"/>
    <cellStyle name="常规 2 17 8" xfId="10397"/>
    <cellStyle name="常规 2 23" xfId="10398"/>
    <cellStyle name="常规 2 18" xfId="10399"/>
    <cellStyle name="常规 8 3" xfId="10400"/>
    <cellStyle name="好 21 3" xfId="10401"/>
    <cellStyle name="好 16 3" xfId="10402"/>
    <cellStyle name="常规 5 10 2 3" xfId="10403"/>
    <cellStyle name="常规 2 23 2 2" xfId="10404"/>
    <cellStyle name="常规 2 18 2 2" xfId="10405"/>
    <cellStyle name="常规 8 4" xfId="10406"/>
    <cellStyle name="常规 2 23 2 3" xfId="10407"/>
    <cellStyle name="常规 2 18 2 3" xfId="10408"/>
    <cellStyle name="常规 2 23 3" xfId="10409"/>
    <cellStyle name="常规 2 18 3" xfId="10410"/>
    <cellStyle name="常规 2 23 4" xfId="10411"/>
    <cellStyle name="常规 2 18 4" xfId="10412"/>
    <cellStyle name="常规 2 23 5" xfId="10413"/>
    <cellStyle name="常规 2 18 5" xfId="10414"/>
    <cellStyle name="常规 2 23 7" xfId="10415"/>
    <cellStyle name="常规 2 18 7" xfId="10416"/>
    <cellStyle name="常规 2 24" xfId="10417"/>
    <cellStyle name="常规 2 19" xfId="10418"/>
    <cellStyle name="常规 2 24 2" xfId="10419"/>
    <cellStyle name="常规 2 19 2" xfId="10420"/>
    <cellStyle name="常规 2 3 22" xfId="10421"/>
    <cellStyle name="常规 2 3 17" xfId="10422"/>
    <cellStyle name="常规 2 24 2 3" xfId="10423"/>
    <cellStyle name="常规 2 19 2 3" xfId="10424"/>
    <cellStyle name="常规 2 24 3" xfId="10425"/>
    <cellStyle name="常规 2 19 3" xfId="10426"/>
    <cellStyle name="常规 2 24 4" xfId="10427"/>
    <cellStyle name="常规 2 19 4" xfId="10428"/>
    <cellStyle name="常规 2 24 5" xfId="10429"/>
    <cellStyle name="常规 2 19 5" xfId="10430"/>
    <cellStyle name="常规 2 24 6" xfId="10431"/>
    <cellStyle name="常规 2 19 6" xfId="10432"/>
    <cellStyle name="常规 2 24 7" xfId="10433"/>
    <cellStyle name="常规 2 19 7" xfId="10434"/>
    <cellStyle name="常规 2 24 8" xfId="10435"/>
    <cellStyle name="常规 2 19 8" xfId="10436"/>
    <cellStyle name="常规 2 2 11" xfId="10437"/>
    <cellStyle name="计算 11 2 3 3" xfId="10438"/>
    <cellStyle name="好 10 2 2" xfId="10439"/>
    <cellStyle name="常规 2 2 2" xfId="10440"/>
    <cellStyle name="汇总 10 4 5" xfId="10441"/>
    <cellStyle name="常规 2 2 2 2" xfId="10442"/>
    <cellStyle name="计算 8 7 2" xfId="10443"/>
    <cellStyle name="汇总 10 4 6" xfId="10444"/>
    <cellStyle name="常规 2 2 2 3" xfId="10445"/>
    <cellStyle name="常规 2 2 30" xfId="10446"/>
    <cellStyle name="常规 2 2 25" xfId="10447"/>
    <cellStyle name="常规 2 2 31" xfId="10448"/>
    <cellStyle name="常规 2 2 26" xfId="10449"/>
    <cellStyle name="常规 2 2 33" xfId="10450"/>
    <cellStyle name="常规 2 2 28" xfId="10451"/>
    <cellStyle name="常规 2 2 34" xfId="10452"/>
    <cellStyle name="常规 2 2 29" xfId="10453"/>
    <cellStyle name="计算 11 2 3 5" xfId="10454"/>
    <cellStyle name="常规 2 2 4" xfId="10455"/>
    <cellStyle name="常规 2 2 5" xfId="10456"/>
    <cellStyle name="常规 2 2 6" xfId="10457"/>
    <cellStyle name="常规 2 2 7" xfId="10458"/>
    <cellStyle name="常规 2 30" xfId="10459"/>
    <cellStyle name="常规 2 25" xfId="10460"/>
    <cellStyle name="常规 2 30 2" xfId="10461"/>
    <cellStyle name="常规 2 25 2" xfId="10462"/>
    <cellStyle name="常规 2 25 2 3" xfId="10463"/>
    <cellStyle name="常规 2 30 3" xfId="10464"/>
    <cellStyle name="常规 2 25 3" xfId="10465"/>
    <cellStyle name="常规 2 25 4" xfId="10466"/>
    <cellStyle name="常规 2 25 6" xfId="10467"/>
    <cellStyle name="常规 2 25 7" xfId="10468"/>
    <cellStyle name="常规 2 31" xfId="10469"/>
    <cellStyle name="常规 2 26" xfId="10470"/>
    <cellStyle name="注释 32" xfId="10471"/>
    <cellStyle name="注释 27" xfId="10472"/>
    <cellStyle name="汇总 31 5" xfId="10473"/>
    <cellStyle name="汇总 26 5" xfId="10474"/>
    <cellStyle name="常规 2 26 2 3" xfId="10475"/>
    <cellStyle name="常规 2 26 8" xfId="10476"/>
    <cellStyle name="常规 2 32" xfId="10477"/>
    <cellStyle name="常规 2 27" xfId="10478"/>
    <cellStyle name="常规 2 27 8" xfId="10479"/>
    <cellStyle name="常规 2 33" xfId="10480"/>
    <cellStyle name="常规 2 28" xfId="10481"/>
    <cellStyle name="常规 2 28 8" xfId="10482"/>
    <cellStyle name="常规 2 34" xfId="10483"/>
    <cellStyle name="常规 2 29" xfId="10484"/>
    <cellStyle name="常规 2 29 8" xfId="10485"/>
    <cellStyle name="常规 2 3 13" xfId="10486"/>
    <cellStyle name="常规 5 11 2 2" xfId="10487"/>
    <cellStyle name="常规 2 3 20" xfId="10488"/>
    <cellStyle name="常规 2 3 15" xfId="10489"/>
    <cellStyle name="常规 2 3 23" xfId="10490"/>
    <cellStyle name="常规 2 3 18" xfId="10491"/>
    <cellStyle name="常规 2 3 24" xfId="10492"/>
    <cellStyle name="常规 2 3 19" xfId="10493"/>
    <cellStyle name="常规 2 3 2" xfId="10494"/>
    <cellStyle name="适中 5" xfId="10495"/>
    <cellStyle name="常规 2 3 2 10" xfId="10496"/>
    <cellStyle name="适中 6" xfId="10497"/>
    <cellStyle name="常规 2 3 2 11" xfId="10498"/>
    <cellStyle name="适中 9" xfId="10499"/>
    <cellStyle name="常规 2 3 2 14" xfId="10500"/>
    <cellStyle name="常规 2 3 2 20" xfId="10501"/>
    <cellStyle name="常规 2 3 2 15" xfId="10502"/>
    <cellStyle name="常规 2 3 2 18" xfId="10503"/>
    <cellStyle name="常规 2 3 2 19" xfId="10504"/>
    <cellStyle name="汇总 11 4 5" xfId="10505"/>
    <cellStyle name="常规 2 3 2 2" xfId="10506"/>
    <cellStyle name="计算 9 7 2" xfId="10507"/>
    <cellStyle name="汇总 11 4 6" xfId="10508"/>
    <cellStyle name="常规 2 3 2 3" xfId="10509"/>
    <cellStyle name="计算 9 7 3" xfId="10510"/>
    <cellStyle name="常规 2 3 2 4" xfId="10511"/>
    <cellStyle name="计算 9 7 4" xfId="10512"/>
    <cellStyle name="常规 2 3 2 5" xfId="10513"/>
    <cellStyle name="计算 9 7 5" xfId="10514"/>
    <cellStyle name="汇总 50 2" xfId="10515"/>
    <cellStyle name="汇总 45 2" xfId="10516"/>
    <cellStyle name="常规 2 3 2 6" xfId="10517"/>
    <cellStyle name="汇总 50 4" xfId="10518"/>
    <cellStyle name="汇总 45 4" xfId="10519"/>
    <cellStyle name="常规 2 3 2 8" xfId="10520"/>
    <cellStyle name="汇总 50 5" xfId="10521"/>
    <cellStyle name="汇总 45 5" xfId="10522"/>
    <cellStyle name="常规 2 3 2 9" xfId="10523"/>
    <cellStyle name="常规 2 3 25" xfId="10524"/>
    <cellStyle name="常规 2 3 26" xfId="10525"/>
    <cellStyle name="常规 2 3 27" xfId="10526"/>
    <cellStyle name="常规 2 3 28" xfId="10527"/>
    <cellStyle name="常规 4 3 10" xfId="10528"/>
    <cellStyle name="常规 2 3 3" xfId="10529"/>
    <cellStyle name="输入 9 10" xfId="10530"/>
    <cellStyle name="汇总 11 5 5" xfId="10531"/>
    <cellStyle name="常规 2 3 3 2" xfId="10532"/>
    <cellStyle name="常规 2 3 3 2 2" xfId="10533"/>
    <cellStyle name="常规 4 3 11" xfId="10534"/>
    <cellStyle name="常规 2 3 4" xfId="10535"/>
    <cellStyle name="汇总 11 6 5" xfId="10536"/>
    <cellStyle name="常规 2 3 4 2" xfId="10537"/>
    <cellStyle name="常规 4 3 12" xfId="10538"/>
    <cellStyle name="常规 2 3 5" xfId="10539"/>
    <cellStyle name="常规 4 3 20" xfId="10540"/>
    <cellStyle name="常规 4 3 15" xfId="10541"/>
    <cellStyle name="常规 2 3 8" xfId="10542"/>
    <cellStyle name="常规 4 3 21" xfId="10543"/>
    <cellStyle name="常规 4 3 16" xfId="10544"/>
    <cellStyle name="常规 2 3 9" xfId="10545"/>
    <cellStyle name="常规 2 3_项目管理部2013年7月平衡计分卡" xfId="10546"/>
    <cellStyle name="常规 2 41" xfId="10547"/>
    <cellStyle name="常规 2 36" xfId="10548"/>
    <cellStyle name="常规 2 36 3" xfId="10549"/>
    <cellStyle name="常规 2 42" xfId="10550"/>
    <cellStyle name="常规 2 37" xfId="10551"/>
    <cellStyle name="常规 2 37 3" xfId="10552"/>
    <cellStyle name="常规 2 38 3" xfId="10553"/>
    <cellStyle name="常规 2 4 10" xfId="10554"/>
    <cellStyle name="计算 7 3 4" xfId="10555"/>
    <cellStyle name="常规 2 4 13" xfId="10556"/>
    <cellStyle name="计算 7 3 5" xfId="10557"/>
    <cellStyle name="常规 2 4 14" xfId="10558"/>
    <cellStyle name="计算 7 3 6" xfId="10559"/>
    <cellStyle name="常规 2 4 20" xfId="10560"/>
    <cellStyle name="常规 2 4 15" xfId="10561"/>
    <cellStyle name="常规 2 4 21" xfId="10562"/>
    <cellStyle name="常规 2 4 16" xfId="10563"/>
    <cellStyle name="常规 2 4 24" xfId="10564"/>
    <cellStyle name="常规 2 4 19" xfId="10565"/>
    <cellStyle name="强调文字颜色 3 22" xfId="10566"/>
    <cellStyle name="强调文字颜色 3 17" xfId="10567"/>
    <cellStyle name="常规 2 4 2" xfId="10568"/>
    <cellStyle name="强调文字颜色 3 22 2" xfId="10569"/>
    <cellStyle name="强调文字颜色 3 17 2" xfId="10570"/>
    <cellStyle name="汇总 12 4 5" xfId="10571"/>
    <cellStyle name="常规 2 4 2 2" xfId="10572"/>
    <cellStyle name="强调文字颜色 3 33" xfId="10573"/>
    <cellStyle name="强调文字颜色 3 28" xfId="10574"/>
    <cellStyle name="常规 2 4 8" xfId="10575"/>
    <cellStyle name="强调文字颜色 3 34" xfId="10576"/>
    <cellStyle name="强调文字颜色 3 29" xfId="10577"/>
    <cellStyle name="常规 2 4 9" xfId="10578"/>
    <cellStyle name="常规 2 50" xfId="10579"/>
    <cellStyle name="常规 2 45" xfId="10580"/>
    <cellStyle name="常规 2 51" xfId="10581"/>
    <cellStyle name="常规 2 46" xfId="10582"/>
    <cellStyle name="常规 2 52" xfId="10583"/>
    <cellStyle name="常规 2 47" xfId="10584"/>
    <cellStyle name="常规 2 53" xfId="10585"/>
    <cellStyle name="常规 2 48" xfId="10586"/>
    <cellStyle name="强调文字颜色 4 2" xfId="10587"/>
    <cellStyle name="常规 2 54" xfId="10588"/>
    <cellStyle name="常规 2 49" xfId="10589"/>
    <cellStyle name="常规 2 5 10" xfId="10590"/>
    <cellStyle name="计算 7 8 2" xfId="10591"/>
    <cellStyle name="常规 2 5 11" xfId="10592"/>
    <cellStyle name="计算 7 8 3" xfId="10593"/>
    <cellStyle name="常规 2 5 12" xfId="10594"/>
    <cellStyle name="计算 7 8 4" xfId="10595"/>
    <cellStyle name="常规 2 5 13" xfId="10596"/>
    <cellStyle name="计算 7 8 5" xfId="10597"/>
    <cellStyle name="常规 2 5 14" xfId="10598"/>
    <cellStyle name="常规 2 5 20" xfId="10599"/>
    <cellStyle name="常规 2 5 15" xfId="10600"/>
    <cellStyle name="常规 2 5 21" xfId="10601"/>
    <cellStyle name="常规 2 5 16" xfId="10602"/>
    <cellStyle name="常规 2 5 22" xfId="10603"/>
    <cellStyle name="常规 2 5 17" xfId="10604"/>
    <cellStyle name="常规 2 5 18" xfId="10605"/>
    <cellStyle name="常规 2 5 19" xfId="10606"/>
    <cellStyle name="常规 2 5 2" xfId="10607"/>
    <cellStyle name="스타일 8" xfId="10608"/>
    <cellStyle name="常规 2 5 2 3" xfId="10609"/>
    <cellStyle name="常规 2 5 3" xfId="10610"/>
    <cellStyle name="常规 2 5 5" xfId="10611"/>
    <cellStyle name="常规 2 5 6" xfId="10612"/>
    <cellStyle name="常规 2 5 7" xfId="10613"/>
    <cellStyle name="常规 2 5 8" xfId="10614"/>
    <cellStyle name="常规 2 5 9" xfId="10615"/>
    <cellStyle name="强调文字颜色 4 3" xfId="10616"/>
    <cellStyle name="常规 2 60" xfId="10617"/>
    <cellStyle name="常规 2 55" xfId="10618"/>
    <cellStyle name="强调文字颜色 4 4" xfId="10619"/>
    <cellStyle name="常规 2 61" xfId="10620"/>
    <cellStyle name="常规 2 56" xfId="10621"/>
    <cellStyle name="强调文字颜色 4 5" xfId="10622"/>
    <cellStyle name="常规 2 62" xfId="10623"/>
    <cellStyle name="常规 2 57" xfId="10624"/>
    <cellStyle name="强调文字颜色 4 6" xfId="10625"/>
    <cellStyle name="常规 2 58" xfId="10626"/>
    <cellStyle name="强调文字颜色 4 7" xfId="10627"/>
    <cellStyle name="常规 2 64" xfId="10628"/>
    <cellStyle name="常规 2 59" xfId="10629"/>
    <cellStyle name="常规 2 6 10" xfId="10630"/>
    <cellStyle name="常规 2 6 12" xfId="10631"/>
    <cellStyle name="常规 2 6 20" xfId="10632"/>
    <cellStyle name="常规 2 6 15" xfId="10633"/>
    <cellStyle name="常规 2 6 21" xfId="10634"/>
    <cellStyle name="常规 2 6 16" xfId="10635"/>
    <cellStyle name="常规 2 6 17" xfId="10636"/>
    <cellStyle name="常规 2 6 18" xfId="10637"/>
    <cellStyle name="常规 2 6 19" xfId="10638"/>
    <cellStyle name="常规 2 6 2" xfId="10639"/>
    <cellStyle name="常规 2 6 2 14" xfId="10640"/>
    <cellStyle name="常规 2 6 2 15" xfId="10641"/>
    <cellStyle name="常规 2 6 2 16" xfId="10642"/>
    <cellStyle name="常规 3 43 11" xfId="10643"/>
    <cellStyle name="常规 2 6 2 2" xfId="10644"/>
    <cellStyle name="常规 2 6 2 3" xfId="10645"/>
    <cellStyle name="常规 2 6 2 4" xfId="10646"/>
    <cellStyle name="常规 2 6 2 5" xfId="10647"/>
    <cellStyle name="常规 2 6 2 8" xfId="10648"/>
    <cellStyle name="常规 2 6 2 9" xfId="10649"/>
    <cellStyle name="常规 2 6 4" xfId="10650"/>
    <cellStyle name="常规 2 6 5" xfId="10651"/>
    <cellStyle name="常规 2 6 6" xfId="10652"/>
    <cellStyle name="常规 2 6 7" xfId="10653"/>
    <cellStyle name="常规 2 6 9" xfId="10654"/>
    <cellStyle name="输入 21 2 5" xfId="10655"/>
    <cellStyle name="输入 16 2 5" xfId="10656"/>
    <cellStyle name="常规 2 7 10" xfId="10657"/>
    <cellStyle name="常规 2 7 11" xfId="10658"/>
    <cellStyle name="常规 2 7 12" xfId="10659"/>
    <cellStyle name="常规 2 7 13" xfId="10660"/>
    <cellStyle name="常规 2 7 14" xfId="10661"/>
    <cellStyle name="常规 2 7 2" xfId="10662"/>
    <cellStyle name="常规 2 7 2 15" xfId="10663"/>
    <cellStyle name="常规 2 7 2 16" xfId="10664"/>
    <cellStyle name="常规 2 7 2 2" xfId="10665"/>
    <cellStyle name="常规 2 7 2 3" xfId="10666"/>
    <cellStyle name="常规 2 7 2 4" xfId="10667"/>
    <cellStyle name="好_13006.STN.318模具设计式样书(设计)-V1.0" xfId="10668"/>
    <cellStyle name="常规 2 7 2 9" xfId="10669"/>
    <cellStyle name="常规 2 7 8" xfId="10670"/>
    <cellStyle name="常规 2 7 9" xfId="10671"/>
    <cellStyle name="好 10 8" xfId="10672"/>
    <cellStyle name="输入 2" xfId="10673"/>
    <cellStyle name="常规 2 8" xfId="10674"/>
    <cellStyle name="输入 2 2" xfId="10675"/>
    <cellStyle name="常规 2 8 2" xfId="10676"/>
    <cellStyle name="输入 2 2 2" xfId="10677"/>
    <cellStyle name="常规 2 8 2 2" xfId="10678"/>
    <cellStyle name="输入 2 2 3" xfId="10679"/>
    <cellStyle name="常规 2 8 2 3" xfId="10680"/>
    <cellStyle name="常规 4 4 13" xfId="10681"/>
    <cellStyle name="输入 2 6" xfId="10682"/>
    <cellStyle name="常规 2 8 6" xfId="10683"/>
    <cellStyle name="常规 4 4 20" xfId="10684"/>
    <cellStyle name="常规 4 4 15" xfId="10685"/>
    <cellStyle name="常规 2 8 8" xfId="10686"/>
    <cellStyle name="输入 3" xfId="10687"/>
    <cellStyle name="常规 2 9" xfId="10688"/>
    <cellStyle name="强调文字颜色 4 22" xfId="10689"/>
    <cellStyle name="强调文字颜色 4 17" xfId="10690"/>
    <cellStyle name="输入 3 2" xfId="10691"/>
    <cellStyle name="常规 2 9 2" xfId="10692"/>
    <cellStyle name="强调文字颜色 4 22 2" xfId="10693"/>
    <cellStyle name="强调文字颜色 4 17 2" xfId="10694"/>
    <cellStyle name="输入 3 2 2" xfId="10695"/>
    <cellStyle name="常规 2 9 2 2" xfId="10696"/>
    <cellStyle name="强调文字颜色 4 22 3" xfId="10697"/>
    <cellStyle name="强调文字颜色 4 17 3" xfId="10698"/>
    <cellStyle name="输入 3 2 3" xfId="10699"/>
    <cellStyle name="常规 2 9 2 3" xfId="10700"/>
    <cellStyle name="强调文字颜色 4 23" xfId="10701"/>
    <cellStyle name="强调文字颜色 4 18" xfId="10702"/>
    <cellStyle name="输入 3 3" xfId="10703"/>
    <cellStyle name="常规 2 9 3" xfId="10704"/>
    <cellStyle name="强调文字颜色 4 24" xfId="10705"/>
    <cellStyle name="强调文字颜色 4 19" xfId="10706"/>
    <cellStyle name="输入 3 4" xfId="10707"/>
    <cellStyle name="常规 2 9 4" xfId="10708"/>
    <cellStyle name="强调文字颜色 4 30" xfId="10709"/>
    <cellStyle name="强调文字颜色 4 25" xfId="10710"/>
    <cellStyle name="输入 3 5" xfId="10711"/>
    <cellStyle name="常规 2 9 5" xfId="10712"/>
    <cellStyle name="强调文字颜色 4 31" xfId="10713"/>
    <cellStyle name="强调文字颜色 4 26" xfId="10714"/>
    <cellStyle name="输入 3 6" xfId="10715"/>
    <cellStyle name="常规 2 9 6" xfId="10716"/>
    <cellStyle name="强调文字颜色 4 32" xfId="10717"/>
    <cellStyle name="强调文字颜色 4 27" xfId="10718"/>
    <cellStyle name="输入 3 7" xfId="10719"/>
    <cellStyle name="常规 2 9 7" xfId="10720"/>
    <cellStyle name="强调文字颜色 4 33" xfId="10721"/>
    <cellStyle name="强调文字颜色 4 28" xfId="10722"/>
    <cellStyle name="常规 2 9 8" xfId="10723"/>
    <cellStyle name="常规 2_宏旭8月部门" xfId="10724"/>
    <cellStyle name="常规 21 7" xfId="10725"/>
    <cellStyle name="常规 22 4" xfId="10726"/>
    <cellStyle name="超链接 3 6 2 3" xfId="10727"/>
    <cellStyle name="常规 22 6" xfId="10728"/>
    <cellStyle name="常规 30" xfId="10729"/>
    <cellStyle name="常规 25" xfId="10730"/>
    <cellStyle name="输出 21 2 2" xfId="10731"/>
    <cellStyle name="输出 16 2 2" xfId="10732"/>
    <cellStyle name="计算 11 5 5" xfId="10733"/>
    <cellStyle name="常规 30 10" xfId="10734"/>
    <cellStyle name="常规 25 10" xfId="10735"/>
    <cellStyle name="输出 21 2 3" xfId="10736"/>
    <cellStyle name="输出 16 2 3" xfId="10737"/>
    <cellStyle name="计算 11 5 6" xfId="10738"/>
    <cellStyle name="常规 30 11" xfId="10739"/>
    <cellStyle name="常规 25 11" xfId="10740"/>
    <cellStyle name="输出 21 2 4" xfId="10741"/>
    <cellStyle name="输出 16 2 4" xfId="10742"/>
    <cellStyle name="常规 30 12" xfId="10743"/>
    <cellStyle name="常规 25 12" xfId="10744"/>
    <cellStyle name="常规 30 13" xfId="10745"/>
    <cellStyle name="常规 25 13" xfId="10746"/>
    <cellStyle name="常规 30 2 2" xfId="10747"/>
    <cellStyle name="常规 25 2 2" xfId="10748"/>
    <cellStyle name="常规 30 2 3" xfId="10749"/>
    <cellStyle name="常规 25 2 3" xfId="10750"/>
    <cellStyle name="常规 30 4" xfId="10751"/>
    <cellStyle name="常规 25 4" xfId="10752"/>
    <cellStyle name="常规 30 7" xfId="10753"/>
    <cellStyle name="常规 25 7" xfId="10754"/>
    <cellStyle name="常规 30 8" xfId="10755"/>
    <cellStyle name="常规 25 8" xfId="10756"/>
    <cellStyle name="输入 12 7 2" xfId="10757"/>
    <cellStyle name="常规 30 9" xfId="10758"/>
    <cellStyle name="常规 25 9" xfId="10759"/>
    <cellStyle name="常规 31" xfId="10760"/>
    <cellStyle name="常规 26" xfId="10761"/>
    <cellStyle name="常规 31 10" xfId="10762"/>
    <cellStyle name="常规 26 10" xfId="10763"/>
    <cellStyle name="常规 31 2" xfId="10764"/>
    <cellStyle name="常规 26 2" xfId="10765"/>
    <cellStyle name="常规 31 2 2" xfId="10766"/>
    <cellStyle name="常规 26 2 2" xfId="10767"/>
    <cellStyle name="常规 31 2 3" xfId="10768"/>
    <cellStyle name="常规 26 2 3" xfId="10769"/>
    <cellStyle name="常规 31 3" xfId="10770"/>
    <cellStyle name="常规 26 3" xfId="10771"/>
    <cellStyle name="常规 31 5" xfId="10772"/>
    <cellStyle name="常规 26 5" xfId="10773"/>
    <cellStyle name="常规 31 6" xfId="10774"/>
    <cellStyle name="常规 26 6" xfId="10775"/>
    <cellStyle name="常规 31 7" xfId="10776"/>
    <cellStyle name="常规 26 7" xfId="10777"/>
    <cellStyle name="常规 31 8" xfId="10778"/>
    <cellStyle name="常规 26 8" xfId="10779"/>
    <cellStyle name="输入 12 8 2" xfId="10780"/>
    <cellStyle name="常规 31 9" xfId="10781"/>
    <cellStyle name="常规 26 9" xfId="10782"/>
    <cellStyle name="常规 32" xfId="10783"/>
    <cellStyle name="常规 27" xfId="10784"/>
    <cellStyle name="常规 32 2" xfId="10785"/>
    <cellStyle name="常规 27 2" xfId="10786"/>
    <cellStyle name="常规 32 3" xfId="10787"/>
    <cellStyle name="常规 27 3" xfId="10788"/>
    <cellStyle name="常规 32 4" xfId="10789"/>
    <cellStyle name="常规 27 4" xfId="10790"/>
    <cellStyle name="常规 32 5" xfId="10791"/>
    <cellStyle name="常规 27 5" xfId="10792"/>
    <cellStyle name="常规 32 6" xfId="10793"/>
    <cellStyle name="常规 27 6" xfId="10794"/>
    <cellStyle name="常规 33" xfId="10795"/>
    <cellStyle name="常规 28" xfId="10796"/>
    <cellStyle name="常规 34" xfId="10797"/>
    <cellStyle name="常规 29" xfId="10798"/>
    <cellStyle name="常规 29 11" xfId="10799"/>
    <cellStyle name="常规 29 12" xfId="10800"/>
    <cellStyle name="常规 29 13" xfId="10801"/>
    <cellStyle name="常规 29 2" xfId="10802"/>
    <cellStyle name="超链接 4 7" xfId="10803"/>
    <cellStyle name="常规 29 2 2" xfId="10804"/>
    <cellStyle name="超链接 4 8" xfId="10805"/>
    <cellStyle name="常规 29 2 3" xfId="10806"/>
    <cellStyle name="常规 29 3" xfId="10807"/>
    <cellStyle name="常规 29 4" xfId="10808"/>
    <cellStyle name="常规 29 5" xfId="10809"/>
    <cellStyle name="常规 29 6" xfId="10810"/>
    <cellStyle name="常规 29 7" xfId="10811"/>
    <cellStyle name="常规 29 8" xfId="10812"/>
    <cellStyle name="常规 29 9" xfId="10813"/>
    <cellStyle name="常规 3 10" xfId="10814"/>
    <cellStyle name="常规 3 10 2 2" xfId="10815"/>
    <cellStyle name="计算 60 2" xfId="10816"/>
    <cellStyle name="计算 55 2" xfId="10817"/>
    <cellStyle name="常规 3 10 4" xfId="10818"/>
    <cellStyle name="计算 60 3" xfId="10819"/>
    <cellStyle name="计算 55 3" xfId="10820"/>
    <cellStyle name="常规 3 10 5" xfId="10821"/>
    <cellStyle name="计算 60 5" xfId="10822"/>
    <cellStyle name="计算 55 5" xfId="10823"/>
    <cellStyle name="常规 3 10 7" xfId="10824"/>
    <cellStyle name="计算 55 6" xfId="10825"/>
    <cellStyle name="常规 3 10 8" xfId="10826"/>
    <cellStyle name="常规 3 11" xfId="10827"/>
    <cellStyle name="常规 3 7 2 3" xfId="10828"/>
    <cellStyle name="常规 3 11 2" xfId="10829"/>
    <cellStyle name="常规 3 11 2 3" xfId="10830"/>
    <cellStyle name="常规 3 11 3" xfId="10831"/>
    <cellStyle name="计算 61 4" xfId="10832"/>
    <cellStyle name="计算 56 4" xfId="10833"/>
    <cellStyle name="常规 3 11 6" xfId="10834"/>
    <cellStyle name="计算 56 6" xfId="10835"/>
    <cellStyle name="常规 3 11 8" xfId="10836"/>
    <cellStyle name="常规 3 12 2" xfId="10837"/>
    <cellStyle name="常规 3 12 2 2" xfId="10838"/>
    <cellStyle name="常规 3 12 2 3" xfId="10839"/>
    <cellStyle name="常规 3 12 3" xfId="10840"/>
    <cellStyle name="计算 62 2" xfId="10841"/>
    <cellStyle name="计算 57 2" xfId="10842"/>
    <cellStyle name="常规 3 12 4" xfId="10843"/>
    <cellStyle name="计算 62 4" xfId="10844"/>
    <cellStyle name="计算 57 4" xfId="10845"/>
    <cellStyle name="常规 3 12 6" xfId="10846"/>
    <cellStyle name="计算 62 5" xfId="10847"/>
    <cellStyle name="计算 57 5" xfId="10848"/>
    <cellStyle name="常规 3 12 7" xfId="10849"/>
    <cellStyle name="计算 57 6" xfId="10850"/>
    <cellStyle name="常规 3 12 8" xfId="10851"/>
    <cellStyle name="常规 3 13" xfId="10852"/>
    <cellStyle name="常规 3 13 3" xfId="10853"/>
    <cellStyle name="常规 3 14 2" xfId="10854"/>
    <cellStyle name="常规 3 14 3" xfId="10855"/>
    <cellStyle name="常规 3 20" xfId="10856"/>
    <cellStyle name="常规 3 15" xfId="10857"/>
    <cellStyle name="常规 3 22" xfId="10858"/>
    <cellStyle name="常规 3 17" xfId="10859"/>
    <cellStyle name="常规 3 23" xfId="10860"/>
    <cellStyle name="常规 3 18" xfId="10861"/>
    <cellStyle name="常规 3 2 2 2" xfId="10862"/>
    <cellStyle name="好 11 2 3" xfId="10863"/>
    <cellStyle name="常规 3 2 3" xfId="10864"/>
    <cellStyle name="常规 3 2 4" xfId="10865"/>
    <cellStyle name="常规 3 2 5" xfId="10866"/>
    <cellStyle name="常规 3 2 6" xfId="10867"/>
    <cellStyle name="常规 3 2 7" xfId="10868"/>
    <cellStyle name="常规 3 30" xfId="10869"/>
    <cellStyle name="常规 3 25" xfId="10870"/>
    <cellStyle name="常规 3 31" xfId="10871"/>
    <cellStyle name="常规 3 26" xfId="10872"/>
    <cellStyle name="常规 3 32" xfId="10873"/>
    <cellStyle name="常规 3 27" xfId="10874"/>
    <cellStyle name="常规 3 33" xfId="10875"/>
    <cellStyle name="常规 3 28" xfId="10876"/>
    <cellStyle name="常规 3 33 2 2" xfId="10877"/>
    <cellStyle name="常规 3 28 2 2" xfId="10878"/>
    <cellStyle name="常规 3 33 2 3" xfId="10879"/>
    <cellStyle name="常规 3 28 2 3" xfId="10880"/>
    <cellStyle name="常规 3 33 2 5" xfId="10881"/>
    <cellStyle name="常规 3 28 2 5" xfId="10882"/>
    <cellStyle name="常规 3 33 3 3" xfId="10883"/>
    <cellStyle name="常规 3 28 3 3" xfId="10884"/>
    <cellStyle name="常规 3 33 3 4" xfId="10885"/>
    <cellStyle name="常规 3 28 3 4" xfId="10886"/>
    <cellStyle name="스타일 10" xfId="10887"/>
    <cellStyle name="常规 3 33 3 5" xfId="10888"/>
    <cellStyle name="常规 3 28 3 5" xfId="10889"/>
    <cellStyle name="常规 3 34" xfId="10890"/>
    <cellStyle name="常规 3 29" xfId="10891"/>
    <cellStyle name="常规 3 34 2 2" xfId="10892"/>
    <cellStyle name="常规 3 29 2 2" xfId="10893"/>
    <cellStyle name="常规 3 34 2 3" xfId="10894"/>
    <cellStyle name="常规 3 29 2 3" xfId="10895"/>
    <cellStyle name="常规 3 34 2 4" xfId="10896"/>
    <cellStyle name="常规 3 29 2 4" xfId="10897"/>
    <cellStyle name="常规 3 34 2 5" xfId="10898"/>
    <cellStyle name="常规 3 29 2 5" xfId="10899"/>
    <cellStyle name="常规 7 8" xfId="10900"/>
    <cellStyle name="常规 3 34 3 2" xfId="10901"/>
    <cellStyle name="常规 3 29 3 2" xfId="10902"/>
    <cellStyle name="常规 7 9" xfId="10903"/>
    <cellStyle name="常规 3 34 3 3" xfId="10904"/>
    <cellStyle name="常规 3 29 3 3" xfId="10905"/>
    <cellStyle name="常规 3 34 3 4" xfId="10906"/>
    <cellStyle name="常规 3 29 3 4" xfId="10907"/>
    <cellStyle name="常规 3 34 3 5" xfId="10908"/>
    <cellStyle name="常规 3 29 3 5" xfId="10909"/>
    <cellStyle name="常规 3 3 2 2" xfId="10910"/>
    <cellStyle name="强调文字颜色 4 4 2" xfId="10911"/>
    <cellStyle name="常规 3 3 2 3" xfId="10912"/>
    <cellStyle name="检查单元格 4 7" xfId="10913"/>
    <cellStyle name="常规 3 30 2" xfId="10914"/>
    <cellStyle name="常规 3 30 2 2" xfId="10915"/>
    <cellStyle name="常规 3 30 2 3" xfId="10916"/>
    <cellStyle name="常规 3 30 2 4" xfId="10917"/>
    <cellStyle name="常规 3 30 2 5" xfId="10918"/>
    <cellStyle name="适中 40" xfId="10919"/>
    <cellStyle name="适中 35" xfId="10920"/>
    <cellStyle name="常规 3 30 3 2" xfId="10921"/>
    <cellStyle name="适中 41" xfId="10922"/>
    <cellStyle name="适中 36" xfId="10923"/>
    <cellStyle name="常规 3 30 3 3" xfId="10924"/>
    <cellStyle name="适中 42" xfId="10925"/>
    <cellStyle name="适中 37" xfId="10926"/>
    <cellStyle name="常规 3 30 3 4" xfId="10927"/>
    <cellStyle name="适中 43" xfId="10928"/>
    <cellStyle name="适中 38" xfId="10929"/>
    <cellStyle name="常规 3 30 3 5" xfId="10930"/>
    <cellStyle name="常规 3 30 4" xfId="10931"/>
    <cellStyle name="常规 3 30 6" xfId="10932"/>
    <cellStyle name="常规 3 30 7" xfId="10933"/>
    <cellStyle name="常规 3 31 2 2" xfId="10934"/>
    <cellStyle name="常规 3 31 3 2" xfId="10935"/>
    <cellStyle name="常规 3 31 3 4" xfId="10936"/>
    <cellStyle name="常规 3 31 3 5" xfId="10937"/>
    <cellStyle name="常规 3 32 2 2" xfId="10938"/>
    <cellStyle name="常规 3 32 2 3" xfId="10939"/>
    <cellStyle name="常规 3 32 2 4" xfId="10940"/>
    <cellStyle name="常规 3 32 3 4" xfId="10941"/>
    <cellStyle name="常规 3 40" xfId="10942"/>
    <cellStyle name="常规 3 35" xfId="10943"/>
    <cellStyle name="输出 42" xfId="10944"/>
    <cellStyle name="输出 37" xfId="10945"/>
    <cellStyle name="常规 3 35 2 2" xfId="10946"/>
    <cellStyle name="输出 44" xfId="10947"/>
    <cellStyle name="输出 39" xfId="10948"/>
    <cellStyle name="常规 3 35 2 4" xfId="10949"/>
    <cellStyle name="样式 1 23" xfId="10950"/>
    <cellStyle name="样式 1 18" xfId="10951"/>
    <cellStyle name="常规 3 35 3 2" xfId="10952"/>
    <cellStyle name="样式 1 24" xfId="10953"/>
    <cellStyle name="样式 1 19" xfId="10954"/>
    <cellStyle name="常规 3 35 3 3" xfId="10955"/>
    <cellStyle name="样式 1 31" xfId="10956"/>
    <cellStyle name="样式 1 26" xfId="10957"/>
    <cellStyle name="常规 3 35 3 5" xfId="10958"/>
    <cellStyle name="常规 3 41" xfId="10959"/>
    <cellStyle name="常规 3 36" xfId="10960"/>
    <cellStyle name="常规 3 36 2 2" xfId="10961"/>
    <cellStyle name="常规 3 36 2 3" xfId="10962"/>
    <cellStyle name="常规 3 36 2 4" xfId="10963"/>
    <cellStyle name="常规 3 41 3" xfId="10964"/>
    <cellStyle name="常规 3 36 3" xfId="10965"/>
    <cellStyle name="常规 3 41 4" xfId="10966"/>
    <cellStyle name="常规 3 36 4" xfId="10967"/>
    <cellStyle name="常规 3 41 5" xfId="10968"/>
    <cellStyle name="常规 3 36 5" xfId="10969"/>
    <cellStyle name="常规 3 36 6" xfId="10970"/>
    <cellStyle name="常规 3 42" xfId="10971"/>
    <cellStyle name="常规 3 37" xfId="10972"/>
    <cellStyle name="常规 3 37 2 2" xfId="10973"/>
    <cellStyle name="常规 3 37 2 3" xfId="10974"/>
    <cellStyle name="常规 3 37 2 4" xfId="10975"/>
    <cellStyle name="常规 3 37 2 5" xfId="10976"/>
    <cellStyle name="常规 3 42 3" xfId="10977"/>
    <cellStyle name="常规 3 37 3" xfId="10978"/>
    <cellStyle name="常规 3 37 3 2" xfId="10979"/>
    <cellStyle name="常规 3 37 3 3" xfId="10980"/>
    <cellStyle name="常规 3 37 3 4" xfId="10981"/>
    <cellStyle name="超链接 3 11 2 2" xfId="10982"/>
    <cellStyle name="常规 3 37 3 5" xfId="10983"/>
    <cellStyle name="常规 3 42 5" xfId="10984"/>
    <cellStyle name="常规 3 37 5" xfId="10985"/>
    <cellStyle name="常规 3 37 6" xfId="10986"/>
    <cellStyle name="常规 3 37 7" xfId="10987"/>
    <cellStyle name="常规 3 43" xfId="10988"/>
    <cellStyle name="常规 3 38" xfId="10989"/>
    <cellStyle name="链接单元格 9 6" xfId="10990"/>
    <cellStyle name="常规 3 38 2 2" xfId="10991"/>
    <cellStyle name="链接单元格 9 7" xfId="10992"/>
    <cellStyle name="常规 3 38 2 3" xfId="10993"/>
    <cellStyle name="链接单元格 9 8" xfId="10994"/>
    <cellStyle name="常规 3 38 2 4" xfId="10995"/>
    <cellStyle name="常规 3 38 2 5" xfId="10996"/>
    <cellStyle name="常规 3 43 3" xfId="10997"/>
    <cellStyle name="常规 3 38 3" xfId="10998"/>
    <cellStyle name="常规 3 38 3 2" xfId="10999"/>
    <cellStyle name="常规 3 38 3 3" xfId="11000"/>
    <cellStyle name="常规 3 38 3 4" xfId="11001"/>
    <cellStyle name="超链接 3 12 2 2" xfId="11002"/>
    <cellStyle name="常规 3 38 3 5" xfId="11003"/>
    <cellStyle name="常规 3 43 5" xfId="11004"/>
    <cellStyle name="常规 3 38 5" xfId="11005"/>
    <cellStyle name="常规 3 43 6" xfId="11006"/>
    <cellStyle name="常规 3 38 6" xfId="11007"/>
    <cellStyle name="常规 3 43 7" xfId="11008"/>
    <cellStyle name="常规 3 38 7" xfId="11009"/>
    <cellStyle name="常规 3 44" xfId="11010"/>
    <cellStyle name="常规 3 39" xfId="11011"/>
    <cellStyle name="常规 3 39 2 3" xfId="11012"/>
    <cellStyle name="常规 3 39 2 4" xfId="11013"/>
    <cellStyle name="常规 3 39 2 5" xfId="11014"/>
    <cellStyle name="常规 3 39 3 2" xfId="11015"/>
    <cellStyle name="常规 3 39 3 3" xfId="11016"/>
    <cellStyle name="常规 3 39 3 4" xfId="11017"/>
    <cellStyle name="常规 3 39 3 5" xfId="11018"/>
    <cellStyle name="常规 3 39 4" xfId="11019"/>
    <cellStyle name="常规 3 39 5" xfId="11020"/>
    <cellStyle name="常规 3 39 6" xfId="11021"/>
    <cellStyle name="常规 3 39 7" xfId="11022"/>
    <cellStyle name="常规 3 4 2" xfId="11023"/>
    <cellStyle name="强调文字颜色 5 4 2" xfId="11024"/>
    <cellStyle name="输入 51 2" xfId="11025"/>
    <cellStyle name="输入 46 2" xfId="11026"/>
    <cellStyle name="常规 3 4 2 3" xfId="11027"/>
    <cellStyle name="常规 3 4 4" xfId="11028"/>
    <cellStyle name="常规 3 4 5" xfId="11029"/>
    <cellStyle name="常规 3 4 6" xfId="11030"/>
    <cellStyle name="常规 3 4 7" xfId="11031"/>
    <cellStyle name="常规 3 4 8" xfId="11032"/>
    <cellStyle name="常规 3 43 10" xfId="11033"/>
    <cellStyle name="常规 3 43 8" xfId="11034"/>
    <cellStyle name="常规 3 43 9" xfId="11035"/>
    <cellStyle name="超链接 4_1月份周计划达成率" xfId="11036"/>
    <cellStyle name="常规 3 51" xfId="11037"/>
    <cellStyle name="常规 3 46" xfId="11038"/>
    <cellStyle name="常规 3 52" xfId="11039"/>
    <cellStyle name="常规 3 47" xfId="11040"/>
    <cellStyle name="常规 3 53" xfId="11041"/>
    <cellStyle name="常规 3 48" xfId="11042"/>
    <cellStyle name="常规 3 5 2" xfId="11043"/>
    <cellStyle name="常规 3 5 2 2" xfId="11044"/>
    <cellStyle name="强调文字颜色 6 4 2" xfId="11045"/>
    <cellStyle name="常规 3 5 2 3" xfId="11046"/>
    <cellStyle name="常规 3 5 3" xfId="11047"/>
    <cellStyle name="常规 3 5 4" xfId="11048"/>
    <cellStyle name="常规 3 5 5" xfId="11049"/>
    <cellStyle name="常规 3 5 6" xfId="11050"/>
    <cellStyle name="常规 3 5 7" xfId="11051"/>
    <cellStyle name="常规 3 5 8" xfId="11052"/>
    <cellStyle name="常规 3 55" xfId="11053"/>
    <cellStyle name="常规 3 56" xfId="11054"/>
    <cellStyle name="常规 3 57" xfId="11055"/>
    <cellStyle name="检查单元格 33" xfId="11056"/>
    <cellStyle name="检查单元格 28" xfId="11057"/>
    <cellStyle name="常规 3 6 2" xfId="11058"/>
    <cellStyle name="常规 3 6 2 2" xfId="11059"/>
    <cellStyle name="常规 3 6 2 3" xfId="11060"/>
    <cellStyle name="检查单元格 34" xfId="11061"/>
    <cellStyle name="检查单元格 29" xfId="11062"/>
    <cellStyle name="常规 3 6 3" xfId="11063"/>
    <cellStyle name="检查单元格 40" xfId="11064"/>
    <cellStyle name="检查单元格 35" xfId="11065"/>
    <cellStyle name="常规 3 6 4" xfId="11066"/>
    <cellStyle name="检查单元格 41" xfId="11067"/>
    <cellStyle name="检查单元格 36" xfId="11068"/>
    <cellStyle name="常规 3 6 5" xfId="11069"/>
    <cellStyle name="检查单元格 42" xfId="11070"/>
    <cellStyle name="检查单元格 37" xfId="11071"/>
    <cellStyle name="常规 3 6 6" xfId="11072"/>
    <cellStyle name="检查单元格 43" xfId="11073"/>
    <cellStyle name="检查单元格 38" xfId="11074"/>
    <cellStyle name="常规 3 6 7" xfId="11075"/>
    <cellStyle name="好 11 7" xfId="11076"/>
    <cellStyle name="常规 3 7" xfId="11077"/>
    <cellStyle name="常规 3 7 2" xfId="11078"/>
    <cellStyle name="常规 3 7 2 2" xfId="11079"/>
    <cellStyle name="常规 3 7 3" xfId="11080"/>
    <cellStyle name="常规 3 7 4" xfId="11081"/>
    <cellStyle name="常规 3 7 6" xfId="11082"/>
    <cellStyle name="常规 3 7 7" xfId="11083"/>
    <cellStyle name="常规 3 7 8" xfId="11084"/>
    <cellStyle name="好 11 8" xfId="11085"/>
    <cellStyle name="常规 3 8" xfId="11086"/>
    <cellStyle name="常规 3 8 2 2" xfId="11087"/>
    <cellStyle name="常规 3 8 2 3" xfId="11088"/>
    <cellStyle name="常规 3 9 2 2" xfId="11089"/>
    <cellStyle name="常规 3 9 2 3" xfId="11090"/>
    <cellStyle name="常规 3 9 3" xfId="11091"/>
    <cellStyle name="常规 3 9 4" xfId="11092"/>
    <cellStyle name="常规 3 9 5" xfId="11093"/>
    <cellStyle name="常规 3 9 7" xfId="11094"/>
    <cellStyle name="常规 32 2 2" xfId="11095"/>
    <cellStyle name="常规 32 2 3" xfId="11096"/>
    <cellStyle name="常规 32 7" xfId="11097"/>
    <cellStyle name="常规 32 8" xfId="11098"/>
    <cellStyle name="常规 33 2" xfId="11099"/>
    <cellStyle name="常规 40" xfId="11100"/>
    <cellStyle name="常规 35" xfId="11101"/>
    <cellStyle name="输出 22 2 4" xfId="11102"/>
    <cellStyle name="输出 17 2 4" xfId="11103"/>
    <cellStyle name="常规 35 12" xfId="11104"/>
    <cellStyle name="常规 35 13" xfId="11105"/>
    <cellStyle name="常规 35 2 2" xfId="11106"/>
    <cellStyle name="常规 35 2 3" xfId="11107"/>
    <cellStyle name="常规 35 3" xfId="11108"/>
    <cellStyle name="常规 35 4" xfId="11109"/>
    <cellStyle name="常规 35 5" xfId="11110"/>
    <cellStyle name="常规 35 6" xfId="11111"/>
    <cellStyle name="常规 35 7" xfId="11112"/>
    <cellStyle name="常规 35 8" xfId="11113"/>
    <cellStyle name="常规 36 10" xfId="11114"/>
    <cellStyle name="常规 36 11" xfId="11115"/>
    <cellStyle name="汇总 8 5 2" xfId="11116"/>
    <cellStyle name="常规 36 13" xfId="11117"/>
    <cellStyle name="强调文字颜色 2 8 2 2" xfId="11118"/>
    <cellStyle name="常规 36 2" xfId="11119"/>
    <cellStyle name="常规 36 2 2" xfId="11120"/>
    <cellStyle name="常规 36 2 3" xfId="11121"/>
    <cellStyle name="强调文字颜色 2 8 2 3" xfId="11122"/>
    <cellStyle name="常规 36 3" xfId="11123"/>
    <cellStyle name="计算 3 2 2 2" xfId="11124"/>
    <cellStyle name="常规 36 4" xfId="11125"/>
    <cellStyle name="计算 3 2 2 3" xfId="11126"/>
    <cellStyle name="常规 36 5" xfId="11127"/>
    <cellStyle name="计算 3 2 2 4" xfId="11128"/>
    <cellStyle name="常规 36 6" xfId="11129"/>
    <cellStyle name="计算 3 2 2 5" xfId="11130"/>
    <cellStyle name="常规 36 7" xfId="11131"/>
    <cellStyle name="常规 36 8" xfId="11132"/>
    <cellStyle name="常规 36 9" xfId="11133"/>
    <cellStyle name="强调文字颜色 2 8 3" xfId="11134"/>
    <cellStyle name="常规 42" xfId="11135"/>
    <cellStyle name="常规 37" xfId="11136"/>
    <cellStyle name="注释 9 2 3" xfId="11137"/>
    <cellStyle name="常规 42 11" xfId="11138"/>
    <cellStyle name="常规 37 11" xfId="11139"/>
    <cellStyle name="注释 9 2 4" xfId="11140"/>
    <cellStyle name="常规 42 12" xfId="11141"/>
    <cellStyle name="常规 37 12" xfId="11142"/>
    <cellStyle name="注释 9 2 5" xfId="11143"/>
    <cellStyle name="常规 42 13" xfId="11144"/>
    <cellStyle name="常规 37 13" xfId="11145"/>
    <cellStyle name="常规 42 2" xfId="11146"/>
    <cellStyle name="常规 37 2" xfId="11147"/>
    <cellStyle name="常规 42 2 2" xfId="11148"/>
    <cellStyle name="常规 37 2 2" xfId="11149"/>
    <cellStyle name="常规 42 2 3" xfId="11150"/>
    <cellStyle name="常规 37 2 3" xfId="11151"/>
    <cellStyle name="计算 3 2 3 2" xfId="11152"/>
    <cellStyle name="常规 42 4" xfId="11153"/>
    <cellStyle name="常规 37 4" xfId="11154"/>
    <cellStyle name="计算 3 2 3 3" xfId="11155"/>
    <cellStyle name="常规 42 5" xfId="11156"/>
    <cellStyle name="常规 37 5" xfId="11157"/>
    <cellStyle name="计算 3 2 3 4" xfId="11158"/>
    <cellStyle name="常规 42 6" xfId="11159"/>
    <cellStyle name="常规 37 6" xfId="11160"/>
    <cellStyle name="计算 3 2 3 5" xfId="11161"/>
    <cellStyle name="常规 42 7" xfId="11162"/>
    <cellStyle name="常规 37 7" xfId="11163"/>
    <cellStyle name="常规 42 8" xfId="11164"/>
    <cellStyle name="常规 37 8" xfId="11165"/>
    <cellStyle name="常规 42 9" xfId="11166"/>
    <cellStyle name="常规 37 9" xfId="11167"/>
    <cellStyle name="强调文字颜色 2 8 4" xfId="11168"/>
    <cellStyle name="常规 43" xfId="11169"/>
    <cellStyle name="常规 38" xfId="11170"/>
    <cellStyle name="强调文字颜色 2 8 5" xfId="11171"/>
    <cellStyle name="常规 44" xfId="11172"/>
    <cellStyle name="常规 39" xfId="11173"/>
    <cellStyle name="常规 44 2" xfId="11174"/>
    <cellStyle name="常规 39 2" xfId="11175"/>
    <cellStyle name="常规 44 2 2" xfId="11176"/>
    <cellStyle name="常规 39 2 2" xfId="11177"/>
    <cellStyle name="常规 44 2 3" xfId="11178"/>
    <cellStyle name="常规 39 2 3" xfId="11179"/>
    <cellStyle name="常规 44 4" xfId="11180"/>
    <cellStyle name="常规 39 4" xfId="11181"/>
    <cellStyle name="常规 44 5" xfId="11182"/>
    <cellStyle name="常规 39 5" xfId="11183"/>
    <cellStyle name="常规 44 6" xfId="11184"/>
    <cellStyle name="常规 39 6" xfId="11185"/>
    <cellStyle name="常规 44 7" xfId="11186"/>
    <cellStyle name="常规 39 7" xfId="11187"/>
    <cellStyle name="常规 44 8" xfId="11188"/>
    <cellStyle name="常规 39 8" xfId="11189"/>
    <cellStyle name="常规 44 9" xfId="11190"/>
    <cellStyle name="常规 39 9" xfId="11191"/>
    <cellStyle name="好 12" xfId="11192"/>
    <cellStyle name="常规 4" xfId="11193"/>
    <cellStyle name="常规 4 10 2 2" xfId="11194"/>
    <cellStyle name="常规 4 10 2 3" xfId="11195"/>
    <cellStyle name="常规 4 10 5" xfId="11196"/>
    <cellStyle name="常规 4 10 6" xfId="11197"/>
    <cellStyle name="常规 4 10 7" xfId="11198"/>
    <cellStyle name="常规 4 10 8" xfId="11199"/>
    <cellStyle name="输出 5 2 3 3" xfId="11200"/>
    <cellStyle name="常规 4 11" xfId="11201"/>
    <cellStyle name="常规 4 11 2" xfId="11202"/>
    <cellStyle name="超链接 2 13" xfId="11203"/>
    <cellStyle name="常规 4 11 2 2" xfId="11204"/>
    <cellStyle name="超链接 2 14" xfId="11205"/>
    <cellStyle name="常规 4 11 2 3" xfId="11206"/>
    <cellStyle name="常规 4 11 3" xfId="11207"/>
    <cellStyle name="常规 4 11 4" xfId="11208"/>
    <cellStyle name="常规 4 11 6" xfId="11209"/>
    <cellStyle name="常规 4 11 7" xfId="11210"/>
    <cellStyle name="常规 4 11 8" xfId="11211"/>
    <cellStyle name="输入 6 2 2 3" xfId="11212"/>
    <cellStyle name="常规 4 12 2" xfId="11213"/>
    <cellStyle name="输入 6 2 2 4" xfId="11214"/>
    <cellStyle name="常规 4 12 3" xfId="11215"/>
    <cellStyle name="输入 6 2 2 5" xfId="11216"/>
    <cellStyle name="常规 4 12 4" xfId="11217"/>
    <cellStyle name="常规 4 12 5" xfId="11218"/>
    <cellStyle name="常规 4 12 7" xfId="11219"/>
    <cellStyle name="常规 4 13" xfId="11220"/>
    <cellStyle name="输入 6 2 3 3" xfId="11221"/>
    <cellStyle name="强调文字颜色 4 10" xfId="11222"/>
    <cellStyle name="常规 4 13 2" xfId="11223"/>
    <cellStyle name="输入 6 2 3 4" xfId="11224"/>
    <cellStyle name="强调文字颜色 4 11" xfId="11225"/>
    <cellStyle name="常规 4 13 3" xfId="11226"/>
    <cellStyle name="常规 4 14" xfId="11227"/>
    <cellStyle name="强调文字颜色 4 60" xfId="11228"/>
    <cellStyle name="强调文字颜色 4 55" xfId="11229"/>
    <cellStyle name="常规 4 14 2" xfId="11230"/>
    <cellStyle name="强调文字颜色 4 61" xfId="11231"/>
    <cellStyle name="强调文字颜色 4 56" xfId="11232"/>
    <cellStyle name="汇总 10 10" xfId="11233"/>
    <cellStyle name="常规 4 14 3" xfId="11234"/>
    <cellStyle name="常规 4 2 10" xfId="11235"/>
    <cellStyle name="常规 4 2 11" xfId="11236"/>
    <cellStyle name="常规 4 2 12" xfId="11237"/>
    <cellStyle name="常规 4 2 13" xfId="11238"/>
    <cellStyle name="常规 4 2 14" xfId="11239"/>
    <cellStyle name="解释性文本 5 2 2" xfId="11240"/>
    <cellStyle name="常规 4 2 20" xfId="11241"/>
    <cellStyle name="常规 4 2 15" xfId="11242"/>
    <cellStyle name="解释性文本 5 2 3" xfId="11243"/>
    <cellStyle name="常规 4 2 21" xfId="11244"/>
    <cellStyle name="常规 4 2 16" xfId="11245"/>
    <cellStyle name="输出 12 8 2" xfId="11246"/>
    <cellStyle name="常规 4 2 17" xfId="11247"/>
    <cellStyle name="输出 12 8 3" xfId="11248"/>
    <cellStyle name="常规 4 2 18" xfId="11249"/>
    <cellStyle name="输出 12 8 4" xfId="11250"/>
    <cellStyle name="常规 4 2 19" xfId="11251"/>
    <cellStyle name="注释 11 4" xfId="11252"/>
    <cellStyle name="好 12 2 2" xfId="11253"/>
    <cellStyle name="输出 4 3 4" xfId="11254"/>
    <cellStyle name="常规 4 2 2" xfId="11255"/>
    <cellStyle name="常规 6 4" xfId="11256"/>
    <cellStyle name="常规 4 2 2 2" xfId="11257"/>
    <cellStyle name="常规 6 5" xfId="11258"/>
    <cellStyle name="常规 4 2 2 3" xfId="11259"/>
    <cellStyle name="注释 11 5" xfId="11260"/>
    <cellStyle name="好 12 2 3" xfId="11261"/>
    <cellStyle name="输出 4 3 5" xfId="11262"/>
    <cellStyle name="常规 4 2 3" xfId="11263"/>
    <cellStyle name="注释 11 6" xfId="11264"/>
    <cellStyle name="常规 4 2 4" xfId="11265"/>
    <cellStyle name="注释 11 7" xfId="11266"/>
    <cellStyle name="常规 4 2 5" xfId="11267"/>
    <cellStyle name="常规 4 2 6" xfId="11268"/>
    <cellStyle name="常规 4 32" xfId="11269"/>
    <cellStyle name="常规 4 27" xfId="11270"/>
    <cellStyle name="常规 4 33" xfId="11271"/>
    <cellStyle name="常规 4 28" xfId="11272"/>
    <cellStyle name="常规 4 34" xfId="11273"/>
    <cellStyle name="常规 4 29" xfId="11274"/>
    <cellStyle name="常规 4 3 17" xfId="11275"/>
    <cellStyle name="常规 4 3 18" xfId="11276"/>
    <cellStyle name="常规 4 3 19" xfId="11277"/>
    <cellStyle name="输出 33" xfId="11278"/>
    <cellStyle name="输出 28" xfId="11279"/>
    <cellStyle name="常规 4 3 2 2" xfId="11280"/>
    <cellStyle name="输出 34" xfId="11281"/>
    <cellStyle name="输出 29" xfId="11282"/>
    <cellStyle name="常规 4 3 2 3" xfId="11283"/>
    <cellStyle name="常规 4 41" xfId="11284"/>
    <cellStyle name="常规 4 36" xfId="11285"/>
    <cellStyle name="常规 4 4 21" xfId="11286"/>
    <cellStyle name="常规 4 4 16" xfId="11287"/>
    <cellStyle name="注释 13 4" xfId="11288"/>
    <cellStyle name="输出 4 5 4" xfId="11289"/>
    <cellStyle name="常规 4 4 2" xfId="11290"/>
    <cellStyle name="常规 4 4 2 2" xfId="11291"/>
    <cellStyle name="常规 4 4 2 3" xfId="11292"/>
    <cellStyle name="注释 13 6" xfId="11293"/>
    <cellStyle name="常规 4 4 4" xfId="11294"/>
    <cellStyle name="常规 4 4 5" xfId="11295"/>
    <cellStyle name="常规 4 4 6" xfId="11296"/>
    <cellStyle name="常规 4 4 7" xfId="11297"/>
    <cellStyle name="常规 4 4 8" xfId="11298"/>
    <cellStyle name="常规 4 4 9" xfId="11299"/>
    <cellStyle name="常规 4 50" xfId="11300"/>
    <cellStyle name="常规 4 45" xfId="11301"/>
    <cellStyle name="常规 4 51" xfId="11302"/>
    <cellStyle name="常规 4 46" xfId="11303"/>
    <cellStyle name="常规 4 53" xfId="11304"/>
    <cellStyle name="常规 4 48" xfId="11305"/>
    <cellStyle name="常规 4 54" xfId="11306"/>
    <cellStyle name="常规 4 49" xfId="11307"/>
    <cellStyle name="注释 4" xfId="11308"/>
    <cellStyle name="输入 7 3" xfId="11309"/>
    <cellStyle name="输入 5 3 2" xfId="11310"/>
    <cellStyle name="常规 4 5 10" xfId="11311"/>
    <cellStyle name="注释 5" xfId="11312"/>
    <cellStyle name="输入 7 4" xfId="11313"/>
    <cellStyle name="输入 5 3 3" xfId="11314"/>
    <cellStyle name="常规 4 5 11" xfId="11315"/>
    <cellStyle name="注释 6" xfId="11316"/>
    <cellStyle name="输入 7 5" xfId="11317"/>
    <cellStyle name="输入 5 3 4" xfId="11318"/>
    <cellStyle name="常规 4 5 12" xfId="11319"/>
    <cellStyle name="注释 8" xfId="11320"/>
    <cellStyle name="输入 7 7" xfId="11321"/>
    <cellStyle name="输入 5 3 6" xfId="11322"/>
    <cellStyle name="常规 4 5 14" xfId="11323"/>
    <cellStyle name="注释 9" xfId="11324"/>
    <cellStyle name="输入 7 8" xfId="11325"/>
    <cellStyle name="常规 4 5 20" xfId="11326"/>
    <cellStyle name="常规 4 5 15" xfId="11327"/>
    <cellStyle name="输入 7 9" xfId="11328"/>
    <cellStyle name="常规 4 5 21" xfId="11329"/>
    <cellStyle name="常规 4 5 16" xfId="11330"/>
    <cellStyle name="常规 4 5 17" xfId="11331"/>
    <cellStyle name="常规 4 5 19" xfId="11332"/>
    <cellStyle name="注释 14 4" xfId="11333"/>
    <cellStyle name="输出 4 6 4" xfId="11334"/>
    <cellStyle name="常规 4 5 2" xfId="11335"/>
    <cellStyle name="汇总 24 5" xfId="11336"/>
    <cellStyle name="汇总 19 5" xfId="11337"/>
    <cellStyle name="常规 4 5 2 2" xfId="11338"/>
    <cellStyle name="汇总 24 6" xfId="11339"/>
    <cellStyle name="汇总 19 6" xfId="11340"/>
    <cellStyle name="常规 4 5 2 3" xfId="11341"/>
    <cellStyle name="注释 14 5" xfId="11342"/>
    <cellStyle name="输出 4 6 5" xfId="11343"/>
    <cellStyle name="常规 4 5 3" xfId="11344"/>
    <cellStyle name="常规 4 5 5" xfId="11345"/>
    <cellStyle name="常规 4 5 6" xfId="11346"/>
    <cellStyle name="常规 4 5 7" xfId="11347"/>
    <cellStyle name="常规 4 5 8" xfId="11348"/>
    <cellStyle name="常规 4 5 9" xfId="11349"/>
    <cellStyle name="常规 4 61" xfId="11350"/>
    <cellStyle name="常规 4 56" xfId="11351"/>
    <cellStyle name="常规 4 62" xfId="11352"/>
    <cellStyle name="常规 4 57" xfId="11353"/>
    <cellStyle name="常规 4 63" xfId="11354"/>
    <cellStyle name="常规 4 58" xfId="11355"/>
    <cellStyle name="常规 4 64" xfId="11356"/>
    <cellStyle name="常规 4 59" xfId="11357"/>
    <cellStyle name="注释 20 4" xfId="11358"/>
    <cellStyle name="注释 15 4" xfId="11359"/>
    <cellStyle name="输出 4 7 4" xfId="11360"/>
    <cellStyle name="链接单元格 9" xfId="11361"/>
    <cellStyle name="常规 4 6 2" xfId="11362"/>
    <cellStyle name="注释 20 5" xfId="11363"/>
    <cellStyle name="注释 15 5" xfId="11364"/>
    <cellStyle name="常规 4 6 3" xfId="11365"/>
    <cellStyle name="注释 20 6" xfId="11366"/>
    <cellStyle name="注释 15 6" xfId="11367"/>
    <cellStyle name="常规 4 6 4" xfId="11368"/>
    <cellStyle name="常规 4 6 5" xfId="11369"/>
    <cellStyle name="常规 4 6 6" xfId="11370"/>
    <cellStyle name="常规 4 6 7" xfId="11371"/>
    <cellStyle name="常规 4 6 8" xfId="11372"/>
    <cellStyle name="常规 4 6 9" xfId="11373"/>
    <cellStyle name="注释 21 4" xfId="11374"/>
    <cellStyle name="注释 16 4" xfId="11375"/>
    <cellStyle name="输出 4 8 4" xfId="11376"/>
    <cellStyle name="常规 4 7 2" xfId="11377"/>
    <cellStyle name="注释 21 5" xfId="11378"/>
    <cellStyle name="注释 16 5" xfId="11379"/>
    <cellStyle name="常规 4 7 3" xfId="11380"/>
    <cellStyle name="注释 21 6" xfId="11381"/>
    <cellStyle name="注释 16 6" xfId="11382"/>
    <cellStyle name="常规 4 7 4" xfId="11383"/>
    <cellStyle name="常规 4 7 5" xfId="11384"/>
    <cellStyle name="常规 4 7 6" xfId="11385"/>
    <cellStyle name="常规 4 82" xfId="11386"/>
    <cellStyle name="常规 4 77" xfId="11387"/>
    <cellStyle name="检查单元格 6 2 2" xfId="11388"/>
    <cellStyle name="常规 4 83" xfId="11389"/>
    <cellStyle name="常规 4 78" xfId="11390"/>
    <cellStyle name="检查单元格 6 2 3" xfId="11391"/>
    <cellStyle name="常规 4 84" xfId="11392"/>
    <cellStyle name="常规 4 79" xfId="11393"/>
    <cellStyle name="注释 22 4" xfId="11394"/>
    <cellStyle name="注释 17 4" xfId="11395"/>
    <cellStyle name="常规 4 8 2" xfId="11396"/>
    <cellStyle name="注释 22 5" xfId="11397"/>
    <cellStyle name="注释 17 5" xfId="11398"/>
    <cellStyle name="常规 4 8 3" xfId="11399"/>
    <cellStyle name="注释 22 6" xfId="11400"/>
    <cellStyle name="注释 17 6" xfId="11401"/>
    <cellStyle name="常规 4 8 4" xfId="11402"/>
    <cellStyle name="常规 4 8 5" xfId="11403"/>
    <cellStyle name="常规 4 8 6" xfId="11404"/>
    <cellStyle name="常规 4 8 8" xfId="11405"/>
    <cellStyle name="常规 4 90" xfId="11406"/>
    <cellStyle name="常规 4 85" xfId="11407"/>
    <cellStyle name="常规 4 91" xfId="11408"/>
    <cellStyle name="常规 4 86" xfId="11409"/>
    <cellStyle name="注释 23 5" xfId="11410"/>
    <cellStyle name="注释 18 5" xfId="11411"/>
    <cellStyle name="常规 4 9 3" xfId="11412"/>
    <cellStyle name="注释 23 6" xfId="11413"/>
    <cellStyle name="注释 18 6" xfId="11414"/>
    <cellStyle name="常规 4 9 4" xfId="11415"/>
    <cellStyle name="常规 4 9 5" xfId="11416"/>
    <cellStyle name="常规 4 9 6" xfId="11417"/>
    <cellStyle name="常规 4 9 7" xfId="11418"/>
    <cellStyle name="常规 4 9 8" xfId="11419"/>
    <cellStyle name="常规 43 13" xfId="11420"/>
    <cellStyle name="好_项目管理部2012年平衡记分卡_异常处理" xfId="11421"/>
    <cellStyle name="常规 43 2" xfId="11422"/>
    <cellStyle name="常规 43 2 3" xfId="11423"/>
    <cellStyle name="常规 43 3" xfId="11424"/>
    <cellStyle name="常规 43 8" xfId="11425"/>
    <cellStyle name="常规 43 9" xfId="11426"/>
    <cellStyle name="强调文字颜色 2 8 6" xfId="11427"/>
    <cellStyle name="常规 50" xfId="11428"/>
    <cellStyle name="常规 45" xfId="11429"/>
    <cellStyle name="常规 50 2" xfId="11430"/>
    <cellStyle name="常规 45 2" xfId="11431"/>
    <cellStyle name="常规 50 3" xfId="11432"/>
    <cellStyle name="常规 45 3" xfId="11433"/>
    <cellStyle name="常规 50 4" xfId="11434"/>
    <cellStyle name="常规 45 4" xfId="11435"/>
    <cellStyle name="常规 50 5" xfId="11436"/>
    <cellStyle name="常规 45 5" xfId="11437"/>
    <cellStyle name="常规 50 6" xfId="11438"/>
    <cellStyle name="常规 45 6" xfId="11439"/>
    <cellStyle name="强调文字颜色 2 8 7" xfId="11440"/>
    <cellStyle name="常规 51" xfId="11441"/>
    <cellStyle name="常规 46" xfId="11442"/>
    <cellStyle name="强调文字颜色 2 8 8" xfId="11443"/>
    <cellStyle name="常规 52" xfId="11444"/>
    <cellStyle name="常规 47" xfId="11445"/>
    <cellStyle name="常规 52 2" xfId="11446"/>
    <cellStyle name="常规 47 2" xfId="11447"/>
    <cellStyle name="常规 52 2 2" xfId="11448"/>
    <cellStyle name="常规 47 2 2" xfId="11449"/>
    <cellStyle name="常规 48 2" xfId="11450"/>
    <cellStyle name="常规 48 4" xfId="11451"/>
    <cellStyle name="常规 48 5" xfId="11452"/>
    <cellStyle name="常规 48 6" xfId="11453"/>
    <cellStyle name="常规 54 2 2" xfId="11454"/>
    <cellStyle name="常规 49 2 2" xfId="11455"/>
    <cellStyle name="常规 54 2 3" xfId="11456"/>
    <cellStyle name="常规 49 2 3" xfId="11457"/>
    <cellStyle name="常规 54 3" xfId="11458"/>
    <cellStyle name="常规 49 3" xfId="11459"/>
    <cellStyle name="常规 54 4" xfId="11460"/>
    <cellStyle name="常规 49 4" xfId="11461"/>
    <cellStyle name="常规 54 5" xfId="11462"/>
    <cellStyle name="常规 49 5" xfId="11463"/>
    <cellStyle name="常规 54 6" xfId="11464"/>
    <cellStyle name="常规 49 6" xfId="11465"/>
    <cellStyle name="常规 54 7" xfId="11466"/>
    <cellStyle name="常规 49 7" xfId="11467"/>
    <cellStyle name="常规 54 8" xfId="11468"/>
    <cellStyle name="常规 49 8" xfId="11469"/>
    <cellStyle name="好 13" xfId="11470"/>
    <cellStyle name="常规 5" xfId="11471"/>
    <cellStyle name="输入 12 4 3" xfId="11472"/>
    <cellStyle name="常规 5 10" xfId="11473"/>
    <cellStyle name="常规 8" xfId="11474"/>
    <cellStyle name="好 21" xfId="11475"/>
    <cellStyle name="好 16" xfId="11476"/>
    <cellStyle name="常规 5 10 2" xfId="11477"/>
    <cellStyle name="常规 8 2" xfId="11478"/>
    <cellStyle name="好 21 2" xfId="11479"/>
    <cellStyle name="好 16 2" xfId="11480"/>
    <cellStyle name="常规 5 10 2 2" xfId="11481"/>
    <cellStyle name="好 23" xfId="11482"/>
    <cellStyle name="好 18" xfId="11483"/>
    <cellStyle name="常规 5 10 4" xfId="11484"/>
    <cellStyle name="输出 7 7 3" xfId="11485"/>
    <cellStyle name="好 32" xfId="11486"/>
    <cellStyle name="好 27" xfId="11487"/>
    <cellStyle name="常规 5 10 8" xfId="11488"/>
    <cellStyle name="输入 12 4 4" xfId="11489"/>
    <cellStyle name="常规 5 11" xfId="11490"/>
    <cellStyle name="常规 5 11 2" xfId="11491"/>
    <cellStyle name="常规 5 11 3" xfId="11492"/>
    <cellStyle name="常规 5 11 5" xfId="11493"/>
    <cellStyle name="常规 5 11 6" xfId="11494"/>
    <cellStyle name="输出 7 8 3" xfId="11495"/>
    <cellStyle name="汇总 7 2 2 2" xfId="11496"/>
    <cellStyle name="常规 5 11 8" xfId="11497"/>
    <cellStyle name="输入 12 4 5" xfId="11498"/>
    <cellStyle name="常规 5 12" xfId="11499"/>
    <cellStyle name="常规 5 13 2" xfId="11500"/>
    <cellStyle name="常规 5 13 3" xfId="11501"/>
    <cellStyle name="常规 5 14 2" xfId="11502"/>
    <cellStyle name="常规 5 14 3" xfId="11503"/>
    <cellStyle name="注释 61 4" xfId="11504"/>
    <cellStyle name="注释 56 4" xfId="11505"/>
    <cellStyle name="输出 5 3 4" xfId="11506"/>
    <cellStyle name="常规 5 2 2" xfId="11507"/>
    <cellStyle name="注释 61 5" xfId="11508"/>
    <cellStyle name="注释 56 5" xfId="11509"/>
    <cellStyle name="输出 5 3 5" xfId="11510"/>
    <cellStyle name="常规 5 2 3" xfId="11511"/>
    <cellStyle name="注释 56 6" xfId="11512"/>
    <cellStyle name="常规 5 2 4" xfId="11513"/>
    <cellStyle name="常规 5 2 5" xfId="11514"/>
    <cellStyle name="常规 5 2 6" xfId="11515"/>
    <cellStyle name="常规 5 2 7" xfId="11516"/>
    <cellStyle name="常规 5 32" xfId="11517"/>
    <cellStyle name="常规 5 27" xfId="11518"/>
    <cellStyle name="注释 62 4" xfId="11519"/>
    <cellStyle name="注释 57 4" xfId="11520"/>
    <cellStyle name="输出 7 11" xfId="11521"/>
    <cellStyle name="输出 5 4 4" xfId="11522"/>
    <cellStyle name="常规 5 3 2" xfId="11523"/>
    <cellStyle name="常规 5 3 2 3" xfId="11524"/>
    <cellStyle name="注释 62 5" xfId="11525"/>
    <cellStyle name="注释 57 5" xfId="11526"/>
    <cellStyle name="输出 7 12" xfId="11527"/>
    <cellStyle name="输出 5 4 5" xfId="11528"/>
    <cellStyle name="常规 5 3 3" xfId="11529"/>
    <cellStyle name="常规 5 3 6" xfId="11530"/>
    <cellStyle name="常规 5 3 8" xfId="11531"/>
    <cellStyle name="常规 5 40" xfId="11532"/>
    <cellStyle name="常规 5 35" xfId="11533"/>
    <cellStyle name="常规 5 41" xfId="11534"/>
    <cellStyle name="常规 5 36" xfId="11535"/>
    <cellStyle name="注释 63 4" xfId="11536"/>
    <cellStyle name="注释 58 4" xfId="11537"/>
    <cellStyle name="输出 5 5 4" xfId="11538"/>
    <cellStyle name="常规 5 4 2" xfId="11539"/>
    <cellStyle name="常规 5 4 2 2" xfId="11540"/>
    <cellStyle name="常规 5 4 2 3" xfId="11541"/>
    <cellStyle name="注释 63 5" xfId="11542"/>
    <cellStyle name="注释 58 5" xfId="11543"/>
    <cellStyle name="输出 5 5 5" xfId="11544"/>
    <cellStyle name="常规 5 4 3" xfId="11545"/>
    <cellStyle name="常规 5 4 4" xfId="11546"/>
    <cellStyle name="常规 5 4 5" xfId="11547"/>
    <cellStyle name="常规 5 4 6" xfId="11548"/>
    <cellStyle name="常规 5 4 7" xfId="11549"/>
    <cellStyle name="常规 5 4 8" xfId="11550"/>
    <cellStyle name="注释 64 4" xfId="11551"/>
    <cellStyle name="注释 59 4" xfId="11552"/>
    <cellStyle name="输出 5 6 4" xfId="11553"/>
    <cellStyle name="常规 5 5 2" xfId="11554"/>
    <cellStyle name="常规 5 5 2 2" xfId="11555"/>
    <cellStyle name="常规 5 5 2 3" xfId="11556"/>
    <cellStyle name="强调文字颜色 5 10 3" xfId="11557"/>
    <cellStyle name="常规 5 5 4" xfId="11558"/>
    <cellStyle name="强调文字颜色 5 10 4" xfId="11559"/>
    <cellStyle name="常规 5 5 5" xfId="11560"/>
    <cellStyle name="强调文字颜色 5 10 5" xfId="11561"/>
    <cellStyle name="常规 5 5 6" xfId="11562"/>
    <cellStyle name="强调文字颜色 5 10 6" xfId="11563"/>
    <cellStyle name="常规 5 5 7" xfId="11564"/>
    <cellStyle name="强调文字颜色 5 10 7" xfId="11565"/>
    <cellStyle name="常规 5 5 8" xfId="11566"/>
    <cellStyle name="输入 12 5 3" xfId="11567"/>
    <cellStyle name="常规 5 60" xfId="11568"/>
    <cellStyle name="常规 5 55" xfId="11569"/>
    <cellStyle name="输入 12 5 4" xfId="11570"/>
    <cellStyle name="常规 5 61" xfId="11571"/>
    <cellStyle name="常规 5 56" xfId="11572"/>
    <cellStyle name="输入 12 5 5" xfId="11573"/>
    <cellStyle name="常规 5 62" xfId="11574"/>
    <cellStyle name="常规 5 57" xfId="11575"/>
    <cellStyle name="输入 12 5 6" xfId="11576"/>
    <cellStyle name="常规 5 63" xfId="11577"/>
    <cellStyle name="常规 5 58" xfId="11578"/>
    <cellStyle name="常规 5 64" xfId="11579"/>
    <cellStyle name="常规 5 59" xfId="11580"/>
    <cellStyle name="注释 65 4" xfId="11581"/>
    <cellStyle name="输出 5 7 4" xfId="11582"/>
    <cellStyle name="解释性文本 33" xfId="11583"/>
    <cellStyle name="解释性文本 28" xfId="11584"/>
    <cellStyle name="常规 5 6 2" xfId="11585"/>
    <cellStyle name="常规 5 6 2 2" xfId="11586"/>
    <cellStyle name="常规 5 6 2 3" xfId="11587"/>
    <cellStyle name="注释 65 5" xfId="11588"/>
    <cellStyle name="强调文字颜色 5 11 2" xfId="11589"/>
    <cellStyle name="解释性文本 34" xfId="11590"/>
    <cellStyle name="解释性文本 29" xfId="11591"/>
    <cellStyle name="常规 5 6 3" xfId="11592"/>
    <cellStyle name="强调文字颜色 5 11 3" xfId="11593"/>
    <cellStyle name="解释性文本 40" xfId="11594"/>
    <cellStyle name="解释性文本 35" xfId="11595"/>
    <cellStyle name="常规 5 6 4" xfId="11596"/>
    <cellStyle name="强调文字颜色 5 11 4" xfId="11597"/>
    <cellStyle name="解释性文本 41" xfId="11598"/>
    <cellStyle name="解释性文本 36" xfId="11599"/>
    <cellStyle name="常规 5 6 5" xfId="11600"/>
    <cellStyle name="强调文字颜色 5 11 6" xfId="11601"/>
    <cellStyle name="解释性文本 43" xfId="11602"/>
    <cellStyle name="解释性文本 38" xfId="11603"/>
    <cellStyle name="常规 5 6 7" xfId="11604"/>
    <cellStyle name="强调文字颜色 5 11 7" xfId="11605"/>
    <cellStyle name="解释性文本 44" xfId="11606"/>
    <cellStyle name="解释性文本 39" xfId="11607"/>
    <cellStyle name="常规 5 6 8" xfId="11608"/>
    <cellStyle name="常规 5 7" xfId="11609"/>
    <cellStyle name="输出 5 8 4" xfId="11610"/>
    <cellStyle name="常规 5 7 2" xfId="11611"/>
    <cellStyle name="常规 5 7 2 2" xfId="11612"/>
    <cellStyle name="强调文字颜色 5 12 2" xfId="11613"/>
    <cellStyle name="常规 5 7 3" xfId="11614"/>
    <cellStyle name="强调文字颜色 5 12 3" xfId="11615"/>
    <cellStyle name="常规 5 7 4" xfId="11616"/>
    <cellStyle name="强调文字颜色 5 12 4" xfId="11617"/>
    <cellStyle name="常规 5 7 5" xfId="11618"/>
    <cellStyle name="强调文字颜色 5 12 5" xfId="11619"/>
    <cellStyle name="常规 5 7 6" xfId="11620"/>
    <cellStyle name="强调文字颜色 5 12 6" xfId="11621"/>
    <cellStyle name="常规 5 7 7" xfId="11622"/>
    <cellStyle name="汇总 61" xfId="11623"/>
    <cellStyle name="汇总 56" xfId="11624"/>
    <cellStyle name="常规 5 8 2 2" xfId="11625"/>
    <cellStyle name="汇总 62" xfId="11626"/>
    <cellStyle name="汇总 57" xfId="11627"/>
    <cellStyle name="常规 5 8 2 3" xfId="11628"/>
    <cellStyle name="输出 8 12" xfId="11629"/>
    <cellStyle name="强调文字颜色 5 13 2" xfId="11630"/>
    <cellStyle name="常规 5 8 3" xfId="11631"/>
    <cellStyle name="强调文字颜色 5 13 3" xfId="11632"/>
    <cellStyle name="常规 5 8 4" xfId="11633"/>
    <cellStyle name="常规 5 8 5" xfId="11634"/>
    <cellStyle name="常规 5 8 7" xfId="11635"/>
    <cellStyle name="常规 5 9 2" xfId="11636"/>
    <cellStyle name="计算 40 6" xfId="11637"/>
    <cellStyle name="计算 35 6" xfId="11638"/>
    <cellStyle name="常规 5 9 2 2" xfId="11639"/>
    <cellStyle name="常规 5 9 2 3" xfId="11640"/>
    <cellStyle name="强调文字颜色 5 14 2" xfId="11641"/>
    <cellStyle name="常规 5 9 3" xfId="11642"/>
    <cellStyle name="强调文字颜色 5 14 3" xfId="11643"/>
    <cellStyle name="常规 5 9 4" xfId="11644"/>
    <cellStyle name="常规 5 9 5" xfId="11645"/>
    <cellStyle name="常规 5 9 6" xfId="11646"/>
    <cellStyle name="常规 5 9 7" xfId="11647"/>
    <cellStyle name="常规 5 9 8" xfId="11648"/>
    <cellStyle name="输出 23 2 4" xfId="11649"/>
    <cellStyle name="输出 18 2 4" xfId="11650"/>
    <cellStyle name="常规 50 12" xfId="11651"/>
    <cellStyle name="常规 50 13" xfId="11652"/>
    <cellStyle name="汇总 10 6" xfId="11653"/>
    <cellStyle name="常规 50 2 2" xfId="11654"/>
    <cellStyle name="常规 50 7" xfId="11655"/>
    <cellStyle name="常规 50 8" xfId="11656"/>
    <cellStyle name="常规 51 2" xfId="11657"/>
    <cellStyle name="汇总 55 6" xfId="11658"/>
    <cellStyle name="常规 51 2 2" xfId="11659"/>
    <cellStyle name="常规 51 2 3" xfId="11660"/>
    <cellStyle name="常规 52 3" xfId="11661"/>
    <cellStyle name="常规 52 7" xfId="11662"/>
    <cellStyle name="常规 52 8" xfId="11663"/>
    <cellStyle name="常规 55 2" xfId="11664"/>
    <cellStyle name="常规 55 3" xfId="11665"/>
    <cellStyle name="常规 55 5" xfId="11666"/>
    <cellStyle name="常规 55 6" xfId="11667"/>
    <cellStyle name="常规 55 7" xfId="11668"/>
    <cellStyle name="好 5 2" xfId="11669"/>
    <cellStyle name="计算 6 6 4" xfId="11670"/>
    <cellStyle name="常规 62" xfId="11671"/>
    <cellStyle name="常规 57" xfId="11672"/>
    <cellStyle name="好 5 3" xfId="11673"/>
    <cellStyle name="计算 6 6 5" xfId="11674"/>
    <cellStyle name="常规 63" xfId="11675"/>
    <cellStyle name="常规 58" xfId="11676"/>
    <cellStyle name="输出 12 2 3" xfId="11677"/>
    <cellStyle name="常规 58 2 2" xfId="11678"/>
    <cellStyle name="输出 12 2 4" xfId="11679"/>
    <cellStyle name="常规 58 2 3" xfId="11680"/>
    <cellStyle name="好 5 4" xfId="11681"/>
    <cellStyle name="计算 6 6 6" xfId="11682"/>
    <cellStyle name="常规 64" xfId="11683"/>
    <cellStyle name="常规 59" xfId="11684"/>
    <cellStyle name="常规 59 2" xfId="11685"/>
    <cellStyle name="输出 13 2 3" xfId="11686"/>
    <cellStyle name="链接单元格 43" xfId="11687"/>
    <cellStyle name="链接单元格 38" xfId="11688"/>
    <cellStyle name="常规 59 2 2" xfId="11689"/>
    <cellStyle name="常规 59 3" xfId="11690"/>
    <cellStyle name="常规 59 4" xfId="11691"/>
    <cellStyle name="常规 59 5" xfId="11692"/>
    <cellStyle name="常规 59 7" xfId="11693"/>
    <cellStyle name="常规 59 8" xfId="11694"/>
    <cellStyle name="好 14 2" xfId="11695"/>
    <cellStyle name="常规 6 2" xfId="11696"/>
    <cellStyle name="输出 6 3 4" xfId="11697"/>
    <cellStyle name="常规 6 2 2" xfId="11698"/>
    <cellStyle name="好 14 3" xfId="11699"/>
    <cellStyle name="常规 6 3" xfId="11700"/>
    <cellStyle name="输出 6 5 4" xfId="11701"/>
    <cellStyle name="常规 6 4 2" xfId="11702"/>
    <cellStyle name="输出 6 5 5" xfId="11703"/>
    <cellStyle name="常规 6 4 3" xfId="11704"/>
    <cellStyle name="输出 6 6 4" xfId="11705"/>
    <cellStyle name="常规 6 5 2" xfId="11706"/>
    <cellStyle name="输出 6 6 5" xfId="11707"/>
    <cellStyle name="常规 6 5 3" xfId="11708"/>
    <cellStyle name="常规 6 6" xfId="11709"/>
    <cellStyle name="好 5 5" xfId="11710"/>
    <cellStyle name="常规 70" xfId="11711"/>
    <cellStyle name="常规 65" xfId="11712"/>
    <cellStyle name="好 5 6" xfId="11713"/>
    <cellStyle name="常规 71" xfId="11714"/>
    <cellStyle name="常规 66" xfId="11715"/>
    <cellStyle name="好 5 7" xfId="11716"/>
    <cellStyle name="常规 72" xfId="11717"/>
    <cellStyle name="常规 67" xfId="11718"/>
    <cellStyle name="好 5 8" xfId="11719"/>
    <cellStyle name="常规 73" xfId="11720"/>
    <cellStyle name="常规 68" xfId="11721"/>
    <cellStyle name="好 20" xfId="11722"/>
    <cellStyle name="好 15" xfId="11723"/>
    <cellStyle name="常规 7" xfId="11724"/>
    <cellStyle name="常规 7 10" xfId="11725"/>
    <cellStyle name="常规 7 12" xfId="11726"/>
    <cellStyle name="计算 4 5 2" xfId="11727"/>
    <cellStyle name="常规 7 13" xfId="11728"/>
    <cellStyle name="计算 4 5 3" xfId="11729"/>
    <cellStyle name="常规 7 14" xfId="11730"/>
    <cellStyle name="计算 4 5 4" xfId="11731"/>
    <cellStyle name="常规 7 20" xfId="11732"/>
    <cellStyle name="常规 7 15" xfId="11733"/>
    <cellStyle name="计算 4 5 5" xfId="11734"/>
    <cellStyle name="常规 7 16" xfId="11735"/>
    <cellStyle name="计算 4 5 6" xfId="11736"/>
    <cellStyle name="常规 7 17" xfId="11737"/>
    <cellStyle name="常规 7 18" xfId="11738"/>
    <cellStyle name="常规 7 19" xfId="11739"/>
    <cellStyle name="好 20 2" xfId="11740"/>
    <cellStyle name="好 15 2" xfId="11741"/>
    <cellStyle name="常规 7 2" xfId="11742"/>
    <cellStyle name="好 20 3" xfId="11743"/>
    <cellStyle name="好 15 3" xfId="11744"/>
    <cellStyle name="常规 7 3" xfId="11745"/>
    <cellStyle name="常规 7 4" xfId="11746"/>
    <cellStyle name="常规 7 6" xfId="11747"/>
    <cellStyle name="常规 7 7" xfId="11748"/>
    <cellStyle name="常规 70 2" xfId="11749"/>
    <cellStyle name="常规 70 3" xfId="11750"/>
    <cellStyle name="常规 71 2" xfId="11751"/>
    <cellStyle name="常规 71 3" xfId="11752"/>
    <cellStyle name="常规 80" xfId="11753"/>
    <cellStyle name="常规 75" xfId="11754"/>
    <cellStyle name="스타일 12" xfId="11755"/>
    <cellStyle name="常规 80 3" xfId="11756"/>
    <cellStyle name="常规 75 3" xfId="11757"/>
    <cellStyle name="스타일 14" xfId="11758"/>
    <cellStyle name="常规 80 5" xfId="11759"/>
    <cellStyle name="常规 75 5" xfId="11760"/>
    <cellStyle name="스타일 20" xfId="11761"/>
    <cellStyle name="스타일 15" xfId="11762"/>
    <cellStyle name="常规 80 6" xfId="11763"/>
    <cellStyle name="常规 75 6" xfId="11764"/>
    <cellStyle name="스타일 21" xfId="11765"/>
    <cellStyle name="스타일 16" xfId="11766"/>
    <cellStyle name="常规 80 7" xfId="11767"/>
    <cellStyle name="常规 75 7" xfId="11768"/>
    <cellStyle name="常规 81" xfId="11769"/>
    <cellStyle name="常规 76" xfId="11770"/>
    <cellStyle name="常规 83" xfId="11771"/>
    <cellStyle name="常规 78" xfId="11772"/>
    <cellStyle name="常规 84" xfId="11773"/>
    <cellStyle name="常规 79" xfId="11774"/>
    <cellStyle name="常规 79 2" xfId="11775"/>
    <cellStyle name="常规 8 18" xfId="11776"/>
    <cellStyle name="常规 8 19" xfId="11777"/>
    <cellStyle name="输出 8 3 4" xfId="11778"/>
    <cellStyle name="常规 8 2 2" xfId="11779"/>
    <cellStyle name="输出 8 4 4" xfId="11780"/>
    <cellStyle name="常规 8 3 2" xfId="11781"/>
    <cellStyle name="输出 8 5 4" xfId="11782"/>
    <cellStyle name="常规 8 4 2" xfId="11783"/>
    <cellStyle name="常规 8 5" xfId="11784"/>
    <cellStyle name="链接单元格 12 2" xfId="11785"/>
    <cellStyle name="输出 8 6 5" xfId="11786"/>
    <cellStyle name="常规 8 5 3" xfId="11787"/>
    <cellStyle name="常规 8 6" xfId="11788"/>
    <cellStyle name="常规 8 7" xfId="11789"/>
    <cellStyle name="常规 8 8" xfId="11790"/>
    <cellStyle name="常规 8 9" xfId="11791"/>
    <cellStyle name="强调文字颜色 6 8 2 2" xfId="11792"/>
    <cellStyle name="常规 80 21" xfId="11793"/>
    <cellStyle name="常规 82 2" xfId="11794"/>
    <cellStyle name="常规 82 3" xfId="11795"/>
    <cellStyle name="常规 83 10" xfId="11796"/>
    <cellStyle name="常规 83 11" xfId="11797"/>
    <cellStyle name="常规 90" xfId="11798"/>
    <cellStyle name="常规 85" xfId="11799"/>
    <cellStyle name="强调文字颜色 2 9 3" xfId="11800"/>
    <cellStyle name="常规 92" xfId="11801"/>
    <cellStyle name="常规 87" xfId="11802"/>
    <cellStyle name="强调文字颜色 2 9 4" xfId="11803"/>
    <cellStyle name="常规 93" xfId="11804"/>
    <cellStyle name="常规 88" xfId="11805"/>
    <cellStyle name="强调文字颜色 2 9 5" xfId="11806"/>
    <cellStyle name="常规 94" xfId="11807"/>
    <cellStyle name="常规 89" xfId="11808"/>
    <cellStyle name="常规 9 9" xfId="11809"/>
    <cellStyle name="强调文字颜色 2 9 6" xfId="11810"/>
    <cellStyle name="常规 95" xfId="11811"/>
    <cellStyle name="强调文字颜色 2 9 7" xfId="11812"/>
    <cellStyle name="常规 96" xfId="11813"/>
    <cellStyle name="强调文字颜色 2 9 8" xfId="11814"/>
    <cellStyle name="常规 97" xfId="11815"/>
    <cellStyle name="常规 98" xfId="11816"/>
    <cellStyle name="常规 99" xfId="11817"/>
    <cellStyle name="常规_模具设计式样书-参考" xfId="11818"/>
    <cellStyle name="超链接 11" xfId="11819"/>
    <cellStyle name="超链接 12" xfId="11820"/>
    <cellStyle name="超链接 13" xfId="11821"/>
    <cellStyle name="输入 9 2 3" xfId="11822"/>
    <cellStyle name="超链接 15" xfId="11823"/>
    <cellStyle name="超链接 2" xfId="11824"/>
    <cellStyle name="超链接 2 10 2 2" xfId="11825"/>
    <cellStyle name="超链接 2 10 2 3" xfId="11826"/>
    <cellStyle name="超链接 2 10 4" xfId="11827"/>
    <cellStyle name="超链接 2 10 5" xfId="11828"/>
    <cellStyle name="好_12039.STN.A10前期规划式样书(工法)-V1.0 3" xfId="11829"/>
    <cellStyle name="超链接 2 11" xfId="11830"/>
    <cellStyle name="输入 11 13" xfId="11831"/>
    <cellStyle name="超链接 2 11 2" xfId="11832"/>
    <cellStyle name="超链接 2 11 2 2" xfId="11833"/>
    <cellStyle name="超链接 2 11 2 3" xfId="11834"/>
    <cellStyle name="超链接 2 11 3" xfId="11835"/>
    <cellStyle name="链接单元格 9 2 2" xfId="11836"/>
    <cellStyle name="超链接 2 11 4" xfId="11837"/>
    <cellStyle name="超链接 2 12" xfId="11838"/>
    <cellStyle name="超链接 2 12 2" xfId="11839"/>
    <cellStyle name="超链接 2 12 2 3" xfId="11840"/>
    <cellStyle name="超链接 2 12 4" xfId="11841"/>
    <cellStyle name="超链接 2 12 5" xfId="11842"/>
    <cellStyle name="超链接 2 12 6" xfId="11843"/>
    <cellStyle name="超链接 2 13 2" xfId="11844"/>
    <cellStyle name="超链接 2 13 3" xfId="11845"/>
    <cellStyle name="超链接 2 14 2" xfId="11846"/>
    <cellStyle name="超链接 2 14 3" xfId="11847"/>
    <cellStyle name="强调文字颜色 4 12 2 3" xfId="11848"/>
    <cellStyle name="超链接 2 2 10" xfId="11849"/>
    <cellStyle name="超链接 2 2 11" xfId="11850"/>
    <cellStyle name="超链接 2 2 12" xfId="11851"/>
    <cellStyle name="超链接 2 2 13" xfId="11852"/>
    <cellStyle name="警告文本 11 2 2" xfId="11853"/>
    <cellStyle name="超链接 2 2 14" xfId="11854"/>
    <cellStyle name="警告文本 11 2 3" xfId="11855"/>
    <cellStyle name="超链接 2 2 20" xfId="11856"/>
    <cellStyle name="超链接 2 2 15" xfId="11857"/>
    <cellStyle name="超链接 2 2 21" xfId="11858"/>
    <cellStyle name="超链接 2 2 16" xfId="11859"/>
    <cellStyle name="超链接 2 2 22" xfId="11860"/>
    <cellStyle name="超链接 2 2 17" xfId="11861"/>
    <cellStyle name="超链接 2 2 23" xfId="11862"/>
    <cellStyle name="超链接 2 2 18" xfId="11863"/>
    <cellStyle name="超链接 2 2 24" xfId="11864"/>
    <cellStyle name="超链接 2 2 19" xfId="11865"/>
    <cellStyle name="超链接 2 2 2 2" xfId="11866"/>
    <cellStyle name="超链接 2 2 2 3" xfId="11867"/>
    <cellStyle name="超链接 2 2 25" xfId="11868"/>
    <cellStyle name="超链接 2 2 5" xfId="11869"/>
    <cellStyle name="超链接 2 2 6" xfId="11870"/>
    <cellStyle name="超链接 2 2 7" xfId="11871"/>
    <cellStyle name="超链接 2 2 8" xfId="11872"/>
    <cellStyle name="超链接 2 2 9" xfId="11873"/>
    <cellStyle name="超链接 2 3" xfId="11874"/>
    <cellStyle name="超链接 2 3 10" xfId="11875"/>
    <cellStyle name="超链接 2 3 11" xfId="11876"/>
    <cellStyle name="超链接 2 3 12" xfId="11877"/>
    <cellStyle name="超链接 2 3 13" xfId="11878"/>
    <cellStyle name="超链接 2 3 14" xfId="11879"/>
    <cellStyle name="超链接 2 3 20" xfId="11880"/>
    <cellStyle name="超链接 2 3 15" xfId="11881"/>
    <cellStyle name="超链接 2 3 21" xfId="11882"/>
    <cellStyle name="超链接 2 3 16" xfId="11883"/>
    <cellStyle name="超链接 2 3 2" xfId="11884"/>
    <cellStyle name="超链接 2 3 2 10" xfId="11885"/>
    <cellStyle name="超链接 2 3 2 11" xfId="11886"/>
    <cellStyle name="超链接 2 3 2 12" xfId="11887"/>
    <cellStyle name="超链接 2 3 2 13" xfId="11888"/>
    <cellStyle name="超链接 2 3 2 14" xfId="11889"/>
    <cellStyle name="超链接 2 3 2 15" xfId="11890"/>
    <cellStyle name="超链接 2 3 2 17" xfId="11891"/>
    <cellStyle name="超链接 2 3 2 19" xfId="11892"/>
    <cellStyle name="超链接 2 3 2 2" xfId="11893"/>
    <cellStyle name="超链接 2 3 2 3" xfId="11894"/>
    <cellStyle name="超链接 2 3 2 4" xfId="11895"/>
    <cellStyle name="超链接 2 3 2 5" xfId="11896"/>
    <cellStyle name="超链接 2 3 2 6" xfId="11897"/>
    <cellStyle name="超链接 2 3 2 7" xfId="11898"/>
    <cellStyle name="超链接 2 3 2 9" xfId="11899"/>
    <cellStyle name="超链接 2 3 4" xfId="11900"/>
    <cellStyle name="超链接 2 3 5" xfId="11901"/>
    <cellStyle name="超链接 2 4" xfId="11902"/>
    <cellStyle name="超链接 2 4 2 3" xfId="11903"/>
    <cellStyle name="超链接 2 5" xfId="11904"/>
    <cellStyle name="超链接 2 5 2" xfId="11905"/>
    <cellStyle name="超链接 2 5 2 3" xfId="11906"/>
    <cellStyle name="超链接 2 5 3" xfId="11907"/>
    <cellStyle name="超链接 2 5 4" xfId="11908"/>
    <cellStyle name="超链接 2 5 5" xfId="11909"/>
    <cellStyle name="超链接 2 5 6" xfId="11910"/>
    <cellStyle name="超链接 2 5 8" xfId="11911"/>
    <cellStyle name="超链接 2 6" xfId="11912"/>
    <cellStyle name="超链接 2 6 2" xfId="11913"/>
    <cellStyle name="超链接 2 6 3" xfId="11914"/>
    <cellStyle name="超链接 2 6 5" xfId="11915"/>
    <cellStyle name="超链接 2 6 6" xfId="11916"/>
    <cellStyle name="超链接 2 6 8" xfId="11917"/>
    <cellStyle name="超链接 2 7" xfId="11918"/>
    <cellStyle name="超链接 2 7 2 2" xfId="11919"/>
    <cellStyle name="超链接 2 7 2 3" xfId="11920"/>
    <cellStyle name="超链接 2 7 5" xfId="11921"/>
    <cellStyle name="超链接 2 7 7" xfId="11922"/>
    <cellStyle name="超链接 2 8" xfId="11923"/>
    <cellStyle name="超链接 2 8 2" xfId="11924"/>
    <cellStyle name="超链接 2 8 2 2" xfId="11925"/>
    <cellStyle name="超链接 2 8 2 3" xfId="11926"/>
    <cellStyle name="超链接 2 8 3" xfId="11927"/>
    <cellStyle name="超链接 2 8 4" xfId="11928"/>
    <cellStyle name="超链接 2 8 7" xfId="11929"/>
    <cellStyle name="超链接 2 8 8" xfId="11930"/>
    <cellStyle name="超链接 2 9" xfId="11931"/>
    <cellStyle name="超链接 2 9 2" xfId="11932"/>
    <cellStyle name="超链接 2 9 2 3" xfId="11933"/>
    <cellStyle name="超链接 2 9 4" xfId="11934"/>
    <cellStyle name="超链接 2 9 5" xfId="11935"/>
    <cellStyle name="解释性文本 2 2 2" xfId="11936"/>
    <cellStyle name="超链接 2 9 6" xfId="11937"/>
    <cellStyle name="解释性文本 2 2 3" xfId="11938"/>
    <cellStyle name="超链接 2 9 7" xfId="11939"/>
    <cellStyle name="超链接 2 9 8" xfId="11940"/>
    <cellStyle name="咬訌裝?nexia-B3" xfId="11941"/>
    <cellStyle name="超链接 3" xfId="11942"/>
    <cellStyle name="汇总 20 2 2" xfId="11943"/>
    <cellStyle name="汇总 15 2 2" xfId="11944"/>
    <cellStyle name="超链接 3 10" xfId="11945"/>
    <cellStyle name="超链接 3 10 2" xfId="11946"/>
    <cellStyle name="超链接 3 10 2 3" xfId="11947"/>
    <cellStyle name="超链接 3 10 3" xfId="11948"/>
    <cellStyle name="超链接 3 10 4" xfId="11949"/>
    <cellStyle name="超链接 3 10 5" xfId="11950"/>
    <cellStyle name="超链接 3 10 6" xfId="11951"/>
    <cellStyle name="超链接 3 10 7" xfId="11952"/>
    <cellStyle name="超链接 3 10 8" xfId="11953"/>
    <cellStyle name="汇总 20 2 3" xfId="11954"/>
    <cellStyle name="汇总 15 2 3" xfId="11955"/>
    <cellStyle name="超链接 3 11" xfId="11956"/>
    <cellStyle name="超链接 3 11 2" xfId="11957"/>
    <cellStyle name="超链接 3 11 2 3" xfId="11958"/>
    <cellStyle name="超链接 3 11 3" xfId="11959"/>
    <cellStyle name="超链接 3 11 4" xfId="11960"/>
    <cellStyle name="超链接 3 11 5" xfId="11961"/>
    <cellStyle name="超链接 3 11 7" xfId="11962"/>
    <cellStyle name="超链接 3 11 8" xfId="11963"/>
    <cellStyle name="汇总 20 2 4" xfId="11964"/>
    <cellStyle name="汇总 15 2 4" xfId="11965"/>
    <cellStyle name="超链接 3 12" xfId="11966"/>
    <cellStyle name="超链接 3 12 2 3" xfId="11967"/>
    <cellStyle name="超链接 3 12 3" xfId="11968"/>
    <cellStyle name="超链接 3 12 4" xfId="11969"/>
    <cellStyle name="超链接 3 12 5" xfId="11970"/>
    <cellStyle name="超链接 3 12 6" xfId="11971"/>
    <cellStyle name="超链接 3 12 7" xfId="11972"/>
    <cellStyle name="超链接 3 12 8" xfId="11973"/>
    <cellStyle name="汇总 20 2 5" xfId="11974"/>
    <cellStyle name="汇总 15 2 5" xfId="11975"/>
    <cellStyle name="超链接 3 13" xfId="11976"/>
    <cellStyle name="超链接 3 13 2" xfId="11977"/>
    <cellStyle name="超链接 3 13 3" xfId="11978"/>
    <cellStyle name="超链接 3 14" xfId="11979"/>
    <cellStyle name="超链接 3 14 2" xfId="11980"/>
    <cellStyle name="超链接 3 14 3" xfId="11981"/>
    <cellStyle name="超链接 3 3" xfId="11982"/>
    <cellStyle name="输出 10 2 2" xfId="11983"/>
    <cellStyle name="超链接 3 3 8" xfId="11984"/>
    <cellStyle name="超链接 3 4" xfId="11985"/>
    <cellStyle name="超链接 3 4 2" xfId="11986"/>
    <cellStyle name="超链接 3 4 3" xfId="11987"/>
    <cellStyle name="超链接 3 4 4" xfId="11988"/>
    <cellStyle name="超链接 3 4 6" xfId="11989"/>
    <cellStyle name="输出 10 3 2" xfId="11990"/>
    <cellStyle name="超链接 3 4 8" xfId="11991"/>
    <cellStyle name="超链接 3 5 4" xfId="11992"/>
    <cellStyle name="超链接 3 5 6" xfId="11993"/>
    <cellStyle name="超链接 3 5 7" xfId="11994"/>
    <cellStyle name="输出 10 4 2" xfId="11995"/>
    <cellStyle name="超链接 3 5 8" xfId="11996"/>
    <cellStyle name="超链接 3 6" xfId="11997"/>
    <cellStyle name="超链接 3 6 3" xfId="11998"/>
    <cellStyle name="超链接 3 6 5" xfId="11999"/>
    <cellStyle name="超链接 3 6 6" xfId="12000"/>
    <cellStyle name="输出 10 5 2" xfId="12001"/>
    <cellStyle name="超链接 3 6 8" xfId="12002"/>
    <cellStyle name="超链接 3 7" xfId="12003"/>
    <cellStyle name="超链接 3 7 2" xfId="12004"/>
    <cellStyle name="超链接 3 7 4" xfId="12005"/>
    <cellStyle name="超链接 3 7 5" xfId="12006"/>
    <cellStyle name="输出 10 6 2" xfId="12007"/>
    <cellStyle name="超链接 3 7 8" xfId="12008"/>
    <cellStyle name="超链接 3 8 3" xfId="12009"/>
    <cellStyle name="超链接 3 8 4" xfId="12010"/>
    <cellStyle name="超链接 3 8 7" xfId="12011"/>
    <cellStyle name="输出 10 7 2" xfId="12012"/>
    <cellStyle name="超链接 3 8 8" xfId="12013"/>
    <cellStyle name="超链接 3 9" xfId="12014"/>
    <cellStyle name="输入 8 2 3 5" xfId="12015"/>
    <cellStyle name="超链接 3 9 2" xfId="12016"/>
    <cellStyle name="超链接 3 9 2 2" xfId="12017"/>
    <cellStyle name="超链接 3 9 2 3" xfId="12018"/>
    <cellStyle name="超链接 3 9 4" xfId="12019"/>
    <cellStyle name="超链接 3 9 5" xfId="12020"/>
    <cellStyle name="解释性文本 3 2 2" xfId="12021"/>
    <cellStyle name="超链接 3 9 6" xfId="12022"/>
    <cellStyle name="解释性文本 3 2 3" xfId="12023"/>
    <cellStyle name="超链接 3 9 7" xfId="12024"/>
    <cellStyle name="输出 10 8 2" xfId="12025"/>
    <cellStyle name="超链接 3 9 8" xfId="12026"/>
    <cellStyle name="超链接 4" xfId="12027"/>
    <cellStyle name="超链接 4 10" xfId="12028"/>
    <cellStyle name="超链接 4 10 2" xfId="12029"/>
    <cellStyle name="超链接 4 10 3" xfId="12030"/>
    <cellStyle name="计算 2" xfId="12031"/>
    <cellStyle name="超链接 4 10 5" xfId="12032"/>
    <cellStyle name="计算 3" xfId="12033"/>
    <cellStyle name="超链接 4 10 6" xfId="12034"/>
    <cellStyle name="计算 4" xfId="12035"/>
    <cellStyle name="超链接 4 10 7" xfId="12036"/>
    <cellStyle name="计算 5" xfId="12037"/>
    <cellStyle name="超链接 4 10 8" xfId="12038"/>
    <cellStyle name="超链接 4 11" xfId="12039"/>
    <cellStyle name="超链接 4 11 2" xfId="12040"/>
    <cellStyle name="超链接 4 11 3" xfId="12041"/>
    <cellStyle name="超链接 4 11 4" xfId="12042"/>
    <cellStyle name="超链接 4 11 5" xfId="12043"/>
    <cellStyle name="超链接 4 11 6" xfId="12044"/>
    <cellStyle name="超链接 4 11 8" xfId="12045"/>
    <cellStyle name="超链接 4 12" xfId="12046"/>
    <cellStyle name="超链接 4 12 3" xfId="12047"/>
    <cellStyle name="超链接 4 12 4" xfId="12048"/>
    <cellStyle name="超链接 4 13" xfId="12049"/>
    <cellStyle name="超链接 4 13 2" xfId="12050"/>
    <cellStyle name="超链接 4 13 3" xfId="12051"/>
    <cellStyle name="超链接 4 14" xfId="12052"/>
    <cellStyle name="强调文字颜色 1 10 4" xfId="12053"/>
    <cellStyle name="超链接 4 14 2" xfId="12054"/>
    <cellStyle name="超链接 4 21" xfId="12055"/>
    <cellStyle name="超链接 4 16" xfId="12056"/>
    <cellStyle name="超链接 4 22" xfId="12057"/>
    <cellStyle name="超链接 4 17" xfId="12058"/>
    <cellStyle name="超链接 4 23" xfId="12059"/>
    <cellStyle name="超链接 4 18" xfId="12060"/>
    <cellStyle name="超链接 4 24" xfId="12061"/>
    <cellStyle name="超链接 4 19" xfId="12062"/>
    <cellStyle name="解释性文本 7" xfId="12063"/>
    <cellStyle name="超链接 4 2 2 2" xfId="12064"/>
    <cellStyle name="解释性文本 8" xfId="12065"/>
    <cellStyle name="超链接 4 2 2 3" xfId="12066"/>
    <cellStyle name="超链接 4 2 5" xfId="12067"/>
    <cellStyle name="超链接 4 2 6" xfId="12068"/>
    <cellStyle name="超链接 4 26" xfId="12069"/>
    <cellStyle name="超链接 4 27" xfId="12070"/>
    <cellStyle name="超链接 4 28" xfId="12071"/>
    <cellStyle name="超链接 4 3" xfId="12072"/>
    <cellStyle name="超链接 4 3 2" xfId="12073"/>
    <cellStyle name="超链接 4 3 2 2" xfId="12074"/>
    <cellStyle name="超链接 4 3 2 3" xfId="12075"/>
    <cellStyle name="超链接 4 3 3" xfId="12076"/>
    <cellStyle name="超链接 4 3 4" xfId="12077"/>
    <cellStyle name="超链接 4 3 5" xfId="12078"/>
    <cellStyle name="超链接 4 3 6" xfId="12079"/>
    <cellStyle name="超链接 4 3 7" xfId="12080"/>
    <cellStyle name="输出 11 2 2" xfId="12081"/>
    <cellStyle name="超链接 4 3 8" xfId="12082"/>
    <cellStyle name="超链接 4 4" xfId="12083"/>
    <cellStyle name="超链接 4 4 2" xfId="12084"/>
    <cellStyle name="超链接 4 4 2 2" xfId="12085"/>
    <cellStyle name="超链接 4 4 2 3" xfId="12086"/>
    <cellStyle name="超链接 4 4 3" xfId="12087"/>
    <cellStyle name="超链接 4 4 4" xfId="12088"/>
    <cellStyle name="超链接 4 4 6" xfId="12089"/>
    <cellStyle name="超链接 4 4 7" xfId="12090"/>
    <cellStyle name="输出 11 3 2" xfId="12091"/>
    <cellStyle name="超链接 4 4 8" xfId="12092"/>
    <cellStyle name="超链接 4 5" xfId="12093"/>
    <cellStyle name="超链接 4 5 2" xfId="12094"/>
    <cellStyle name="超链接 4 5 2 2" xfId="12095"/>
    <cellStyle name="超链接 4 5 2 3" xfId="12096"/>
    <cellStyle name="超链接 4 5 3" xfId="12097"/>
    <cellStyle name="超链接 4 5 4" xfId="12098"/>
    <cellStyle name="超链接 4 5 7" xfId="12099"/>
    <cellStyle name="输出 11 4 2" xfId="12100"/>
    <cellStyle name="超链接 4 5 8" xfId="12101"/>
    <cellStyle name="超链接 4 6" xfId="12102"/>
    <cellStyle name="超链接 4 6 2" xfId="12103"/>
    <cellStyle name="超链接 4 6 2 2" xfId="12104"/>
    <cellStyle name="超链接 4 6 2 3" xfId="12105"/>
    <cellStyle name="超链接 4 6 6" xfId="12106"/>
    <cellStyle name="输出 11 5 2" xfId="12107"/>
    <cellStyle name="超链接 4 6 8" xfId="12108"/>
    <cellStyle name="超链接 4 7 2" xfId="12109"/>
    <cellStyle name="超链接 4 7 2 2" xfId="12110"/>
    <cellStyle name="超链接 4 7 2 3" xfId="12111"/>
    <cellStyle name="超链接 4 7 3" xfId="12112"/>
    <cellStyle name="超链接 4 7 4" xfId="12113"/>
    <cellStyle name="超链接 4 7 5" xfId="12114"/>
    <cellStyle name="超链接 4 7 6" xfId="12115"/>
    <cellStyle name="超链接 4 7 7" xfId="12116"/>
    <cellStyle name="超链接 4 8 2 2" xfId="12117"/>
    <cellStyle name="超链接 4 8 2 3" xfId="12118"/>
    <cellStyle name="超链接 4 8 3" xfId="12119"/>
    <cellStyle name="超链接 4 8 4" xfId="12120"/>
    <cellStyle name="输出 11 7 2" xfId="12121"/>
    <cellStyle name="超链接 4 8 8" xfId="12122"/>
    <cellStyle name="超链接 4 9 2 2" xfId="12123"/>
    <cellStyle name="超链接 4 9 2 3" xfId="12124"/>
    <cellStyle name="超链接 40" xfId="12125"/>
    <cellStyle name="超链接 40 2 2" xfId="12126"/>
    <cellStyle name="超链接 40 2 3" xfId="12127"/>
    <cellStyle name="超链接 5" xfId="12128"/>
    <cellStyle name="超链接 8 2" xfId="12129"/>
    <cellStyle name="汇总 7 8 3" xfId="12130"/>
    <cellStyle name="나쁨" xfId="12131"/>
    <cellStyle name="날짜" xfId="12132"/>
    <cellStyle name="好 2" xfId="12133"/>
    <cellStyle name="好 2 10" xfId="12134"/>
    <cellStyle name="好 2 11" xfId="12135"/>
    <cellStyle name="好 2 12" xfId="12136"/>
    <cellStyle name="好 2 13" xfId="12137"/>
    <cellStyle name="好 2 14" xfId="12138"/>
    <cellStyle name="好 2 2 2" xfId="12139"/>
    <cellStyle name="好 2 2 3" xfId="12140"/>
    <cellStyle name="输出 7 7 4" xfId="12141"/>
    <cellStyle name="好 33" xfId="12142"/>
    <cellStyle name="好 28" xfId="12143"/>
    <cellStyle name="好 3" xfId="12144"/>
    <cellStyle name="计算 6 4 4" xfId="12145"/>
    <cellStyle name="好 3 2" xfId="12146"/>
    <cellStyle name="好 40" xfId="12147"/>
    <cellStyle name="好 35" xfId="12148"/>
    <cellStyle name="好 54" xfId="12149"/>
    <cellStyle name="好 49" xfId="12150"/>
    <cellStyle name="好 5" xfId="12151"/>
    <cellStyle name="好 5 2 2" xfId="12152"/>
    <cellStyle name="好 5 2 3" xfId="12153"/>
    <cellStyle name="好 60" xfId="12154"/>
    <cellStyle name="好 55" xfId="12155"/>
    <cellStyle name="好 61" xfId="12156"/>
    <cellStyle name="好 56" xfId="12157"/>
    <cellStyle name="好 62" xfId="12158"/>
    <cellStyle name="好 57" xfId="12159"/>
    <cellStyle name="好 63" xfId="12160"/>
    <cellStyle name="好 58" xfId="12161"/>
    <cellStyle name="好 6" xfId="12162"/>
    <cellStyle name="计算 6 7 4" xfId="12163"/>
    <cellStyle name="好 6 2" xfId="12164"/>
    <cellStyle name="好 6 2 2" xfId="12165"/>
    <cellStyle name="好 6 2 3" xfId="12166"/>
    <cellStyle name="计算 6 7 5" xfId="12167"/>
    <cellStyle name="好 6 3" xfId="12168"/>
    <cellStyle name="好 6 4" xfId="12169"/>
    <cellStyle name="好 6 5" xfId="12170"/>
    <cellStyle name="好 6 6" xfId="12171"/>
    <cellStyle name="好 6 7" xfId="12172"/>
    <cellStyle name="好 6 8" xfId="12173"/>
    <cellStyle name="好 65" xfId="12174"/>
    <cellStyle name="好 7" xfId="12175"/>
    <cellStyle name="计算 6 8 4" xfId="12176"/>
    <cellStyle name="好 7 2" xfId="12177"/>
    <cellStyle name="好 7 2 2" xfId="12178"/>
    <cellStyle name="好 7 2 3" xfId="12179"/>
    <cellStyle name="计算 6 8 5" xfId="12180"/>
    <cellStyle name="好 7 3" xfId="12181"/>
    <cellStyle name="好 7 4" xfId="12182"/>
    <cellStyle name="好 7 5" xfId="12183"/>
    <cellStyle name="好 8" xfId="12184"/>
    <cellStyle name="好 8 2 2" xfId="12185"/>
    <cellStyle name="好 8 3" xfId="12186"/>
    <cellStyle name="好 9" xfId="12187"/>
    <cellStyle name="好 9 2" xfId="12188"/>
    <cellStyle name="好 9 2 3" xfId="12189"/>
    <cellStyle name="好 9 3" xfId="12190"/>
    <cellStyle name="好 9 4" xfId="12191"/>
    <cellStyle name="好 9 5" xfId="12192"/>
    <cellStyle name="汇总 14 4" xfId="12193"/>
    <cellStyle name="好_12039.STN.A10模具设计式样书(设计)-V1.0" xfId="12194"/>
    <cellStyle name="好_12039.STN.A10模具设计式样书(设计)-V1.0 2" xfId="12195"/>
    <cellStyle name="好_12039.STN.A10模具设计式样书(设计)-V1.0 3" xfId="12196"/>
    <cellStyle name="汇总 14 5" xfId="12197"/>
    <cellStyle name="好_12039.STN.A10模具设计式样书(设计)-V1.1" xfId="12198"/>
    <cellStyle name="强调文字颜色 5 11 2 3" xfId="12199"/>
    <cellStyle name="好_12039.STN.A10前期规划式样书(工法)-V1.0" xfId="12200"/>
    <cellStyle name="好_12040.STN.D2XX前期规划式样书(工法)-V1.0 2" xfId="12201"/>
    <cellStyle name="警告文本 5 3" xfId="12202"/>
    <cellStyle name="汇总 9 2 2 4" xfId="12203"/>
    <cellStyle name="好_12月份制模平衡计分卡" xfId="12204"/>
    <cellStyle name="好_13006.STN.318模具设计式样书(设计)-V1.0 2" xfId="12205"/>
    <cellStyle name="好_13006.STN.318模具设计式样书(设计)-V1.0 3" xfId="12206"/>
    <cellStyle name="好_13006.STN.318前期规划式样书(工法)-V1.0 3" xfId="12207"/>
    <cellStyle name="输入 9 4" xfId="12208"/>
    <cellStyle name="输入 5 5 3" xfId="12209"/>
    <cellStyle name="好_2011年平衡计分卡-采购部(12月)" xfId="12210"/>
    <cellStyle name="好_2011年平衡计分卡-采购部(12月)_异常处理" xfId="12211"/>
    <cellStyle name="好_2012在制模具统计" xfId="12212"/>
    <cellStyle name="汇总 8 13" xfId="12213"/>
    <cellStyle name="好_2012在制模具统计_异常处理" xfId="12214"/>
    <cellStyle name="好_B562 清单" xfId="12215"/>
    <cellStyle name="好_Book1" xfId="12216"/>
    <cellStyle name="好_Book1_1" xfId="12217"/>
    <cellStyle name="好_Book1_1_异常处理" xfId="12218"/>
    <cellStyle name="好_Book1_2" xfId="12219"/>
    <cellStyle name="好_Book1_异常处理" xfId="12220"/>
    <cellStyle name="好_C50E项目钢板模清单(最新）2012-5-29-XG" xfId="12221"/>
    <cellStyle name="好_M.12.002.STN.C140-模具设计式样书-V1.3" xfId="12222"/>
    <cellStyle name="好_M.12.008.TML.V-M-模具设计式样书-V1.2 2" xfId="12223"/>
    <cellStyle name="强调文字颜色 1 13 2" xfId="12224"/>
    <cellStyle name="好_M.12.008.TML.V-M-模具设计式样书-V1.2 3" xfId="12225"/>
    <cellStyle name="强调文字颜色 1 13 3" xfId="12226"/>
    <cellStyle name="好_M.12.008.TML.V-M-模具设计式样书-V1.2 4" xfId="12227"/>
    <cellStyle name="好_M.12.008.TML.V-M-模具设计式样书-V1.2 5" xfId="12228"/>
    <cellStyle name="好_M.12.008.TML.V-M-模具设计式样书-V1.2 7" xfId="12229"/>
    <cellStyle name="输入 31" xfId="12230"/>
    <cellStyle name="输入 26" xfId="12231"/>
    <cellStyle name="好_plm完整率-ref(q)" xfId="12232"/>
    <cellStyle name="好_RESULTS" xfId="12233"/>
    <cellStyle name="好_StartUp" xfId="12234"/>
    <cellStyle name="好_福莱格-海马SC00项目list-HX120619" xfId="12235"/>
    <cellStyle name="好_福莱格-海马SC00铸造模项目进度计划2012.12.8" xfId="12236"/>
    <cellStyle name="好_完工比例" xfId="12237"/>
    <cellStyle name="计算 64" xfId="12238"/>
    <cellStyle name="计算 59" xfId="12239"/>
    <cellStyle name="好_项目管理部2012年培训计划n" xfId="12240"/>
    <cellStyle name="强调文字颜色 5 7 8" xfId="12241"/>
    <cellStyle name="汇总 11 2 3" xfId="12242"/>
    <cellStyle name="好_项目管理部2012年培训计划n_异常处理" xfId="12243"/>
    <cellStyle name="好_项目管理部2012年平衡记分卡" xfId="12244"/>
    <cellStyle name="输入 41 5" xfId="12245"/>
    <cellStyle name="输入 36 5" xfId="12246"/>
    <cellStyle name="输出 3 2" xfId="12247"/>
    <cellStyle name="好_项目计划-空白" xfId="12248"/>
    <cellStyle name="汇总 2 6" xfId="12249"/>
    <cellStyle name="好_制模平衡积分卡--12月" xfId="12250"/>
    <cellStyle name="强调文字颜色 1 11 2 3" xfId="12251"/>
    <cellStyle name="好_制模平衡积分卡--12月_异常处理" xfId="12252"/>
    <cellStyle name="检查单元格 11 8" xfId="12253"/>
    <cellStyle name="汇总 10" xfId="12254"/>
    <cellStyle name="强调文字颜色 4 62" xfId="12255"/>
    <cellStyle name="强调文字颜色 4 57" xfId="12256"/>
    <cellStyle name="汇总 10 11" xfId="12257"/>
    <cellStyle name="强调文字颜色 4 63" xfId="12258"/>
    <cellStyle name="强调文字颜色 4 58" xfId="12259"/>
    <cellStyle name="汇总 10 12" xfId="12260"/>
    <cellStyle name="强调文字颜色 4 64" xfId="12261"/>
    <cellStyle name="强调文字颜色 4 59" xfId="12262"/>
    <cellStyle name="汇总 10 13" xfId="12263"/>
    <cellStyle name="强调文字颜色 4 7 7" xfId="12264"/>
    <cellStyle name="汇总 10 2 2" xfId="12265"/>
    <cellStyle name="汇总 10 2 2 2" xfId="12266"/>
    <cellStyle name="警告文本 7 2 2" xfId="12267"/>
    <cellStyle name="汇总 10 2 2 3" xfId="12268"/>
    <cellStyle name="汇总 10 2 2 5" xfId="12269"/>
    <cellStyle name="解释性文本 12 2" xfId="12270"/>
    <cellStyle name="强调文字颜色 4 7 8" xfId="12271"/>
    <cellStyle name="汇总 10 2 3" xfId="12272"/>
    <cellStyle name="解释性文本 12 2 2" xfId="12273"/>
    <cellStyle name="汇总 10 2 3 2" xfId="12274"/>
    <cellStyle name="解释性文本 12 2 3" xfId="12275"/>
    <cellStyle name="汇总 10 2 3 3" xfId="12276"/>
    <cellStyle name="汇总 10 2 3 4" xfId="12277"/>
    <cellStyle name="汇总 10 2 3 5" xfId="12278"/>
    <cellStyle name="解释性文本 12 3" xfId="12279"/>
    <cellStyle name="汇总 10 2 4" xfId="12280"/>
    <cellStyle name="解释性文本 12 6" xfId="12281"/>
    <cellStyle name="计算 8 5 3" xfId="12282"/>
    <cellStyle name="汇总 10 2 7" xfId="12283"/>
    <cellStyle name="解释性文本 12 7" xfId="12284"/>
    <cellStyle name="计算 8 5 4" xfId="12285"/>
    <cellStyle name="汇总 10 2 8" xfId="12286"/>
    <cellStyle name="汇总 10 3" xfId="12287"/>
    <cellStyle name="输入 10 7" xfId="12288"/>
    <cellStyle name="强调文字颜色 4 8 7" xfId="12289"/>
    <cellStyle name="汇总 10 3 2" xfId="12290"/>
    <cellStyle name="输入 10 8" xfId="12291"/>
    <cellStyle name="解释性文本 13 2" xfId="12292"/>
    <cellStyle name="强调文字颜色 4 8 8" xfId="12293"/>
    <cellStyle name="汇总 10 3 3" xfId="12294"/>
    <cellStyle name="输入 10 9" xfId="12295"/>
    <cellStyle name="解释性文本 13 3" xfId="12296"/>
    <cellStyle name="汇总 10 3 4" xfId="12297"/>
    <cellStyle name="汇总 10 3 5" xfId="12298"/>
    <cellStyle name="计算 8 6 2" xfId="12299"/>
    <cellStyle name="汇总 10 3 6" xfId="12300"/>
    <cellStyle name="输入 11 7" xfId="12301"/>
    <cellStyle name="强调文字颜色 4 9 7" xfId="12302"/>
    <cellStyle name="汇总 10 4 2" xfId="12303"/>
    <cellStyle name="输入 11 8" xfId="12304"/>
    <cellStyle name="解释性文本 14 2" xfId="12305"/>
    <cellStyle name="强调文字颜色 4 9 8" xfId="12306"/>
    <cellStyle name="汇总 10 4 3" xfId="12307"/>
    <cellStyle name="输入 11 9" xfId="12308"/>
    <cellStyle name="解释性文本 14 3" xfId="12309"/>
    <cellStyle name="汇总 10 4 4" xfId="12310"/>
    <cellStyle name="输入 12 7" xfId="12311"/>
    <cellStyle name="汇总 10 5 2" xfId="12312"/>
    <cellStyle name="输入 12 8" xfId="12313"/>
    <cellStyle name="解释性文本 20 2" xfId="12314"/>
    <cellStyle name="解释性文本 15 2" xfId="12315"/>
    <cellStyle name="汇总 10 5 3" xfId="12316"/>
    <cellStyle name="输入 13 7" xfId="12317"/>
    <cellStyle name="汇总 10 6 2" xfId="12318"/>
    <cellStyle name="输入 13 8" xfId="12319"/>
    <cellStyle name="解释性文本 21 2" xfId="12320"/>
    <cellStyle name="解释性文本 16 2" xfId="12321"/>
    <cellStyle name="汇总 10 6 3" xfId="12322"/>
    <cellStyle name="解释性文本 21 3" xfId="12323"/>
    <cellStyle name="解释性文本 16 3" xfId="12324"/>
    <cellStyle name="汇总 10 6 4" xfId="12325"/>
    <cellStyle name="汇总 10 6 5" xfId="12326"/>
    <cellStyle name="汇总 10 6 6" xfId="12327"/>
    <cellStyle name="输入 14 7" xfId="12328"/>
    <cellStyle name="汇总 10 7 2" xfId="12329"/>
    <cellStyle name="输入 14 8" xfId="12330"/>
    <cellStyle name="解释性文本 22 2" xfId="12331"/>
    <cellStyle name="解释性文本 17 2" xfId="12332"/>
    <cellStyle name="汇总 10 7 3" xfId="12333"/>
    <cellStyle name="解释性文本 22 3" xfId="12334"/>
    <cellStyle name="解释性文本 17 3" xfId="12335"/>
    <cellStyle name="汇总 10 7 4" xfId="12336"/>
    <cellStyle name="汇总 10 7 5" xfId="12337"/>
    <cellStyle name="汇总 10 8" xfId="12338"/>
    <cellStyle name="输入 20 7" xfId="12339"/>
    <cellStyle name="输入 15 7" xfId="12340"/>
    <cellStyle name="汇总 10 8 2" xfId="12341"/>
    <cellStyle name="输入 20 8" xfId="12342"/>
    <cellStyle name="输入 15 8" xfId="12343"/>
    <cellStyle name="解释性文本 23 2" xfId="12344"/>
    <cellStyle name="解释性文本 18 2" xfId="12345"/>
    <cellStyle name="汇总 10 8 3" xfId="12346"/>
    <cellStyle name="解释性文本 23 3" xfId="12347"/>
    <cellStyle name="解释性文本 18 3" xfId="12348"/>
    <cellStyle name="汇总 10 8 4" xfId="12349"/>
    <cellStyle name="汇总 10 8 5" xfId="12350"/>
    <cellStyle name="汇总 10 9" xfId="12351"/>
    <cellStyle name="强调文字颜色 5 62" xfId="12352"/>
    <cellStyle name="强调文字颜色 5 57" xfId="12353"/>
    <cellStyle name="汇总 11 11" xfId="12354"/>
    <cellStyle name="强调文字颜色 5 63" xfId="12355"/>
    <cellStyle name="强调文字颜色 5 58" xfId="12356"/>
    <cellStyle name="汇总 11 12" xfId="12357"/>
    <cellStyle name="强调文字颜色 5 64" xfId="12358"/>
    <cellStyle name="强调文字颜色 5 59" xfId="12359"/>
    <cellStyle name="汇总 11 13" xfId="12360"/>
    <cellStyle name="强调文字颜色 5 7 7" xfId="12361"/>
    <cellStyle name="汇总 11 2 2" xfId="12362"/>
    <cellStyle name="汇总 11 2 2 2" xfId="12363"/>
    <cellStyle name="汇总 11 2 2 3" xfId="12364"/>
    <cellStyle name="汇总 11 2 3 2" xfId="12365"/>
    <cellStyle name="汇总 11 2 3 3" xfId="12366"/>
    <cellStyle name="汇总 11 2 4" xfId="12367"/>
    <cellStyle name="汇总 11 2 5" xfId="12368"/>
    <cellStyle name="计算 9 5 3" xfId="12369"/>
    <cellStyle name="汇总 11 2 7" xfId="12370"/>
    <cellStyle name="计算 9 5 4" xfId="12371"/>
    <cellStyle name="汇总 11 2 8" xfId="12372"/>
    <cellStyle name="汇总 11 3" xfId="12373"/>
    <cellStyle name="强调文字颜色 5 8 7" xfId="12374"/>
    <cellStyle name="汇总 11 3 2" xfId="12375"/>
    <cellStyle name="强调文字颜色 5 8 8" xfId="12376"/>
    <cellStyle name="汇总 11 3 3" xfId="12377"/>
    <cellStyle name="汇总 11 3 4" xfId="12378"/>
    <cellStyle name="汇总 11 3 5" xfId="12379"/>
    <cellStyle name="强调文字颜色 5 9 7" xfId="12380"/>
    <cellStyle name="汇总 11 4 2" xfId="12381"/>
    <cellStyle name="汇总 11 4 4" xfId="12382"/>
    <cellStyle name="汇总 11 5 2" xfId="12383"/>
    <cellStyle name="汇总 11 5 3" xfId="12384"/>
    <cellStyle name="汇总 11 5 4" xfId="12385"/>
    <cellStyle name="输入 9 11" xfId="12386"/>
    <cellStyle name="计算 9 8 2" xfId="12387"/>
    <cellStyle name="汇总 11 5 6" xfId="12388"/>
    <cellStyle name="汇总 11 6" xfId="12389"/>
    <cellStyle name="汇总 11 6 2" xfId="12390"/>
    <cellStyle name="汇总 11 6 3" xfId="12391"/>
    <cellStyle name="汇总 11 6 4" xfId="12392"/>
    <cellStyle name="汇总 11 6 6" xfId="12393"/>
    <cellStyle name="汇总 11 7 2" xfId="12394"/>
    <cellStyle name="汇总 11 7 3" xfId="12395"/>
    <cellStyle name="汇总 11 8" xfId="12396"/>
    <cellStyle name="汇总 11 8 3" xfId="12397"/>
    <cellStyle name="汇总 11 9" xfId="12398"/>
    <cellStyle name="汇总 12" xfId="12399"/>
    <cellStyle name="汇总 12 2" xfId="12400"/>
    <cellStyle name="强调文字颜色 6 7 7" xfId="12401"/>
    <cellStyle name="汇总 12 2 2" xfId="12402"/>
    <cellStyle name="汇总 12 2 2 2" xfId="12403"/>
    <cellStyle name="汇总 12 2 2 4" xfId="12404"/>
    <cellStyle name="汇总 12 2 2 5" xfId="12405"/>
    <cellStyle name="汇总 12 2 3 2" xfId="12406"/>
    <cellStyle name="汇总 12 2 3 3" xfId="12407"/>
    <cellStyle name="汇总 12 2 3 4" xfId="12408"/>
    <cellStyle name="汇总 12 2 3 5" xfId="12409"/>
    <cellStyle name="强调文字颜色 3 20 2" xfId="12410"/>
    <cellStyle name="强调文字颜色 3 15 2" xfId="12411"/>
    <cellStyle name="汇总 12 2 5" xfId="12412"/>
    <cellStyle name="强调文字颜色 3 20 3" xfId="12413"/>
    <cellStyle name="强调文字颜色 3 15 3" xfId="12414"/>
    <cellStyle name="汇总 12 2 6" xfId="12415"/>
    <cellStyle name="汇总 12 2 7" xfId="12416"/>
    <cellStyle name="汇总 12 2 8" xfId="12417"/>
    <cellStyle name="汇总 12 3" xfId="12418"/>
    <cellStyle name="强调文字颜色 6 8 7" xfId="12419"/>
    <cellStyle name="汇总 12 3 2" xfId="12420"/>
    <cellStyle name="强调文字颜色 6 8 8" xfId="12421"/>
    <cellStyle name="汇总 12 3 3" xfId="12422"/>
    <cellStyle name="强调文字颜色 3 21 2" xfId="12423"/>
    <cellStyle name="强调文字颜色 3 16 2" xfId="12424"/>
    <cellStyle name="汇总 12 3 5" xfId="12425"/>
    <cellStyle name="强调文字颜色 3 21 3" xfId="12426"/>
    <cellStyle name="强调文字颜色 3 16 3" xfId="12427"/>
    <cellStyle name="汇总 12 3 6" xfId="12428"/>
    <cellStyle name="汇总 12 4" xfId="12429"/>
    <cellStyle name="汇总 12 4 4" xfId="12430"/>
    <cellStyle name="汇总 12 5" xfId="12431"/>
    <cellStyle name="汇总 12 5 2" xfId="12432"/>
    <cellStyle name="汇总 12 5 3" xfId="12433"/>
    <cellStyle name="汇总 12 5 4" xfId="12434"/>
    <cellStyle name="强调文字颜色 3 23 2" xfId="12435"/>
    <cellStyle name="强调文字颜色 3 18 2" xfId="12436"/>
    <cellStyle name="汇总 12 5 5" xfId="12437"/>
    <cellStyle name="强调文字颜色 3 23 3" xfId="12438"/>
    <cellStyle name="强调文字颜色 3 18 3" xfId="12439"/>
    <cellStyle name="汇总 12 5 6" xfId="12440"/>
    <cellStyle name="汇总 12 6" xfId="12441"/>
    <cellStyle name="汇总 12 6 2" xfId="12442"/>
    <cellStyle name="汇总 12 6 3" xfId="12443"/>
    <cellStyle name="汇总 12 6 4" xfId="12444"/>
    <cellStyle name="强调文字颜色 3 19 2" xfId="12445"/>
    <cellStyle name="汇总 12 6 5" xfId="12446"/>
    <cellStyle name="汇总 12 7" xfId="12447"/>
    <cellStyle name="汇总 12 7 2" xfId="12448"/>
    <cellStyle name="汇总 12 7 3" xfId="12449"/>
    <cellStyle name="汇总 12 7 4" xfId="12450"/>
    <cellStyle name="汇总 12 7 5" xfId="12451"/>
    <cellStyle name="汇总 12 8" xfId="12452"/>
    <cellStyle name="汇总 12 8 2" xfId="12453"/>
    <cellStyle name="汇总 12 8 3" xfId="12454"/>
    <cellStyle name="汇总 12 8 4" xfId="12455"/>
    <cellStyle name="汇总 12 8 5" xfId="12456"/>
    <cellStyle name="汇总 12 9" xfId="12457"/>
    <cellStyle name="汇总 13" xfId="12458"/>
    <cellStyle name="计算 14 6" xfId="12459"/>
    <cellStyle name="汇总 13 2 3" xfId="12460"/>
    <cellStyle name="计算 14 7" xfId="12461"/>
    <cellStyle name="汇总 13 2 4" xfId="12462"/>
    <cellStyle name="计算 14 8" xfId="12463"/>
    <cellStyle name="汇总 13 2 5" xfId="12464"/>
    <cellStyle name="汇总 13 3" xfId="12465"/>
    <cellStyle name="计算 20 5" xfId="12466"/>
    <cellStyle name="计算 15 5" xfId="12467"/>
    <cellStyle name="汇总 13 3 2" xfId="12468"/>
    <cellStyle name="计算 20 6" xfId="12469"/>
    <cellStyle name="计算 15 6" xfId="12470"/>
    <cellStyle name="汇总 13 3 3" xfId="12471"/>
    <cellStyle name="计算 20 7" xfId="12472"/>
    <cellStyle name="计算 15 7" xfId="12473"/>
    <cellStyle name="汇总 13 3 4" xfId="12474"/>
    <cellStyle name="计算 20 8" xfId="12475"/>
    <cellStyle name="计算 15 8" xfId="12476"/>
    <cellStyle name="汇总 13 3 5" xfId="12477"/>
    <cellStyle name="汇总 13 4" xfId="12478"/>
    <cellStyle name="汇总 13 5" xfId="12479"/>
    <cellStyle name="汇总 13 6" xfId="12480"/>
    <cellStyle name="汇总 14" xfId="12481"/>
    <cellStyle name="汇总 14 2" xfId="12482"/>
    <cellStyle name="计算 64 5" xfId="12483"/>
    <cellStyle name="计算 59 5" xfId="12484"/>
    <cellStyle name="汇总 14 2 2" xfId="12485"/>
    <cellStyle name="汇总 14 2 4" xfId="12486"/>
    <cellStyle name="汇总 14 2 5" xfId="12487"/>
    <cellStyle name="汇总 14 3" xfId="12488"/>
    <cellStyle name="计算 65 5" xfId="12489"/>
    <cellStyle name="汇总 14 3 2" xfId="12490"/>
    <cellStyle name="汇总 14 3 3" xfId="12491"/>
    <cellStyle name="汇总 14 3 4" xfId="12492"/>
    <cellStyle name="汇总 14 3 5" xfId="12493"/>
    <cellStyle name="汇总 14 6" xfId="12494"/>
    <cellStyle name="汇总 14 7" xfId="12495"/>
    <cellStyle name="汇总 14 8" xfId="12496"/>
    <cellStyle name="汇总 20" xfId="12497"/>
    <cellStyle name="汇总 15" xfId="12498"/>
    <cellStyle name="汇总 20 2" xfId="12499"/>
    <cellStyle name="汇总 15 2" xfId="12500"/>
    <cellStyle name="汇总 20 3 2" xfId="12501"/>
    <cellStyle name="汇总 15 3 2" xfId="12502"/>
    <cellStyle name="汇总 20 3 3" xfId="12503"/>
    <cellStyle name="汇总 15 3 3" xfId="12504"/>
    <cellStyle name="汇总 20 3 4" xfId="12505"/>
    <cellStyle name="汇总 15 3 4" xfId="12506"/>
    <cellStyle name="汇总 20 3 5" xfId="12507"/>
    <cellStyle name="汇总 15 3 5" xfId="12508"/>
    <cellStyle name="汇总 20 4" xfId="12509"/>
    <cellStyle name="汇总 15 4" xfId="12510"/>
    <cellStyle name="汇总 20 6" xfId="12511"/>
    <cellStyle name="汇总 15 6" xfId="12512"/>
    <cellStyle name="汇总 20 7" xfId="12513"/>
    <cellStyle name="汇总 15 7" xfId="12514"/>
    <cellStyle name="汇总 20 8" xfId="12515"/>
    <cellStyle name="汇总 15 8" xfId="12516"/>
    <cellStyle name="汇总 21" xfId="12517"/>
    <cellStyle name="汇总 16" xfId="12518"/>
    <cellStyle name="汇总 21 2" xfId="12519"/>
    <cellStyle name="汇总 16 2" xfId="12520"/>
    <cellStyle name="제목" xfId="12521"/>
    <cellStyle name="汇总 21 2 2" xfId="12522"/>
    <cellStyle name="汇总 16 2 2" xfId="12523"/>
    <cellStyle name="汇总 21 2 3" xfId="12524"/>
    <cellStyle name="汇总 16 2 3" xfId="12525"/>
    <cellStyle name="汇总 21 2 4" xfId="12526"/>
    <cellStyle name="汇总 16 2 4" xfId="12527"/>
    <cellStyle name="汇总 21 2 5" xfId="12528"/>
    <cellStyle name="汇总 16 2 5" xfId="12529"/>
    <cellStyle name="汇总 21 3" xfId="12530"/>
    <cellStyle name="汇总 16 3" xfId="12531"/>
    <cellStyle name="警告文本 34" xfId="12532"/>
    <cellStyle name="警告文本 29" xfId="12533"/>
    <cellStyle name="汇总 21 3 2" xfId="12534"/>
    <cellStyle name="汇总 16 3 2" xfId="12535"/>
    <cellStyle name="警告文本 40" xfId="12536"/>
    <cellStyle name="警告文本 35" xfId="12537"/>
    <cellStyle name="汇总 21 3 3" xfId="12538"/>
    <cellStyle name="汇总 16 3 3" xfId="12539"/>
    <cellStyle name="警告文本 41" xfId="12540"/>
    <cellStyle name="警告文本 36" xfId="12541"/>
    <cellStyle name="汇总 21 3 4" xfId="12542"/>
    <cellStyle name="汇总 16 3 4" xfId="12543"/>
    <cellStyle name="警告文本 42" xfId="12544"/>
    <cellStyle name="警告文本 37" xfId="12545"/>
    <cellStyle name="汇总 21 3 5" xfId="12546"/>
    <cellStyle name="汇总 16 3 5" xfId="12547"/>
    <cellStyle name="汇总 21 4" xfId="12548"/>
    <cellStyle name="汇总 16 4" xfId="12549"/>
    <cellStyle name="汇总 21 5" xfId="12550"/>
    <cellStyle name="汇总 16 5" xfId="12551"/>
    <cellStyle name="汇总 21 6" xfId="12552"/>
    <cellStyle name="汇总 16 6" xfId="12553"/>
    <cellStyle name="汇总 21 7" xfId="12554"/>
    <cellStyle name="汇总 16 7" xfId="12555"/>
    <cellStyle name="汇总 21 8" xfId="12556"/>
    <cellStyle name="汇总 16 8" xfId="12557"/>
    <cellStyle name="汇总 22" xfId="12558"/>
    <cellStyle name="汇总 17" xfId="12559"/>
    <cellStyle name="汇总 22 2" xfId="12560"/>
    <cellStyle name="汇总 17 2" xfId="12561"/>
    <cellStyle name="汇总 22 2 2" xfId="12562"/>
    <cellStyle name="汇总 17 2 2" xfId="12563"/>
    <cellStyle name="汇总 22 2 3" xfId="12564"/>
    <cellStyle name="汇总 17 2 3" xfId="12565"/>
    <cellStyle name="汇总 22 2 4" xfId="12566"/>
    <cellStyle name="汇总 17 2 4" xfId="12567"/>
    <cellStyle name="强调文字颜色 4 20 2" xfId="12568"/>
    <cellStyle name="强调文字颜色 4 15 2" xfId="12569"/>
    <cellStyle name="汇总 22 2 5" xfId="12570"/>
    <cellStyle name="汇总 17 2 5" xfId="12571"/>
    <cellStyle name="汇总 22 3" xfId="12572"/>
    <cellStyle name="汇总 17 3" xfId="12573"/>
    <cellStyle name="汇总 22 3 2" xfId="12574"/>
    <cellStyle name="汇总 17 3 2" xfId="12575"/>
    <cellStyle name="汇总 22 3 3" xfId="12576"/>
    <cellStyle name="汇总 17 3 3" xfId="12577"/>
    <cellStyle name="汇总 22 3 4" xfId="12578"/>
    <cellStyle name="汇总 17 3 4" xfId="12579"/>
    <cellStyle name="强调文字颜色 4 21 2" xfId="12580"/>
    <cellStyle name="强调文字颜色 4 16 2" xfId="12581"/>
    <cellStyle name="汇总 22 3 5" xfId="12582"/>
    <cellStyle name="汇总 17 3 5" xfId="12583"/>
    <cellStyle name="汇总 22 4" xfId="12584"/>
    <cellStyle name="汇总 17 4" xfId="12585"/>
    <cellStyle name="汇总 22 5" xfId="12586"/>
    <cellStyle name="汇总 17 5" xfId="12587"/>
    <cellStyle name="汇总 22 7" xfId="12588"/>
    <cellStyle name="汇总 17 7" xfId="12589"/>
    <cellStyle name="汇总 22 8" xfId="12590"/>
    <cellStyle name="汇总 17 8" xfId="12591"/>
    <cellStyle name="汇总 23" xfId="12592"/>
    <cellStyle name="汇总 18" xfId="12593"/>
    <cellStyle name="汇总 23 2" xfId="12594"/>
    <cellStyle name="汇总 18 2" xfId="12595"/>
    <cellStyle name="汇总 23 2 3" xfId="12596"/>
    <cellStyle name="汇总 18 2 3" xfId="12597"/>
    <cellStyle name="汇总 23 2 5" xfId="12598"/>
    <cellStyle name="汇总 18 2 5" xfId="12599"/>
    <cellStyle name="汇总 23 3" xfId="12600"/>
    <cellStyle name="汇总 18 3" xfId="12601"/>
    <cellStyle name="汇总 23 3 2" xfId="12602"/>
    <cellStyle name="汇总 18 3 2" xfId="12603"/>
    <cellStyle name="汇总 23 3 3" xfId="12604"/>
    <cellStyle name="汇总 18 3 3" xfId="12605"/>
    <cellStyle name="汇总 23 3 5" xfId="12606"/>
    <cellStyle name="汇总 18 3 5" xfId="12607"/>
    <cellStyle name="汇总 23 4" xfId="12608"/>
    <cellStyle name="汇总 18 4" xfId="12609"/>
    <cellStyle name="汇总 23 8" xfId="12610"/>
    <cellStyle name="汇总 18 8" xfId="12611"/>
    <cellStyle name="汇总 24 2" xfId="12612"/>
    <cellStyle name="汇总 19 2" xfId="12613"/>
    <cellStyle name="汇总 19 2 3" xfId="12614"/>
    <cellStyle name="输入 4 2" xfId="12615"/>
    <cellStyle name="汇总 19 2 4" xfId="12616"/>
    <cellStyle name="输入 4 3" xfId="12617"/>
    <cellStyle name="汇总 19 2 5" xfId="12618"/>
    <cellStyle name="汇总 24 3" xfId="12619"/>
    <cellStyle name="汇总 19 3" xfId="12620"/>
    <cellStyle name="汇总 19 3 2" xfId="12621"/>
    <cellStyle name="汇总 19 3 3" xfId="12622"/>
    <cellStyle name="输入 5 2" xfId="12623"/>
    <cellStyle name="汇总 19 3 4" xfId="12624"/>
    <cellStyle name="输入 5 3" xfId="12625"/>
    <cellStyle name="汇总 19 3 5" xfId="12626"/>
    <cellStyle name="汇总 24 4" xfId="12627"/>
    <cellStyle name="汇总 19 4" xfId="12628"/>
    <cellStyle name="汇总 19 7" xfId="12629"/>
    <cellStyle name="汇总 19 8" xfId="12630"/>
    <cellStyle name="汇总 2" xfId="12631"/>
    <cellStyle name="汇总 2 10" xfId="12632"/>
    <cellStyle name="汇总 2 12" xfId="12633"/>
    <cellStyle name="汇总 2 13" xfId="12634"/>
    <cellStyle name="汇总 2 2" xfId="12635"/>
    <cellStyle name="输出 11 4 5" xfId="12636"/>
    <cellStyle name="汇总 2 2 2" xfId="12637"/>
    <cellStyle name="汇总 8" xfId="12638"/>
    <cellStyle name="汇总 2 2 2 2" xfId="12639"/>
    <cellStyle name="汇总 9" xfId="12640"/>
    <cellStyle name="汇总 2 2 2 3" xfId="12641"/>
    <cellStyle name="汇总 2 2 2 4" xfId="12642"/>
    <cellStyle name="汇总 2 2 2 5" xfId="12643"/>
    <cellStyle name="汇总 2 2 3" xfId="12644"/>
    <cellStyle name="汇总 2 2 3 3" xfId="12645"/>
    <cellStyle name="汇总 2 2 3 5" xfId="12646"/>
    <cellStyle name="汇总 2 2 4" xfId="12647"/>
    <cellStyle name="汇总 2 2 5" xfId="12648"/>
    <cellStyle name="汇总 2 2 6" xfId="12649"/>
    <cellStyle name="汇总 2 3" xfId="12650"/>
    <cellStyle name="汇总 2 4" xfId="12651"/>
    <cellStyle name="汇总 2 5" xfId="12652"/>
    <cellStyle name="汇总 2 6 2" xfId="12653"/>
    <cellStyle name="汇总 2 6 3" xfId="12654"/>
    <cellStyle name="汇总 2 6 5" xfId="12655"/>
    <cellStyle name="汇总 2 6 6" xfId="12656"/>
    <cellStyle name="汇总 2 7" xfId="12657"/>
    <cellStyle name="汇总 2 7 2" xfId="12658"/>
    <cellStyle name="汇总 2 7 3" xfId="12659"/>
    <cellStyle name="汇总 2 7 5" xfId="12660"/>
    <cellStyle name="汇总 2 8 3" xfId="12661"/>
    <cellStyle name="汇总 30" xfId="12662"/>
    <cellStyle name="汇总 25" xfId="12663"/>
    <cellStyle name="汇总 30 2" xfId="12664"/>
    <cellStyle name="汇总 25 2" xfId="12665"/>
    <cellStyle name="汇总 30 3" xfId="12666"/>
    <cellStyle name="汇总 25 3" xfId="12667"/>
    <cellStyle name="汇总 30 6" xfId="12668"/>
    <cellStyle name="汇总 25 6" xfId="12669"/>
    <cellStyle name="注释 24" xfId="12670"/>
    <cellStyle name="注释 19" xfId="12671"/>
    <cellStyle name="汇总 31 2" xfId="12672"/>
    <cellStyle name="汇总 26 2" xfId="12673"/>
    <cellStyle name="注释 30" xfId="12674"/>
    <cellStyle name="注释 25" xfId="12675"/>
    <cellStyle name="汇总 31 3" xfId="12676"/>
    <cellStyle name="汇总 26 3" xfId="12677"/>
    <cellStyle name="注释 33" xfId="12678"/>
    <cellStyle name="注释 28" xfId="12679"/>
    <cellStyle name="汇总 31 6" xfId="12680"/>
    <cellStyle name="汇总 26 6" xfId="12681"/>
    <cellStyle name="汇总 32 2" xfId="12682"/>
    <cellStyle name="汇总 27 2" xfId="12683"/>
    <cellStyle name="汇总 32 3" xfId="12684"/>
    <cellStyle name="汇总 27 3" xfId="12685"/>
    <cellStyle name="汇总 32 4" xfId="12686"/>
    <cellStyle name="汇总 27 4" xfId="12687"/>
    <cellStyle name="汇总 32 5" xfId="12688"/>
    <cellStyle name="汇总 27 5" xfId="12689"/>
    <cellStyle name="汇总 32 6" xfId="12690"/>
    <cellStyle name="汇总 27 6" xfId="12691"/>
    <cellStyle name="汇总 33" xfId="12692"/>
    <cellStyle name="汇总 28" xfId="12693"/>
    <cellStyle name="汇总 33 2" xfId="12694"/>
    <cellStyle name="汇总 28 2" xfId="12695"/>
    <cellStyle name="汇总 33 3" xfId="12696"/>
    <cellStyle name="汇总 28 3" xfId="12697"/>
    <cellStyle name="汇总 33 4" xfId="12698"/>
    <cellStyle name="汇总 28 4" xfId="12699"/>
    <cellStyle name="汇总 33 5" xfId="12700"/>
    <cellStyle name="汇总 28 5" xfId="12701"/>
    <cellStyle name="汇总 33 6" xfId="12702"/>
    <cellStyle name="汇总 28 6" xfId="12703"/>
    <cellStyle name="汇总 34" xfId="12704"/>
    <cellStyle name="汇总 29" xfId="12705"/>
    <cellStyle name="汇总 34 3" xfId="12706"/>
    <cellStyle name="汇总 29 3" xfId="12707"/>
    <cellStyle name="汇总 34 4" xfId="12708"/>
    <cellStyle name="汇总 29 4" xfId="12709"/>
    <cellStyle name="汇总 34 5" xfId="12710"/>
    <cellStyle name="汇总 29 5" xfId="12711"/>
    <cellStyle name="汇总 34 6" xfId="12712"/>
    <cellStyle name="汇总 29 6" xfId="12713"/>
    <cellStyle name="汇总 3" xfId="12714"/>
    <cellStyle name="汇总 3 10" xfId="12715"/>
    <cellStyle name="汇总 3 11" xfId="12716"/>
    <cellStyle name="汇总 3 12" xfId="12717"/>
    <cellStyle name="汇总 3 13" xfId="12718"/>
    <cellStyle name="汇总 3 2" xfId="12719"/>
    <cellStyle name="输出 12 4 5" xfId="12720"/>
    <cellStyle name="强调文字颜色 1 43" xfId="12721"/>
    <cellStyle name="强调文字颜色 1 38" xfId="12722"/>
    <cellStyle name="汇总 3 2 2" xfId="12723"/>
    <cellStyle name="汇总 3 2 2 2" xfId="12724"/>
    <cellStyle name="汇总 3 2 2 3" xfId="12725"/>
    <cellStyle name="汇总 3 2 2 4" xfId="12726"/>
    <cellStyle name="汇总 3 2 2 5" xfId="12727"/>
    <cellStyle name="汇总 3 2 3 2" xfId="12728"/>
    <cellStyle name="汇总 3 2 3 4" xfId="12729"/>
    <cellStyle name="强调文字颜色 1 50" xfId="12730"/>
    <cellStyle name="强调文字颜色 1 45" xfId="12731"/>
    <cellStyle name="汇总 3 2 4" xfId="12732"/>
    <cellStyle name="强调文字颜色 1 51" xfId="12733"/>
    <cellStyle name="强调文字颜色 1 46" xfId="12734"/>
    <cellStyle name="汇总 3 2 5" xfId="12735"/>
    <cellStyle name="强调文字颜色 1 52" xfId="12736"/>
    <cellStyle name="强调文字颜色 1 47" xfId="12737"/>
    <cellStyle name="汇总 3 2 6" xfId="12738"/>
    <cellStyle name="汇总 3 3" xfId="12739"/>
    <cellStyle name="输出 12 5 5" xfId="12740"/>
    <cellStyle name="汇总 3 3 2" xfId="12741"/>
    <cellStyle name="汇总 3 3 3" xfId="12742"/>
    <cellStyle name="汇总 3 3 4" xfId="12743"/>
    <cellStyle name="汇总 3 3 5" xfId="12744"/>
    <cellStyle name="汇总 3 3 6" xfId="12745"/>
    <cellStyle name="汇总 3 4" xfId="12746"/>
    <cellStyle name="汇总 3 4 5" xfId="12747"/>
    <cellStyle name="汇总 3 4 6" xfId="12748"/>
    <cellStyle name="汇总 3 5" xfId="12749"/>
    <cellStyle name="汇总 3 5 2" xfId="12750"/>
    <cellStyle name="汇总 3 5 3" xfId="12751"/>
    <cellStyle name="汇总 3 5 4" xfId="12752"/>
    <cellStyle name="汇总 3 5 5" xfId="12753"/>
    <cellStyle name="汇总 3 5 6" xfId="12754"/>
    <cellStyle name="汇总 3 6" xfId="12755"/>
    <cellStyle name="汇总 3 6 2" xfId="12756"/>
    <cellStyle name="汇总 3 6 3" xfId="12757"/>
    <cellStyle name="汇总 3 6 5" xfId="12758"/>
    <cellStyle name="汇总 3 7" xfId="12759"/>
    <cellStyle name="强调文字颜色 2 43" xfId="12760"/>
    <cellStyle name="强调文字颜色 2 38" xfId="12761"/>
    <cellStyle name="汇总 3 7 2" xfId="12762"/>
    <cellStyle name="强调文字颜色 2 44" xfId="12763"/>
    <cellStyle name="强调文字颜色 2 39" xfId="12764"/>
    <cellStyle name="汇总 3 7 3" xfId="12765"/>
    <cellStyle name="强调文字颜色 2 51" xfId="12766"/>
    <cellStyle name="强调文字颜色 2 46" xfId="12767"/>
    <cellStyle name="汇总 3 7 5" xfId="12768"/>
    <cellStyle name="汇总 3 8 2" xfId="12769"/>
    <cellStyle name="汇总 3 8 3" xfId="12770"/>
    <cellStyle name="汇总 40" xfId="12771"/>
    <cellStyle name="汇总 35" xfId="12772"/>
    <cellStyle name="计算 9 2 5" xfId="12773"/>
    <cellStyle name="汇总 40 2" xfId="12774"/>
    <cellStyle name="汇总 35 2" xfId="12775"/>
    <cellStyle name="计算 9 2 6" xfId="12776"/>
    <cellStyle name="汇总 40 3" xfId="12777"/>
    <cellStyle name="汇总 35 3" xfId="12778"/>
    <cellStyle name="计算 9 2 8" xfId="12779"/>
    <cellStyle name="汇总 40 5" xfId="12780"/>
    <cellStyle name="汇总 35 5" xfId="12781"/>
    <cellStyle name="汇总 40 6" xfId="12782"/>
    <cellStyle name="汇总 35 6" xfId="12783"/>
    <cellStyle name="汇总 41" xfId="12784"/>
    <cellStyle name="汇总 36" xfId="12785"/>
    <cellStyle name="计算 9 3 5" xfId="12786"/>
    <cellStyle name="汇总 41 2" xfId="12787"/>
    <cellStyle name="汇总 36 2" xfId="12788"/>
    <cellStyle name="计算 9 3 6" xfId="12789"/>
    <cellStyle name="汇总 41 3" xfId="12790"/>
    <cellStyle name="汇总 36 3" xfId="12791"/>
    <cellStyle name="汇总 41 5" xfId="12792"/>
    <cellStyle name="汇总 36 5" xfId="12793"/>
    <cellStyle name="汇总 41 6" xfId="12794"/>
    <cellStyle name="汇总 36 6" xfId="12795"/>
    <cellStyle name="汇总 42" xfId="12796"/>
    <cellStyle name="汇总 37" xfId="12797"/>
    <cellStyle name="计算 9 4 6" xfId="12798"/>
    <cellStyle name="汇总 42 3" xfId="12799"/>
    <cellStyle name="汇总 37 3" xfId="12800"/>
    <cellStyle name="汇总 42 4" xfId="12801"/>
    <cellStyle name="汇总 37 4" xfId="12802"/>
    <cellStyle name="汇总 42 6" xfId="12803"/>
    <cellStyle name="汇总 37 6" xfId="12804"/>
    <cellStyle name="汇总 43" xfId="12805"/>
    <cellStyle name="汇总 38" xfId="12806"/>
    <cellStyle name="计算 9 5 5" xfId="12807"/>
    <cellStyle name="汇总 43 2" xfId="12808"/>
    <cellStyle name="汇总 38 2" xfId="12809"/>
    <cellStyle name="计算 9 5 6" xfId="12810"/>
    <cellStyle name="汇总 43 3" xfId="12811"/>
    <cellStyle name="汇总 38 3" xfId="12812"/>
    <cellStyle name="汇总 43 4" xfId="12813"/>
    <cellStyle name="汇总 38 4" xfId="12814"/>
    <cellStyle name="汇总 43 5" xfId="12815"/>
    <cellStyle name="汇总 38 5" xfId="12816"/>
    <cellStyle name="汇总 43 6" xfId="12817"/>
    <cellStyle name="汇总 38 6" xfId="12818"/>
    <cellStyle name="检查单元格 12 2" xfId="12819"/>
    <cellStyle name="汇总 44" xfId="12820"/>
    <cellStyle name="汇总 39" xfId="12821"/>
    <cellStyle name="检查单元格 12 2 2" xfId="12822"/>
    <cellStyle name="计算 9 6 5" xfId="12823"/>
    <cellStyle name="汇总 44 2" xfId="12824"/>
    <cellStyle name="汇总 39 2" xfId="12825"/>
    <cellStyle name="检查单元格 12 2 3" xfId="12826"/>
    <cellStyle name="计算 9 6 6" xfId="12827"/>
    <cellStyle name="汇总 44 3" xfId="12828"/>
    <cellStyle name="汇总 39 3" xfId="12829"/>
    <cellStyle name="汇总 44 4" xfId="12830"/>
    <cellStyle name="汇总 39 4" xfId="12831"/>
    <cellStyle name="汇总 44 5" xfId="12832"/>
    <cellStyle name="汇总 39 5" xfId="12833"/>
    <cellStyle name="汇总 4" xfId="12834"/>
    <cellStyle name="汇总 4 10" xfId="12835"/>
    <cellStyle name="汇总 4 11" xfId="12836"/>
    <cellStyle name="汇总 4 12" xfId="12837"/>
    <cellStyle name="汇总 4 2" xfId="12838"/>
    <cellStyle name="强调文字颜色 6 43" xfId="12839"/>
    <cellStyle name="强调文字颜色 6 38" xfId="12840"/>
    <cellStyle name="汇总 4 2 2" xfId="12841"/>
    <cellStyle name="汇总 4 2 2 2" xfId="12842"/>
    <cellStyle name="汇总 4 2 2 3" xfId="12843"/>
    <cellStyle name="汇总 4 2 2 4" xfId="12844"/>
    <cellStyle name="汇总 4 2 2 5" xfId="12845"/>
    <cellStyle name="强调文字颜色 6 44" xfId="12846"/>
    <cellStyle name="强调文字颜色 6 39" xfId="12847"/>
    <cellStyle name="汇总 4 2 3" xfId="12848"/>
    <cellStyle name="汇总 4 2 3 2" xfId="12849"/>
    <cellStyle name="汇总 4 2 3 3" xfId="12850"/>
    <cellStyle name="汇总 4 2 3 4" xfId="12851"/>
    <cellStyle name="强调文字颜色 6 51" xfId="12852"/>
    <cellStyle name="强调文字颜色 6 46" xfId="12853"/>
    <cellStyle name="汇总 4 2 5" xfId="12854"/>
    <cellStyle name="强调文字颜色 6 52" xfId="12855"/>
    <cellStyle name="强调文字颜色 6 47" xfId="12856"/>
    <cellStyle name="汇总 4 2 6" xfId="12857"/>
    <cellStyle name="汇总 4 3" xfId="12858"/>
    <cellStyle name="汇总 4 3 2" xfId="12859"/>
    <cellStyle name="汇总 4 3 3" xfId="12860"/>
    <cellStyle name="汇总 4 3 4" xfId="12861"/>
    <cellStyle name="汇总 4 3 5" xfId="12862"/>
    <cellStyle name="汇总 4 3 6" xfId="12863"/>
    <cellStyle name="汇总 4 4" xfId="12864"/>
    <cellStyle name="汇总 4 4 2" xfId="12865"/>
    <cellStyle name="汇总 4 4 3" xfId="12866"/>
    <cellStyle name="汇总 4 4 4" xfId="12867"/>
    <cellStyle name="쉼표 [0]_hoe020409-19S" xfId="12868"/>
    <cellStyle name="汇总 4 4 6" xfId="12869"/>
    <cellStyle name="汇总 4 5" xfId="12870"/>
    <cellStyle name="汇总 4 6" xfId="12871"/>
    <cellStyle name="汇总 4 7" xfId="12872"/>
    <cellStyle name="汇总 4 7 2" xfId="12873"/>
    <cellStyle name="汇总 4 7 3" xfId="12874"/>
    <cellStyle name="汇总 4 7 4" xfId="12875"/>
    <cellStyle name="汇总 4 7 5" xfId="12876"/>
    <cellStyle name="汇总 4 8 2" xfId="12877"/>
    <cellStyle name="汇总 4 8 3" xfId="12878"/>
    <cellStyle name="汇总 4 8 4" xfId="12879"/>
    <cellStyle name="检查单元格 12 3" xfId="12880"/>
    <cellStyle name="汇总 50" xfId="12881"/>
    <cellStyle name="汇总 45" xfId="12882"/>
    <cellStyle name="汇总 50 6" xfId="12883"/>
    <cellStyle name="汇总 45 6" xfId="12884"/>
    <cellStyle name="汇总 51 5" xfId="12885"/>
    <cellStyle name="汇总 46 5" xfId="12886"/>
    <cellStyle name="汇总 51 6" xfId="12887"/>
    <cellStyle name="汇总 46 6" xfId="12888"/>
    <cellStyle name="检查单元格 12 5" xfId="12889"/>
    <cellStyle name="汇总 52" xfId="12890"/>
    <cellStyle name="汇总 47" xfId="12891"/>
    <cellStyle name="汇总 52 5" xfId="12892"/>
    <cellStyle name="汇总 47 5" xfId="12893"/>
    <cellStyle name="检查单元格 12 6" xfId="12894"/>
    <cellStyle name="汇总 53" xfId="12895"/>
    <cellStyle name="汇总 48" xfId="12896"/>
    <cellStyle name="汇总 53 4" xfId="12897"/>
    <cellStyle name="汇总 48 4" xfId="12898"/>
    <cellStyle name="汇总 53 5" xfId="12899"/>
    <cellStyle name="汇总 48 5" xfId="12900"/>
    <cellStyle name="汇总 53 6" xfId="12901"/>
    <cellStyle name="汇总 48 6" xfId="12902"/>
    <cellStyle name="检查单元格 12 7" xfId="12903"/>
    <cellStyle name="汇总 54" xfId="12904"/>
    <cellStyle name="汇总 49" xfId="12905"/>
    <cellStyle name="汇总 54 4" xfId="12906"/>
    <cellStyle name="汇总 49 4" xfId="12907"/>
    <cellStyle name="汇总 54 5" xfId="12908"/>
    <cellStyle name="汇总 49 5" xfId="12909"/>
    <cellStyle name="汇总 54 6" xfId="12910"/>
    <cellStyle name="汇总 49 6" xfId="12911"/>
    <cellStyle name="汇总 5 10" xfId="12912"/>
    <cellStyle name="汇总 5 11" xfId="12913"/>
    <cellStyle name="汇总 5 12" xfId="12914"/>
    <cellStyle name="汇总 5 13" xfId="12915"/>
    <cellStyle name="汇总 5 2 2" xfId="12916"/>
    <cellStyle name="汇总 5 2 2 2" xfId="12917"/>
    <cellStyle name="汇总 5 2 2 3" xfId="12918"/>
    <cellStyle name="汇总 5 2 2 4" xfId="12919"/>
    <cellStyle name="汇总 5 2 3" xfId="12920"/>
    <cellStyle name="汇总 5 2 3 2" xfId="12921"/>
    <cellStyle name="汇总 5 2 3 4" xfId="12922"/>
    <cellStyle name="汇总 5 2 3 5" xfId="12923"/>
    <cellStyle name="汇总 5 2 4" xfId="12924"/>
    <cellStyle name="汇总 5 2 5" xfId="12925"/>
    <cellStyle name="汇总 5 2 6" xfId="12926"/>
    <cellStyle name="汇总 5 3" xfId="12927"/>
    <cellStyle name="汇总 5 3 2" xfId="12928"/>
    <cellStyle name="汇总 5 3 3" xfId="12929"/>
    <cellStyle name="汇总 5 3 4" xfId="12930"/>
    <cellStyle name="汇总 5 3 5" xfId="12931"/>
    <cellStyle name="汇总 5 3 6" xfId="12932"/>
    <cellStyle name="汇总 5 4 2" xfId="12933"/>
    <cellStyle name="汇总 5 4 3" xfId="12934"/>
    <cellStyle name="汇总 5 4 6" xfId="12935"/>
    <cellStyle name="汇总 5 5 2" xfId="12936"/>
    <cellStyle name="汇总 5 7" xfId="12937"/>
    <cellStyle name="汇总 5 7 2" xfId="12938"/>
    <cellStyle name="汇总 5 7 3" xfId="12939"/>
    <cellStyle name="汇总 5 7 4" xfId="12940"/>
    <cellStyle name="汇总 5 7 5" xfId="12941"/>
    <cellStyle name="汇总 5 8 2" xfId="12942"/>
    <cellStyle name="汇总 5 8 3" xfId="12943"/>
    <cellStyle name="汇总 5 8 4" xfId="12944"/>
    <cellStyle name="检查单元格 12 8" xfId="12945"/>
    <cellStyle name="汇总 60" xfId="12946"/>
    <cellStyle name="汇总 55" xfId="12947"/>
    <cellStyle name="汇总 60 4" xfId="12948"/>
    <cellStyle name="汇总 55 4" xfId="12949"/>
    <cellStyle name="汇总 60 5" xfId="12950"/>
    <cellStyle name="汇总 55 5" xfId="12951"/>
    <cellStyle name="汇总 61 3" xfId="12952"/>
    <cellStyle name="汇总 56 3" xfId="12953"/>
    <cellStyle name="汇总 61 4" xfId="12954"/>
    <cellStyle name="汇总 56 4" xfId="12955"/>
    <cellStyle name="汇总 61 5" xfId="12956"/>
    <cellStyle name="汇总 56 5" xfId="12957"/>
    <cellStyle name="汇总 62 2" xfId="12958"/>
    <cellStyle name="汇总 57 2" xfId="12959"/>
    <cellStyle name="汇总 62 3" xfId="12960"/>
    <cellStyle name="汇总 57 3" xfId="12961"/>
    <cellStyle name="链接单元格 2 2" xfId="12962"/>
    <cellStyle name="汇总 62 5" xfId="12963"/>
    <cellStyle name="汇总 57 5" xfId="12964"/>
    <cellStyle name="汇总 57 6" xfId="12965"/>
    <cellStyle name="汇总 63" xfId="12966"/>
    <cellStyle name="汇总 58" xfId="12967"/>
    <cellStyle name="汇总 63 2" xfId="12968"/>
    <cellStyle name="汇总 58 2" xfId="12969"/>
    <cellStyle name="汇总 63 3" xfId="12970"/>
    <cellStyle name="汇总 58 3" xfId="12971"/>
    <cellStyle name="汇总 63 4" xfId="12972"/>
    <cellStyle name="汇总 58 4" xfId="12973"/>
    <cellStyle name="链接单元格 3 2" xfId="12974"/>
    <cellStyle name="汇总 63 5" xfId="12975"/>
    <cellStyle name="汇总 58 5" xfId="12976"/>
    <cellStyle name="汇总 64" xfId="12977"/>
    <cellStyle name="汇总 59" xfId="12978"/>
    <cellStyle name="汇总 64 2" xfId="12979"/>
    <cellStyle name="汇总 59 2" xfId="12980"/>
    <cellStyle name="汇总 64 3" xfId="12981"/>
    <cellStyle name="汇总 59 3" xfId="12982"/>
    <cellStyle name="链接单元格 4 2" xfId="12983"/>
    <cellStyle name="汇总 64 5" xfId="12984"/>
    <cellStyle name="汇总 59 5" xfId="12985"/>
    <cellStyle name="汇总 6 10" xfId="12986"/>
    <cellStyle name="汇总 6 11" xfId="12987"/>
    <cellStyle name="汇总 6 12" xfId="12988"/>
    <cellStyle name="汇总 6 13" xfId="12989"/>
    <cellStyle name="汇总 6 2" xfId="12990"/>
    <cellStyle name="输入 4 2 3 3" xfId="12991"/>
    <cellStyle name="汇总 6 2 2" xfId="12992"/>
    <cellStyle name="汇总 6 2 2 3" xfId="12993"/>
    <cellStyle name="汇总 6 2 2 4" xfId="12994"/>
    <cellStyle name="输入 4 2 3 4" xfId="12995"/>
    <cellStyle name="汇总 6 2 3" xfId="12996"/>
    <cellStyle name="汇总 6 2 3 2" xfId="12997"/>
    <cellStyle name="汇总 6 2 3 3" xfId="12998"/>
    <cellStyle name="汇总 6 2 3 4" xfId="12999"/>
    <cellStyle name="汇总 6 2 3 5" xfId="13000"/>
    <cellStyle name="汇总 6 2 5" xfId="13001"/>
    <cellStyle name="输出 24 2" xfId="13002"/>
    <cellStyle name="输出 19 2" xfId="13003"/>
    <cellStyle name="汇总 6 2 7" xfId="13004"/>
    <cellStyle name="汇总 6 3" xfId="13005"/>
    <cellStyle name="警告文本 4 6" xfId="13006"/>
    <cellStyle name="汇总 6 3 2" xfId="13007"/>
    <cellStyle name="警告文本 4 7" xfId="13008"/>
    <cellStyle name="汇总 6 3 3" xfId="13009"/>
    <cellStyle name="警告文本 4 8" xfId="13010"/>
    <cellStyle name="汇总 6 3 4" xfId="13011"/>
    <cellStyle name="汇总 6 3 5" xfId="13012"/>
    <cellStyle name="汇总 6 3 6" xfId="13013"/>
    <cellStyle name="警告文本 5 7" xfId="13014"/>
    <cellStyle name="汇总 6 4 3" xfId="13015"/>
    <cellStyle name="警告文本 5 8" xfId="13016"/>
    <cellStyle name="汇总 6 4 4" xfId="13017"/>
    <cellStyle name="汇总 6 4 5" xfId="13018"/>
    <cellStyle name="汇总 6 4 6" xfId="13019"/>
    <cellStyle name="强调文字颜色 6 10 2 3" xfId="13020"/>
    <cellStyle name="汇总 6 5" xfId="13021"/>
    <cellStyle name="警告文本 6 6" xfId="13022"/>
    <cellStyle name="汇总 6 5 2" xfId="13023"/>
    <cellStyle name="警告文本 6 8" xfId="13024"/>
    <cellStyle name="汇总 6 5 4" xfId="13025"/>
    <cellStyle name="汇总 6 5 5" xfId="13026"/>
    <cellStyle name="汇总 6 5 6" xfId="13027"/>
    <cellStyle name="汇总 6 6" xfId="13028"/>
    <cellStyle name="警告文本 7 6" xfId="13029"/>
    <cellStyle name="汇总 6 6 2" xfId="13030"/>
    <cellStyle name="警告文本 7 8" xfId="13031"/>
    <cellStyle name="汇总 6 6 4" xfId="13032"/>
    <cellStyle name="汇总 6 6 5" xfId="13033"/>
    <cellStyle name="警告文本 8 6" xfId="13034"/>
    <cellStyle name="汇总 6 7 2" xfId="13035"/>
    <cellStyle name="警告文本 8 7" xfId="13036"/>
    <cellStyle name="汇总 6 7 3" xfId="13037"/>
    <cellStyle name="警告文本 8 8" xfId="13038"/>
    <cellStyle name="汇总 6 7 4" xfId="13039"/>
    <cellStyle name="汇总 6 7 5" xfId="13040"/>
    <cellStyle name="警告文本 9 6" xfId="13041"/>
    <cellStyle name="汇总 6 8 2" xfId="13042"/>
    <cellStyle name="警告文本 9 7" xfId="13043"/>
    <cellStyle name="汇总 6 8 3" xfId="13044"/>
    <cellStyle name="强调文字颜色 3 10 2 2" xfId="13045"/>
    <cellStyle name="汇总 6 8 5" xfId="13046"/>
    <cellStyle name="汇总 65" xfId="13047"/>
    <cellStyle name="汇总 65 2" xfId="13048"/>
    <cellStyle name="汇总 65 3" xfId="13049"/>
    <cellStyle name="汇总 65 4" xfId="13050"/>
    <cellStyle name="链接单元格 5 2" xfId="13051"/>
    <cellStyle name="汇总 65 5" xfId="13052"/>
    <cellStyle name="汇总 7" xfId="13053"/>
    <cellStyle name="汇总 7 10" xfId="13054"/>
    <cellStyle name="汇总 7 12" xfId="13055"/>
    <cellStyle name="汇总 7 13" xfId="13056"/>
    <cellStyle name="汇总 7 2" xfId="13057"/>
    <cellStyle name="汇总 7 2 2" xfId="13058"/>
    <cellStyle name="输出 7 8 4" xfId="13059"/>
    <cellStyle name="汇总 7 2 2 3" xfId="13060"/>
    <cellStyle name="汇总 7 2 3" xfId="13061"/>
    <cellStyle name="汇总 7 2 5" xfId="13062"/>
    <cellStyle name="汇总 7 2 6" xfId="13063"/>
    <cellStyle name="汇总 7 2 7" xfId="13064"/>
    <cellStyle name="汇总 7 4" xfId="13065"/>
    <cellStyle name="汇总 7 6 2" xfId="13066"/>
    <cellStyle name="汇总 7 6 3" xfId="13067"/>
    <cellStyle name="汇总 7 6 6" xfId="13068"/>
    <cellStyle name="汇总 7 7" xfId="13069"/>
    <cellStyle name="汇总 7 7 3" xfId="13070"/>
    <cellStyle name="汇总 7 7 4" xfId="13071"/>
    <cellStyle name="汇总 7 7 5" xfId="13072"/>
    <cellStyle name="汇总 7 8 2" xfId="13073"/>
    <cellStyle name="汇总 7 8 4" xfId="13074"/>
    <cellStyle name="汇总 8 10" xfId="13075"/>
    <cellStyle name="汇总 8 11" xfId="13076"/>
    <cellStyle name="汇总 8 2" xfId="13077"/>
    <cellStyle name="汇总 8 2 2" xfId="13078"/>
    <cellStyle name="汇总 8 2 2 2" xfId="13079"/>
    <cellStyle name="汇总 8 2 2 3" xfId="13080"/>
    <cellStyle name="汇总 8 2 2 4" xfId="13081"/>
    <cellStyle name="汇总 8 2 2 5" xfId="13082"/>
    <cellStyle name="汇总 8 2 3 2" xfId="13083"/>
    <cellStyle name="汇总 8 2 3 3" xfId="13084"/>
    <cellStyle name="汇总 8 2 3 4" xfId="13085"/>
    <cellStyle name="汇总 8 2 3 5" xfId="13086"/>
    <cellStyle name="汇总 8 2 6" xfId="13087"/>
    <cellStyle name="汇总 8 2 7" xfId="13088"/>
    <cellStyle name="汇总 8 2 8" xfId="13089"/>
    <cellStyle name="汇总 8 3 2" xfId="13090"/>
    <cellStyle name="汇总 8 3 4" xfId="13091"/>
    <cellStyle name="汇总 8 3 6" xfId="13092"/>
    <cellStyle name="汇总 8 4 2" xfId="13093"/>
    <cellStyle name="汇总 8 4 3" xfId="13094"/>
    <cellStyle name="汇总 8 4 4" xfId="13095"/>
    <cellStyle name="汇总 8 4 6" xfId="13096"/>
    <cellStyle name="汇总 8 5" xfId="13097"/>
    <cellStyle name="汇总 8 7 2" xfId="13098"/>
    <cellStyle name="汇总 8 7 3" xfId="13099"/>
    <cellStyle name="汇总 8 7 5" xfId="13100"/>
    <cellStyle name="汇总 8 8 2" xfId="13101"/>
    <cellStyle name="汇总 8 8 4" xfId="13102"/>
    <cellStyle name="强调文字颜色 3 12 2 2" xfId="13103"/>
    <cellStyle name="汇总 8 8 5" xfId="13104"/>
    <cellStyle name="汇总 9 11" xfId="13105"/>
    <cellStyle name="汇总 9 13" xfId="13106"/>
    <cellStyle name="输入 10 2 6" xfId="13107"/>
    <cellStyle name="计算 5 2 2 4" xfId="13108"/>
    <cellStyle name="汇总 9 2" xfId="13109"/>
    <cellStyle name="汇总 9 2 2" xfId="13110"/>
    <cellStyle name="汇总 9 2 2 2" xfId="13111"/>
    <cellStyle name="警告文本 5 2" xfId="13112"/>
    <cellStyle name="汇总 9 2 2 3" xfId="13113"/>
    <cellStyle name="警告文本 5 4" xfId="13114"/>
    <cellStyle name="汇总 9 2 2 5" xfId="13115"/>
    <cellStyle name="汇总 9 2 3" xfId="13116"/>
    <cellStyle name="汇总 9 2 3 2" xfId="13117"/>
    <cellStyle name="警告文本 6 2" xfId="13118"/>
    <cellStyle name="汇总 9 2 3 3" xfId="13119"/>
    <cellStyle name="警告文本 6 3" xfId="13120"/>
    <cellStyle name="汇总 9 2 3 4" xfId="13121"/>
    <cellStyle name="警告文本 6 4" xfId="13122"/>
    <cellStyle name="汇总 9 2 3 5" xfId="13123"/>
    <cellStyle name="解释性文本 8 2" xfId="13124"/>
    <cellStyle name="汇总 9 2 4" xfId="13125"/>
    <cellStyle name="解释性文本 8 3" xfId="13126"/>
    <cellStyle name="汇总 9 2 5" xfId="13127"/>
    <cellStyle name="解释性文本 8 4" xfId="13128"/>
    <cellStyle name="汇总 9 2 6" xfId="13129"/>
    <cellStyle name="解释性文本 8 5" xfId="13130"/>
    <cellStyle name="汇总 9 2 7" xfId="13131"/>
    <cellStyle name="输入 10 2 7" xfId="13132"/>
    <cellStyle name="计算 5 2 2 5" xfId="13133"/>
    <cellStyle name="汇总 9 3" xfId="13134"/>
    <cellStyle name="解释性文本 9 3" xfId="13135"/>
    <cellStyle name="汇总 9 3 5" xfId="13136"/>
    <cellStyle name="解释性文本 9 4" xfId="13137"/>
    <cellStyle name="汇总 9 3 6" xfId="13138"/>
    <cellStyle name="输入 10 2 8" xfId="13139"/>
    <cellStyle name="汇总 9 4" xfId="13140"/>
    <cellStyle name="汇总 9 4 3" xfId="13141"/>
    <cellStyle name="汇总 9 4 4" xfId="13142"/>
    <cellStyle name="汇总 9 4 5" xfId="13143"/>
    <cellStyle name="汇总 9 4 6" xfId="13144"/>
    <cellStyle name="汇总 9 5" xfId="13145"/>
    <cellStyle name="汇总 9 5 2" xfId="13146"/>
    <cellStyle name="汇总 9 5 3" xfId="13147"/>
    <cellStyle name="汇总 9 5 5" xfId="13148"/>
    <cellStyle name="汇总 9 6 2" xfId="13149"/>
    <cellStyle name="汇总 9 6 3" xfId="13150"/>
    <cellStyle name="汇总 9 6 4" xfId="13151"/>
    <cellStyle name="汇总 9 6 5" xfId="13152"/>
    <cellStyle name="汇总 9 6 6" xfId="13153"/>
    <cellStyle name="汇总 9 7" xfId="13154"/>
    <cellStyle name="汇总 9 7 2" xfId="13155"/>
    <cellStyle name="汇总 9 7 3" xfId="13156"/>
    <cellStyle name="汇总 9 7 4" xfId="13157"/>
    <cellStyle name="汇总 9 7 5" xfId="13158"/>
    <cellStyle name="汇总 9 8" xfId="13159"/>
    <cellStyle name="汇总 9 8 2" xfId="13160"/>
    <cellStyle name="汇总 9 8 3" xfId="13161"/>
    <cellStyle name="汇总 9 8 4" xfId="13162"/>
    <cellStyle name="汇总 9 8 5" xfId="13163"/>
    <cellStyle name="汇总 9 9" xfId="13164"/>
    <cellStyle name="货币 2" xfId="13165"/>
    <cellStyle name="适中 11 8" xfId="13166"/>
    <cellStyle name="计算 10" xfId="13167"/>
    <cellStyle name="计算 10 11" xfId="13168"/>
    <cellStyle name="计算 10 2" xfId="13169"/>
    <cellStyle name="注释 5 6" xfId="13170"/>
    <cellStyle name="输入 7 4 6" xfId="13171"/>
    <cellStyle name="计算 10 2 2" xfId="13172"/>
    <cellStyle name="检查单元格 51" xfId="13173"/>
    <cellStyle name="检查单元格 46" xfId="13174"/>
    <cellStyle name="计算 10 2 2 2" xfId="13175"/>
    <cellStyle name="检查单元格 52" xfId="13176"/>
    <cellStyle name="检查单元格 47" xfId="13177"/>
    <cellStyle name="计算 10 2 2 3" xfId="13178"/>
    <cellStyle name="检查单元格 53" xfId="13179"/>
    <cellStyle name="检查单元格 48" xfId="13180"/>
    <cellStyle name="计算 10 2 2 4" xfId="13181"/>
    <cellStyle name="检查单元格 54" xfId="13182"/>
    <cellStyle name="检查单元格 49" xfId="13183"/>
    <cellStyle name="计算 10 2 2 5" xfId="13184"/>
    <cellStyle name="注释 5 7" xfId="13185"/>
    <cellStyle name="计算 10 2 3" xfId="13186"/>
    <cellStyle name="计算 10 2 3 3" xfId="13187"/>
    <cellStyle name="计算 10 2 4" xfId="13188"/>
    <cellStyle name="计算 10 2 5" xfId="13189"/>
    <cellStyle name="计算 10 2 6" xfId="13190"/>
    <cellStyle name="计算 10 2 7" xfId="13191"/>
    <cellStyle name="计算 10 2 8" xfId="13192"/>
    <cellStyle name="计算 10 3" xfId="13193"/>
    <cellStyle name="注释 6 6" xfId="13194"/>
    <cellStyle name="输入 7 5 6" xfId="13195"/>
    <cellStyle name="计算 10 3 2" xfId="13196"/>
    <cellStyle name="计算 10 3 4" xfId="13197"/>
    <cellStyle name="计算 10 3 5" xfId="13198"/>
    <cellStyle name="计算 10 4" xfId="13199"/>
    <cellStyle name="注释 7 6" xfId="13200"/>
    <cellStyle name="输入 7 6 6" xfId="13201"/>
    <cellStyle name="计算 10 4 2" xfId="13202"/>
    <cellStyle name="注释 7 7" xfId="13203"/>
    <cellStyle name="计算 10 4 3" xfId="13204"/>
    <cellStyle name="计算 10 4 4" xfId="13205"/>
    <cellStyle name="计算 10 4 6" xfId="13206"/>
    <cellStyle name="计算 10 5" xfId="13207"/>
    <cellStyle name="注释 8 6" xfId="13208"/>
    <cellStyle name="计算 10 5 2" xfId="13209"/>
    <cellStyle name="注释 8 7" xfId="13210"/>
    <cellStyle name="计算 10 5 3" xfId="13211"/>
    <cellStyle name="计算 10 5 4" xfId="13212"/>
    <cellStyle name="输出 20 2 2" xfId="13213"/>
    <cellStyle name="输出 15 2 2" xfId="13214"/>
    <cellStyle name="计算 10 5 5" xfId="13215"/>
    <cellStyle name="注释 9 7" xfId="13216"/>
    <cellStyle name="计算 10 6 3" xfId="13217"/>
    <cellStyle name="警告文本 2 2" xfId="13218"/>
    <cellStyle name="计算 10 6 4" xfId="13219"/>
    <cellStyle name="输出 20 3 2" xfId="13220"/>
    <cellStyle name="输出 15 3 2" xfId="13221"/>
    <cellStyle name="计算 10 6 5" xfId="13222"/>
    <cellStyle name="输出 20 3 3" xfId="13223"/>
    <cellStyle name="输出 15 3 3" xfId="13224"/>
    <cellStyle name="计算 10 6 6" xfId="13225"/>
    <cellStyle name="计算 10 7" xfId="13226"/>
    <cellStyle name="计算 10 7 3" xfId="13227"/>
    <cellStyle name="警告文本 3 2" xfId="13228"/>
    <cellStyle name="计算 10 7 4" xfId="13229"/>
    <cellStyle name="计算 10 7 5" xfId="13230"/>
    <cellStyle name="计算 10 8" xfId="13231"/>
    <cellStyle name="计算 10 8 2" xfId="13232"/>
    <cellStyle name="计算 10 8 3" xfId="13233"/>
    <cellStyle name="计算 10 9" xfId="13234"/>
    <cellStyle name="计算 11" xfId="13235"/>
    <cellStyle name="计算 11 10" xfId="13236"/>
    <cellStyle name="计算 11 11" xfId="13237"/>
    <cellStyle name="计算 11 2" xfId="13238"/>
    <cellStyle name="警告文本 12 4" xfId="13239"/>
    <cellStyle name="输入 8 4 6" xfId="13240"/>
    <cellStyle name="计算 11 2 2" xfId="13241"/>
    <cellStyle name="输出 2 2 3" xfId="13242"/>
    <cellStyle name="计算 11 2 2 2" xfId="13243"/>
    <cellStyle name="输出 2 2 4" xfId="13244"/>
    <cellStyle name="计算 11 2 2 3" xfId="13245"/>
    <cellStyle name="警告文本 12 5" xfId="13246"/>
    <cellStyle name="计算 11 2 3" xfId="13247"/>
    <cellStyle name="计算 11 2 3 2" xfId="13248"/>
    <cellStyle name="警告文本 12 6" xfId="13249"/>
    <cellStyle name="计算 11 2 4" xfId="13250"/>
    <cellStyle name="警告文本 12 7" xfId="13251"/>
    <cellStyle name="计算 11 2 5" xfId="13252"/>
    <cellStyle name="警告文本 12 8" xfId="13253"/>
    <cellStyle name="计算 11 2 6" xfId="13254"/>
    <cellStyle name="计算 11 2 7" xfId="13255"/>
    <cellStyle name="计算 11 2 8" xfId="13256"/>
    <cellStyle name="计算 11 3" xfId="13257"/>
    <cellStyle name="输入 8 5 6" xfId="13258"/>
    <cellStyle name="计算 11 3 2" xfId="13259"/>
    <cellStyle name="计算 11 3 3" xfId="13260"/>
    <cellStyle name="计算 11 3 4" xfId="13261"/>
    <cellStyle name="计算 11 3 5" xfId="13262"/>
    <cellStyle name="计算 11 3 6" xfId="13263"/>
    <cellStyle name="计算 11 4" xfId="13264"/>
    <cellStyle name="输入 8 6 6" xfId="13265"/>
    <cellStyle name="计算 11 4 2" xfId="13266"/>
    <cellStyle name="计算 11 4 4" xfId="13267"/>
    <cellStyle name="计算 11 4 5" xfId="13268"/>
    <cellStyle name="计算 11 4 6" xfId="13269"/>
    <cellStyle name="计算 11 5" xfId="13270"/>
    <cellStyle name="计算 11 5 2" xfId="13271"/>
    <cellStyle name="计算 11 5 3" xfId="13272"/>
    <cellStyle name="计算 11 6" xfId="13273"/>
    <cellStyle name="计算 11 6 2" xfId="13274"/>
    <cellStyle name="计算 11 6 4" xfId="13275"/>
    <cellStyle name="输出 21 3 2" xfId="13276"/>
    <cellStyle name="输出 16 3 2" xfId="13277"/>
    <cellStyle name="计算 11 6 5" xfId="13278"/>
    <cellStyle name="输出 21 3 3" xfId="13279"/>
    <cellStyle name="输出 16 3 3" xfId="13280"/>
    <cellStyle name="计算 11 6 6" xfId="13281"/>
    <cellStyle name="计算 11 7" xfId="13282"/>
    <cellStyle name="计算 11 7 2" xfId="13283"/>
    <cellStyle name="计算 11 7 5" xfId="13284"/>
    <cellStyle name="计算 11 8" xfId="13285"/>
    <cellStyle name="计算 11 8 2" xfId="13286"/>
    <cellStyle name="计算 11 8 3" xfId="13287"/>
    <cellStyle name="计算 11 8 4" xfId="13288"/>
    <cellStyle name="计算 11 8 5" xfId="13289"/>
    <cellStyle name="计算 11 9" xfId="13290"/>
    <cellStyle name="计算 12 11" xfId="13291"/>
    <cellStyle name="计算 12 13" xfId="13292"/>
    <cellStyle name="计算 12 2" xfId="13293"/>
    <cellStyle name="输入 9 4 6" xfId="13294"/>
    <cellStyle name="计算 12 2 2" xfId="13295"/>
    <cellStyle name="计算 12 2 2 4" xfId="13296"/>
    <cellStyle name="计算 12 2 3 3" xfId="13297"/>
    <cellStyle name="计算 12 2 3 4" xfId="13298"/>
    <cellStyle name="计算 12 2 3 5" xfId="13299"/>
    <cellStyle name="计算 12 2 4" xfId="13300"/>
    <cellStyle name="计算 12 2 5" xfId="13301"/>
    <cellStyle name="计算 12 2 6" xfId="13302"/>
    <cellStyle name="计算 12 2 7" xfId="13303"/>
    <cellStyle name="计算 12 3" xfId="13304"/>
    <cellStyle name="输入 9 5 6" xfId="13305"/>
    <cellStyle name="计算 12 3 2" xfId="13306"/>
    <cellStyle name="计算 12 4" xfId="13307"/>
    <cellStyle name="输入 9 6 6" xfId="13308"/>
    <cellStyle name="计算 12 4 2" xfId="13309"/>
    <cellStyle name="计算 12 4 3" xfId="13310"/>
    <cellStyle name="计算 12 4 4" xfId="13311"/>
    <cellStyle name="计算 12 4 5" xfId="13312"/>
    <cellStyle name="计算 12 4 6" xfId="13313"/>
    <cellStyle name="计算 12 5" xfId="13314"/>
    <cellStyle name="计算 12 5 2" xfId="13315"/>
    <cellStyle name="计算 12 5 4" xfId="13316"/>
    <cellStyle name="计算 12 6" xfId="13317"/>
    <cellStyle name="计算 12 7 2" xfId="13318"/>
    <cellStyle name="计算 12 7 3" xfId="13319"/>
    <cellStyle name="计算 12 7 4" xfId="13320"/>
    <cellStyle name="计算 12 7 5" xfId="13321"/>
    <cellStyle name="计算 12 8" xfId="13322"/>
    <cellStyle name="计算 12 8 2" xfId="13323"/>
    <cellStyle name="计算 12 8 3" xfId="13324"/>
    <cellStyle name="计算 12 8 4" xfId="13325"/>
    <cellStyle name="计算 12 9" xfId="13326"/>
    <cellStyle name="计算 13" xfId="13327"/>
    <cellStyle name="计算 13 2" xfId="13328"/>
    <cellStyle name="计算 13 2 4" xfId="13329"/>
    <cellStyle name="计算 13 2 5" xfId="13330"/>
    <cellStyle name="计算 13 3" xfId="13331"/>
    <cellStyle name="计算 13 3 3" xfId="13332"/>
    <cellStyle name="计算 13 3 4" xfId="13333"/>
    <cellStyle name="计算 13 4" xfId="13334"/>
    <cellStyle name="计算 13 5" xfId="13335"/>
    <cellStyle name="计算 13 6" xfId="13336"/>
    <cellStyle name="计算 13 7" xfId="13337"/>
    <cellStyle name="计算 13 8" xfId="13338"/>
    <cellStyle name="计算 14 2" xfId="13339"/>
    <cellStyle name="计算 14 2 2" xfId="13340"/>
    <cellStyle name="计算 14 2 3" xfId="13341"/>
    <cellStyle name="计算 14 2 5" xfId="13342"/>
    <cellStyle name="计算 14 3" xfId="13343"/>
    <cellStyle name="计算 14 3 2" xfId="13344"/>
    <cellStyle name="计算 14 3 3" xfId="13345"/>
    <cellStyle name="计算 14 3 4" xfId="13346"/>
    <cellStyle name="计算 14 3 5" xfId="13347"/>
    <cellStyle name="计算 20" xfId="13348"/>
    <cellStyle name="计算 15" xfId="13349"/>
    <cellStyle name="计算 20 2 4" xfId="13350"/>
    <cellStyle name="计算 15 2 4" xfId="13351"/>
    <cellStyle name="计算 20 2 5" xfId="13352"/>
    <cellStyle name="计算 15 2 5" xfId="13353"/>
    <cellStyle name="计算 20 3" xfId="13354"/>
    <cellStyle name="计算 15 3" xfId="13355"/>
    <cellStyle name="计算 20 3 4" xfId="13356"/>
    <cellStyle name="计算 15 3 4" xfId="13357"/>
    <cellStyle name="计算 20 3 5" xfId="13358"/>
    <cellStyle name="计算 15 3 5" xfId="13359"/>
    <cellStyle name="计算 20 4" xfId="13360"/>
    <cellStyle name="计算 15 4" xfId="13361"/>
    <cellStyle name="计算 21" xfId="13362"/>
    <cellStyle name="计算 16" xfId="13363"/>
    <cellStyle name="스타일 1" xfId="13364"/>
    <cellStyle name="计算 21 2" xfId="13365"/>
    <cellStyle name="计算 16 2" xfId="13366"/>
    <cellStyle name="计算 21 2 3" xfId="13367"/>
    <cellStyle name="计算 16 2 3" xfId="13368"/>
    <cellStyle name="计算 21 2 4" xfId="13369"/>
    <cellStyle name="计算 16 2 4" xfId="13370"/>
    <cellStyle name="计算 21 2 5" xfId="13371"/>
    <cellStyle name="计算 16 2 5" xfId="13372"/>
    <cellStyle name="스타일 2" xfId="13373"/>
    <cellStyle name="计算 21 3" xfId="13374"/>
    <cellStyle name="计算 16 3" xfId="13375"/>
    <cellStyle name="计算 21 3 3" xfId="13376"/>
    <cellStyle name="计算 16 3 3" xfId="13377"/>
    <cellStyle name="计算 21 3 4" xfId="13378"/>
    <cellStyle name="计算 16 3 4" xfId="13379"/>
    <cellStyle name="计算 21 3 5" xfId="13380"/>
    <cellStyle name="计算 16 3 5" xfId="13381"/>
    <cellStyle name="스타일 4" xfId="13382"/>
    <cellStyle name="计算 21 5" xfId="13383"/>
    <cellStyle name="计算 16 5" xfId="13384"/>
    <cellStyle name="스타일 6" xfId="13385"/>
    <cellStyle name="计算 21 7" xfId="13386"/>
    <cellStyle name="计算 16 7" xfId="13387"/>
    <cellStyle name="计算 22 2" xfId="13388"/>
    <cellStyle name="计算 17 2" xfId="13389"/>
    <cellStyle name="计算 22 2 3" xfId="13390"/>
    <cellStyle name="计算 17 2 3" xfId="13391"/>
    <cellStyle name="计算 22 2 4" xfId="13392"/>
    <cellStyle name="计算 17 2 4" xfId="13393"/>
    <cellStyle name="计算 22 2 5" xfId="13394"/>
    <cellStyle name="计算 17 2 5" xfId="13395"/>
    <cellStyle name="计算 22 3" xfId="13396"/>
    <cellStyle name="计算 17 3" xfId="13397"/>
    <cellStyle name="计算 22 3 2" xfId="13398"/>
    <cellStyle name="计算 17 3 2" xfId="13399"/>
    <cellStyle name="计算 22 3 3" xfId="13400"/>
    <cellStyle name="计算 17 3 3" xfId="13401"/>
    <cellStyle name="计算 22 3 4" xfId="13402"/>
    <cellStyle name="计算 17 3 4" xfId="13403"/>
    <cellStyle name="计算 22 3 5" xfId="13404"/>
    <cellStyle name="计算 17 3 5" xfId="13405"/>
    <cellStyle name="计算 22 4" xfId="13406"/>
    <cellStyle name="计算 17 4" xfId="13407"/>
    <cellStyle name="计算 22 5" xfId="13408"/>
    <cellStyle name="计算 17 5" xfId="13409"/>
    <cellStyle name="计算 22 6" xfId="13410"/>
    <cellStyle name="计算 17 6" xfId="13411"/>
    <cellStyle name="计算 22 7" xfId="13412"/>
    <cellStyle name="计算 17 7" xfId="13413"/>
    <cellStyle name="计算 22 8" xfId="13414"/>
    <cellStyle name="计算 17 8" xfId="13415"/>
    <cellStyle name="计算 23" xfId="13416"/>
    <cellStyle name="计算 18" xfId="13417"/>
    <cellStyle name="计算 23 2" xfId="13418"/>
    <cellStyle name="计算 18 2" xfId="13419"/>
    <cellStyle name="计算 23 2 2" xfId="13420"/>
    <cellStyle name="计算 18 2 2" xfId="13421"/>
    <cellStyle name="计算 23 2 4" xfId="13422"/>
    <cellStyle name="计算 18 2 4" xfId="13423"/>
    <cellStyle name="计算 23 2 5" xfId="13424"/>
    <cellStyle name="计算 18 2 5" xfId="13425"/>
    <cellStyle name="计算 23 3" xfId="13426"/>
    <cellStyle name="计算 18 3" xfId="13427"/>
    <cellStyle name="计算 23 3 2" xfId="13428"/>
    <cellStyle name="计算 18 3 2" xfId="13429"/>
    <cellStyle name="计算 23 3 3" xfId="13430"/>
    <cellStyle name="计算 18 3 3" xfId="13431"/>
    <cellStyle name="计算 23 3 4" xfId="13432"/>
    <cellStyle name="计算 18 3 4" xfId="13433"/>
    <cellStyle name="计算 23 3 5" xfId="13434"/>
    <cellStyle name="计算 18 3 5" xfId="13435"/>
    <cellStyle name="计算 23 4" xfId="13436"/>
    <cellStyle name="计算 18 4" xfId="13437"/>
    <cellStyle name="计算 23 5" xfId="13438"/>
    <cellStyle name="计算 18 5" xfId="13439"/>
    <cellStyle name="计算 23 6" xfId="13440"/>
    <cellStyle name="计算 18 6" xfId="13441"/>
    <cellStyle name="计算 23 7" xfId="13442"/>
    <cellStyle name="计算 18 7" xfId="13443"/>
    <cellStyle name="计算 23 8" xfId="13444"/>
    <cellStyle name="计算 18 8" xfId="13445"/>
    <cellStyle name="计算 24" xfId="13446"/>
    <cellStyle name="计算 19" xfId="13447"/>
    <cellStyle name="计算 24 2" xfId="13448"/>
    <cellStyle name="计算 19 2" xfId="13449"/>
    <cellStyle name="计算 7 5" xfId="13450"/>
    <cellStyle name="计算 19 2 4" xfId="13451"/>
    <cellStyle name="计算 7 6" xfId="13452"/>
    <cellStyle name="计算 19 2 5" xfId="13453"/>
    <cellStyle name="计算 24 3" xfId="13454"/>
    <cellStyle name="计算 19 3" xfId="13455"/>
    <cellStyle name="计算 8 3" xfId="13456"/>
    <cellStyle name="计算 19 3 2" xfId="13457"/>
    <cellStyle name="计算 8 4" xfId="13458"/>
    <cellStyle name="计算 19 3 3" xfId="13459"/>
    <cellStyle name="计算 8 5" xfId="13460"/>
    <cellStyle name="计算 19 3 4" xfId="13461"/>
    <cellStyle name="计算 24 4" xfId="13462"/>
    <cellStyle name="计算 19 4" xfId="13463"/>
    <cellStyle name="计算 24 5" xfId="13464"/>
    <cellStyle name="计算 19 5" xfId="13465"/>
    <cellStyle name="计算 24 6" xfId="13466"/>
    <cellStyle name="计算 19 6" xfId="13467"/>
    <cellStyle name="计算 19 7" xfId="13468"/>
    <cellStyle name="计算 19 8" xfId="13469"/>
    <cellStyle name="计算 5 9" xfId="13470"/>
    <cellStyle name="计算 2 2 2" xfId="13471"/>
    <cellStyle name="强调文字颜色 2 19 3" xfId="13472"/>
    <cellStyle name="计算 2 2 2 2" xfId="13473"/>
    <cellStyle name="计算 2 2 2 3" xfId="13474"/>
    <cellStyle name="计算 2 2 2 4" xfId="13475"/>
    <cellStyle name="计算 2 2 2 5" xfId="13476"/>
    <cellStyle name="计算 2 2 3" xfId="13477"/>
    <cellStyle name="计算 2 2 4" xfId="13478"/>
    <cellStyle name="计算 2 2 6" xfId="13479"/>
    <cellStyle name="计算 2 2 8" xfId="13480"/>
    <cellStyle name="计算 2 3" xfId="13481"/>
    <cellStyle name="计算 2 4" xfId="13482"/>
    <cellStyle name="输入 10 8 2" xfId="13483"/>
    <cellStyle name="计算 2 5" xfId="13484"/>
    <cellStyle name="输入 10 8 3" xfId="13485"/>
    <cellStyle name="计算 2 6" xfId="13486"/>
    <cellStyle name="输入 10 8 4" xfId="13487"/>
    <cellStyle name="计算 2 7" xfId="13488"/>
    <cellStyle name="计算 30" xfId="13489"/>
    <cellStyle name="计算 25" xfId="13490"/>
    <cellStyle name="计算 30 2" xfId="13491"/>
    <cellStyle name="计算 25 2" xfId="13492"/>
    <cellStyle name="计算 30 3" xfId="13493"/>
    <cellStyle name="计算 25 3" xfId="13494"/>
    <cellStyle name="计算 30 4" xfId="13495"/>
    <cellStyle name="计算 25 4" xfId="13496"/>
    <cellStyle name="计算 30 6" xfId="13497"/>
    <cellStyle name="计算 25 6" xfId="13498"/>
    <cellStyle name="计算 31" xfId="13499"/>
    <cellStyle name="计算 26" xfId="13500"/>
    <cellStyle name="计算 31 2" xfId="13501"/>
    <cellStyle name="计算 26 2" xfId="13502"/>
    <cellStyle name="计算 31 6" xfId="13503"/>
    <cellStyle name="计算 26 6" xfId="13504"/>
    <cellStyle name="计算 32 3" xfId="13505"/>
    <cellStyle name="计算 27 3" xfId="13506"/>
    <cellStyle name="计算 32 4" xfId="13507"/>
    <cellStyle name="计算 27 4" xfId="13508"/>
    <cellStyle name="计算 32 5" xfId="13509"/>
    <cellStyle name="计算 27 5" xfId="13510"/>
    <cellStyle name="计算 32 6" xfId="13511"/>
    <cellStyle name="计算 27 6" xfId="13512"/>
    <cellStyle name="计算 33 3" xfId="13513"/>
    <cellStyle name="计算 28 3" xfId="13514"/>
    <cellStyle name="计算 33 4" xfId="13515"/>
    <cellStyle name="计算 28 4" xfId="13516"/>
    <cellStyle name="计算 33 5" xfId="13517"/>
    <cellStyle name="计算 28 5" xfId="13518"/>
    <cellStyle name="计算 33 6" xfId="13519"/>
    <cellStyle name="计算 28 6" xfId="13520"/>
    <cellStyle name="计算 34" xfId="13521"/>
    <cellStyle name="计算 29" xfId="13522"/>
    <cellStyle name="计算 34 2" xfId="13523"/>
    <cellStyle name="计算 29 2" xfId="13524"/>
    <cellStyle name="计算 34 3" xfId="13525"/>
    <cellStyle name="计算 29 3" xfId="13526"/>
    <cellStyle name="计算 34 5" xfId="13527"/>
    <cellStyle name="计算 29 5" xfId="13528"/>
    <cellStyle name="计算 34 6" xfId="13529"/>
    <cellStyle name="计算 29 6" xfId="13530"/>
    <cellStyle name="计算 3 2" xfId="13531"/>
    <cellStyle name="计算 3 2 3" xfId="13532"/>
    <cellStyle name="计算 3 2 4" xfId="13533"/>
    <cellStyle name="计算 3 2 5" xfId="13534"/>
    <cellStyle name="计算 3 2 6" xfId="13535"/>
    <cellStyle name="计算 3 2 7" xfId="13536"/>
    <cellStyle name="计算 3 2 8" xfId="13537"/>
    <cellStyle name="计算 3 5" xfId="13538"/>
    <cellStyle name="计算 3 6" xfId="13539"/>
    <cellStyle name="计算 3 7" xfId="13540"/>
    <cellStyle name="计算 40" xfId="13541"/>
    <cellStyle name="计算 35" xfId="13542"/>
    <cellStyle name="计算 40 2" xfId="13543"/>
    <cellStyle name="计算 35 2" xfId="13544"/>
    <cellStyle name="计算 40 3" xfId="13545"/>
    <cellStyle name="计算 35 3" xfId="13546"/>
    <cellStyle name="计算 40 4" xfId="13547"/>
    <cellStyle name="计算 35 4" xfId="13548"/>
    <cellStyle name="计算 40 5" xfId="13549"/>
    <cellStyle name="计算 35 5" xfId="13550"/>
    <cellStyle name="计算 41" xfId="13551"/>
    <cellStyle name="计算 36" xfId="13552"/>
    <cellStyle name="计算 41 2" xfId="13553"/>
    <cellStyle name="计算 36 2" xfId="13554"/>
    <cellStyle name="计算 41 3" xfId="13555"/>
    <cellStyle name="计算 36 3" xfId="13556"/>
    <cellStyle name="计算 41 4" xfId="13557"/>
    <cellStyle name="计算 36 4" xfId="13558"/>
    <cellStyle name="计算 41 5" xfId="13559"/>
    <cellStyle name="计算 36 5" xfId="13560"/>
    <cellStyle name="计算 42" xfId="13561"/>
    <cellStyle name="计算 37" xfId="13562"/>
    <cellStyle name="计算 42 2" xfId="13563"/>
    <cellStyle name="计算 37 2" xfId="13564"/>
    <cellStyle name="计算 42 3" xfId="13565"/>
    <cellStyle name="计算 37 3" xfId="13566"/>
    <cellStyle name="计算 42 4" xfId="13567"/>
    <cellStyle name="计算 37 4" xfId="13568"/>
    <cellStyle name="计算 42 5" xfId="13569"/>
    <cellStyle name="计算 37 5" xfId="13570"/>
    <cellStyle name="计算 42 6" xfId="13571"/>
    <cellStyle name="计算 37 6" xfId="13572"/>
    <cellStyle name="计算 43 2" xfId="13573"/>
    <cellStyle name="计算 38 2" xfId="13574"/>
    <cellStyle name="计算 43 3" xfId="13575"/>
    <cellStyle name="计算 38 3" xfId="13576"/>
    <cellStyle name="计算 43 4" xfId="13577"/>
    <cellStyle name="计算 38 4" xfId="13578"/>
    <cellStyle name="计算 43 5" xfId="13579"/>
    <cellStyle name="计算 38 5" xfId="13580"/>
    <cellStyle name="计算 43 6" xfId="13581"/>
    <cellStyle name="计算 38 6" xfId="13582"/>
    <cellStyle name="强调文字颜色 1 21 3" xfId="13583"/>
    <cellStyle name="强调文字颜色 1 16 3" xfId="13584"/>
    <cellStyle name="适中 12 2" xfId="13585"/>
    <cellStyle name="计算 44" xfId="13586"/>
    <cellStyle name="计算 39" xfId="13587"/>
    <cellStyle name="适中 12 2 2" xfId="13588"/>
    <cellStyle name="计算 44 2" xfId="13589"/>
    <cellStyle name="计算 39 2" xfId="13590"/>
    <cellStyle name="适中 12 2 3" xfId="13591"/>
    <cellStyle name="计算 44 3" xfId="13592"/>
    <cellStyle name="计算 39 3" xfId="13593"/>
    <cellStyle name="计算 44 4" xfId="13594"/>
    <cellStyle name="计算 39 4" xfId="13595"/>
    <cellStyle name="计算 44 5" xfId="13596"/>
    <cellStyle name="计算 39 5" xfId="13597"/>
    <cellStyle name="计算 44 6" xfId="13598"/>
    <cellStyle name="计算 39 6" xfId="13599"/>
    <cellStyle name="计算 4 10" xfId="13600"/>
    <cellStyle name="计算 4 11" xfId="13601"/>
    <cellStyle name="计算 4 12" xfId="13602"/>
    <cellStyle name="计算 4 2 2 3" xfId="13603"/>
    <cellStyle name="计算 4 2 2 4" xfId="13604"/>
    <cellStyle name="计算 4 2 2 5" xfId="13605"/>
    <cellStyle name="计算 4 2 3" xfId="13606"/>
    <cellStyle name="计算 4 2 3 3" xfId="13607"/>
    <cellStyle name="计算 4 2 5" xfId="13608"/>
    <cellStyle name="计算 4 2 6" xfId="13609"/>
    <cellStyle name="计算 4 2 7" xfId="13610"/>
    <cellStyle name="计算 4 3" xfId="13611"/>
    <cellStyle name="计算 4 3 3" xfId="13612"/>
    <cellStyle name="计算 4 3 4" xfId="13613"/>
    <cellStyle name="计算 4 3 5" xfId="13614"/>
    <cellStyle name="计算 4 3 6" xfId="13615"/>
    <cellStyle name="链接单元格 10 2 2" xfId="13616"/>
    <cellStyle name="计算 4 4" xfId="13617"/>
    <cellStyle name="计算 4 4 2" xfId="13618"/>
    <cellStyle name="计算 4 4 3" xfId="13619"/>
    <cellStyle name="计算 4 4 4" xfId="13620"/>
    <cellStyle name="适中 6 2 2" xfId="13621"/>
    <cellStyle name="计算 4 4 5" xfId="13622"/>
    <cellStyle name="适中 6 2 3" xfId="13623"/>
    <cellStyle name="计算 4 4 6" xfId="13624"/>
    <cellStyle name="计算 4 6 3" xfId="13625"/>
    <cellStyle name="计算 4 6 4" xfId="13626"/>
    <cellStyle name="计算 4 6 5" xfId="13627"/>
    <cellStyle name="计算 4 6 6" xfId="13628"/>
    <cellStyle name="计算 4 7" xfId="13629"/>
    <cellStyle name="计算 4 7 2" xfId="13630"/>
    <cellStyle name="计算 4 7 3" xfId="13631"/>
    <cellStyle name="计算 4 7 4" xfId="13632"/>
    <cellStyle name="计算 4 7 5" xfId="13633"/>
    <cellStyle name="计算 4 8 3" xfId="13634"/>
    <cellStyle name="计算 4 8 4" xfId="13635"/>
    <cellStyle name="计算 4 8 5" xfId="13636"/>
    <cellStyle name="计算 4 9" xfId="13637"/>
    <cellStyle name="适中 12 3" xfId="13638"/>
    <cellStyle name="计算 50" xfId="13639"/>
    <cellStyle name="计算 45" xfId="13640"/>
    <cellStyle name="计算 50 4" xfId="13641"/>
    <cellStyle name="计算 45 4" xfId="13642"/>
    <cellStyle name="计算 50 5" xfId="13643"/>
    <cellStyle name="计算 45 5" xfId="13644"/>
    <cellStyle name="适中 12 4" xfId="13645"/>
    <cellStyle name="计算 51" xfId="13646"/>
    <cellStyle name="计算 46" xfId="13647"/>
    <cellStyle name="计算 51 5" xfId="13648"/>
    <cellStyle name="计算 46 5" xfId="13649"/>
    <cellStyle name="适中 12 5" xfId="13650"/>
    <cellStyle name="计算 52" xfId="13651"/>
    <cellStyle name="计算 47" xfId="13652"/>
    <cellStyle name="计算 52 3" xfId="13653"/>
    <cellStyle name="计算 47 3" xfId="13654"/>
    <cellStyle name="计算 52 4" xfId="13655"/>
    <cellStyle name="计算 47 4" xfId="13656"/>
    <cellStyle name="计算 52 6" xfId="13657"/>
    <cellStyle name="计算 47 6" xfId="13658"/>
    <cellStyle name="适中 12 6" xfId="13659"/>
    <cellStyle name="计算 53" xfId="13660"/>
    <cellStyle name="计算 48" xfId="13661"/>
    <cellStyle name="计算 53 3" xfId="13662"/>
    <cellStyle name="计算 48 3" xfId="13663"/>
    <cellStyle name="计算 53 4" xfId="13664"/>
    <cellStyle name="计算 48 4" xfId="13665"/>
    <cellStyle name="计算 53 5" xfId="13666"/>
    <cellStyle name="计算 48 5" xfId="13667"/>
    <cellStyle name="입력" xfId="13668"/>
    <cellStyle name="计算 53 6" xfId="13669"/>
    <cellStyle name="计算 48 6" xfId="13670"/>
    <cellStyle name="适中 12 7" xfId="13671"/>
    <cellStyle name="计算 54" xfId="13672"/>
    <cellStyle name="计算 49" xfId="13673"/>
    <cellStyle name="计算 54 2" xfId="13674"/>
    <cellStyle name="计算 49 2" xfId="13675"/>
    <cellStyle name="计算 54 3" xfId="13676"/>
    <cellStyle name="计算 49 3" xfId="13677"/>
    <cellStyle name="计算 54 4" xfId="13678"/>
    <cellStyle name="计算 49 4" xfId="13679"/>
    <cellStyle name="计算 54 5" xfId="13680"/>
    <cellStyle name="计算 49 5" xfId="13681"/>
    <cellStyle name="计算 54 6" xfId="13682"/>
    <cellStyle name="计算 49 6" xfId="13683"/>
    <cellStyle name="计算 5 10" xfId="13684"/>
    <cellStyle name="计算 5 11" xfId="13685"/>
    <cellStyle name="计算 5 12" xfId="13686"/>
    <cellStyle name="计算 5 13" xfId="13687"/>
    <cellStyle name="计算 5 2" xfId="13688"/>
    <cellStyle name="强调文字颜色 2 12 3" xfId="13689"/>
    <cellStyle name="计算 5 2 2" xfId="13690"/>
    <cellStyle name="输入 10 2 4" xfId="13691"/>
    <cellStyle name="计算 5 2 2 2" xfId="13692"/>
    <cellStyle name="输入 10 2 5" xfId="13693"/>
    <cellStyle name="计算 5 2 2 3" xfId="13694"/>
    <cellStyle name="强调文字颜色 2 12 4" xfId="13695"/>
    <cellStyle name="计算 5 2 3" xfId="13696"/>
    <cellStyle name="输入 10 3 4" xfId="13697"/>
    <cellStyle name="计算 5 2 3 2" xfId="13698"/>
    <cellStyle name="输入 10 3 5" xfId="13699"/>
    <cellStyle name="计算 5 2 3 3" xfId="13700"/>
    <cellStyle name="输入 10 3 6" xfId="13701"/>
    <cellStyle name="计算 5 2 3 4" xfId="13702"/>
    <cellStyle name="计算 5 2 3 5" xfId="13703"/>
    <cellStyle name="强调文字颜色 2 12 5" xfId="13704"/>
    <cellStyle name="计算 5 2 4" xfId="13705"/>
    <cellStyle name="强调文字颜色 2 12 7" xfId="13706"/>
    <cellStyle name="计算 5 2 6" xfId="13707"/>
    <cellStyle name="强调文字颜色 2 12 8" xfId="13708"/>
    <cellStyle name="计算 5 2 7" xfId="13709"/>
    <cellStyle name="计算 5 2 8" xfId="13710"/>
    <cellStyle name="计算 5 3 3" xfId="13711"/>
    <cellStyle name="计算 5 3 4" xfId="13712"/>
    <cellStyle name="计算 5 3 5" xfId="13713"/>
    <cellStyle name="计算 5 4" xfId="13714"/>
    <cellStyle name="强调文字颜色 2 14 3" xfId="13715"/>
    <cellStyle name="计算 5 4 2" xfId="13716"/>
    <cellStyle name="计算 5 4 3" xfId="13717"/>
    <cellStyle name="计算 5 4 4" xfId="13718"/>
    <cellStyle name="适中 7 2 3" xfId="13719"/>
    <cellStyle name="计算 5 4 6" xfId="13720"/>
    <cellStyle name="计算 5 5" xfId="13721"/>
    <cellStyle name="计算 5 6" xfId="13722"/>
    <cellStyle name="强调文字颜色 2 21 3" xfId="13723"/>
    <cellStyle name="强调文字颜色 2 16 3" xfId="13724"/>
    <cellStyle name="计算 5 6 2" xfId="13725"/>
    <cellStyle name="计算 5 6 3" xfId="13726"/>
    <cellStyle name="计算 5 6 4" xfId="13727"/>
    <cellStyle name="计算 5 6 5" xfId="13728"/>
    <cellStyle name="计算 5 6 6" xfId="13729"/>
    <cellStyle name="计算 5 7" xfId="13730"/>
    <cellStyle name="强调文字颜色 2 22 3" xfId="13731"/>
    <cellStyle name="强调文字颜色 2 17 3" xfId="13732"/>
    <cellStyle name="计算 5 7 2" xfId="13733"/>
    <cellStyle name="计算 5 7 3" xfId="13734"/>
    <cellStyle name="计算 5 7 4" xfId="13735"/>
    <cellStyle name="计算 5 7 5" xfId="13736"/>
    <cellStyle name="计算 5 8" xfId="13737"/>
    <cellStyle name="强调文字颜色 2 23 3" xfId="13738"/>
    <cellStyle name="强调文字颜色 2 18 3" xfId="13739"/>
    <cellStyle name="计算 5 8 2" xfId="13740"/>
    <cellStyle name="计算 5 8 3" xfId="13741"/>
    <cellStyle name="计算 5 8 4" xfId="13742"/>
    <cellStyle name="计算 5 8 5" xfId="13743"/>
    <cellStyle name="适中 12 8" xfId="13744"/>
    <cellStyle name="计算 60" xfId="13745"/>
    <cellStyle name="计算 55" xfId="13746"/>
    <cellStyle name="计算 61" xfId="13747"/>
    <cellStyle name="计算 56" xfId="13748"/>
    <cellStyle name="计算 63" xfId="13749"/>
    <cellStyle name="计算 58" xfId="13750"/>
    <cellStyle name="计算 63 3" xfId="13751"/>
    <cellStyle name="计算 58 3" xfId="13752"/>
    <cellStyle name="计算 63 4" xfId="13753"/>
    <cellStyle name="计算 58 4" xfId="13754"/>
    <cellStyle name="计算 63 5" xfId="13755"/>
    <cellStyle name="计算 58 5" xfId="13756"/>
    <cellStyle name="计算 64 2" xfId="13757"/>
    <cellStyle name="计算 59 2" xfId="13758"/>
    <cellStyle name="计算 64 3" xfId="13759"/>
    <cellStyle name="计算 59 3" xfId="13760"/>
    <cellStyle name="计算 64 4" xfId="13761"/>
    <cellStyle name="计算 59 4" xfId="13762"/>
    <cellStyle name="计算 6 13" xfId="13763"/>
    <cellStyle name="计算 6 2" xfId="13764"/>
    <cellStyle name="计算 6 2 2" xfId="13765"/>
    <cellStyle name="计算 6 2 2 2" xfId="13766"/>
    <cellStyle name="计算 6 2 2 3" xfId="13767"/>
    <cellStyle name="计算 6 2 2 5" xfId="13768"/>
    <cellStyle name="计算 6 2 3" xfId="13769"/>
    <cellStyle name="计算 6 2 3 2" xfId="13770"/>
    <cellStyle name="计算 6 2 3 3" xfId="13771"/>
    <cellStyle name="计算 6 2 3 4" xfId="13772"/>
    <cellStyle name="计算 6 2 3 5" xfId="13773"/>
    <cellStyle name="计算 6 2 4" xfId="13774"/>
    <cellStyle name="计算 6 3" xfId="13775"/>
    <cellStyle name="计算 6 3 3" xfId="13776"/>
    <cellStyle name="计算 6 4" xfId="13777"/>
    <cellStyle name="计算 6 4 2" xfId="13778"/>
    <cellStyle name="计算 6 4 3" xfId="13779"/>
    <cellStyle name="计算 6 6" xfId="13780"/>
    <cellStyle name="计算 6 7" xfId="13781"/>
    <cellStyle name="计算 6 7 2" xfId="13782"/>
    <cellStyle name="计算 6 7 3" xfId="13783"/>
    <cellStyle name="计算 6 8 2" xfId="13784"/>
    <cellStyle name="计算 6 8 3" xfId="13785"/>
    <cellStyle name="计算 65" xfId="13786"/>
    <cellStyle name="计算 65 3" xfId="13787"/>
    <cellStyle name="计算 65 4" xfId="13788"/>
    <cellStyle name="计算 7 11" xfId="13789"/>
    <cellStyle name="计算 7 12" xfId="13790"/>
    <cellStyle name="计算 7 13" xfId="13791"/>
    <cellStyle name="计算 7 2" xfId="13792"/>
    <cellStyle name="计算 7 2 2" xfId="13793"/>
    <cellStyle name="计算 7 2 2 2" xfId="13794"/>
    <cellStyle name="计算 7 2 2 3" xfId="13795"/>
    <cellStyle name="计算 7 2 2 4" xfId="13796"/>
    <cellStyle name="计算 7 2 3" xfId="13797"/>
    <cellStyle name="计算 7 2 3 2" xfId="13798"/>
    <cellStyle name="计算 7 2 3 3" xfId="13799"/>
    <cellStyle name="计算 7 2 3 5" xfId="13800"/>
    <cellStyle name="计算 7 2 4" xfId="13801"/>
    <cellStyle name="计算 7 2 5" xfId="13802"/>
    <cellStyle name="计算 7 2 7" xfId="13803"/>
    <cellStyle name="计算 7 2 8" xfId="13804"/>
    <cellStyle name="计算 7 4 2" xfId="13805"/>
    <cellStyle name="计算 7 4 3" xfId="13806"/>
    <cellStyle name="计算 7 4 4" xfId="13807"/>
    <cellStyle name="适中 9 2 2" xfId="13808"/>
    <cellStyle name="计算 7 4 5" xfId="13809"/>
    <cellStyle name="适中 9 2 3" xfId="13810"/>
    <cellStyle name="计算 7 4 6" xfId="13811"/>
    <cellStyle name="输出 2 2 2 3" xfId="13812"/>
    <cellStyle name="计算 7 5 2" xfId="13813"/>
    <cellStyle name="输出 2 2 2 4" xfId="13814"/>
    <cellStyle name="计算 7 5 3" xfId="13815"/>
    <cellStyle name="计算 7 5 4" xfId="13816"/>
    <cellStyle name="计算 7 5 5" xfId="13817"/>
    <cellStyle name="输出 2 2 3 3" xfId="13818"/>
    <cellStyle name="计算 7 6 2" xfId="13819"/>
    <cellStyle name="输出 2 2 3 4" xfId="13820"/>
    <cellStyle name="计算 7 6 3" xfId="13821"/>
    <cellStyle name="检查单元格 10 2 3" xfId="13822"/>
    <cellStyle name="计算 7 6 6" xfId="13823"/>
    <cellStyle name="计算 7 7" xfId="13824"/>
    <cellStyle name="计算 7 7 2" xfId="13825"/>
    <cellStyle name="计算 7 7 3" xfId="13826"/>
    <cellStyle name="计算 7 7 4" xfId="13827"/>
    <cellStyle name="计算 7 7 5" xfId="13828"/>
    <cellStyle name="计算 7 8" xfId="13829"/>
    <cellStyle name="输出 11 2 3 4" xfId="13830"/>
    <cellStyle name="计算 8" xfId="13831"/>
    <cellStyle name="计算 8 2" xfId="13832"/>
    <cellStyle name="计算 8 2 2" xfId="13833"/>
    <cellStyle name="计算 8 2 2 4" xfId="13834"/>
    <cellStyle name="计算 8 2 3 2" xfId="13835"/>
    <cellStyle name="计算 8 2 4" xfId="13836"/>
    <cellStyle name="计算 8 2 5" xfId="13837"/>
    <cellStyle name="计算 8 2 6" xfId="13838"/>
    <cellStyle name="计算 8 2 7" xfId="13839"/>
    <cellStyle name="计算 8 2 8" xfId="13840"/>
    <cellStyle name="解释性文本 10 6" xfId="13841"/>
    <cellStyle name="计算 8 3 3" xfId="13842"/>
    <cellStyle name="解释性文本 10 7" xfId="13843"/>
    <cellStyle name="计算 8 3 4" xfId="13844"/>
    <cellStyle name="解释性文本 10 8" xfId="13845"/>
    <cellStyle name="计算 8 3 5" xfId="13846"/>
    <cellStyle name="计算 8 3 6" xfId="13847"/>
    <cellStyle name="解释性文本 11 5" xfId="13848"/>
    <cellStyle name="计算 8 4 2" xfId="13849"/>
    <cellStyle name="解释性文本 11 6" xfId="13850"/>
    <cellStyle name="计算 8 4 3" xfId="13851"/>
    <cellStyle name="解释性文本 11 7" xfId="13852"/>
    <cellStyle name="计算 8 4 4" xfId="13853"/>
    <cellStyle name="解释性文本 11 8" xfId="13854"/>
    <cellStyle name="计算 8 4 5" xfId="13855"/>
    <cellStyle name="计算 8 4 6" xfId="13856"/>
    <cellStyle name="解释性文本 12 8" xfId="13857"/>
    <cellStyle name="计算 8 5 5" xfId="13858"/>
    <cellStyle name="计算 8 5 6" xfId="13859"/>
    <cellStyle name="计算 8 6 3" xfId="13860"/>
    <cellStyle name="计算 8 6 4" xfId="13861"/>
    <cellStyle name="检查单元格 11 2 3" xfId="13862"/>
    <cellStyle name="计算 8 6 6" xfId="13863"/>
    <cellStyle name="计算 8 7" xfId="13864"/>
    <cellStyle name="计算 8 8" xfId="13865"/>
    <cellStyle name="输入 4 13" xfId="13866"/>
    <cellStyle name="计算 8 8 4" xfId="13867"/>
    <cellStyle name="计算 8 8 5" xfId="13868"/>
    <cellStyle name="计算 8 9" xfId="13869"/>
    <cellStyle name="计算 9" xfId="13870"/>
    <cellStyle name="计算 9 10" xfId="13871"/>
    <cellStyle name="计算 9 12" xfId="13872"/>
    <cellStyle name="计算 9 13" xfId="13873"/>
    <cellStyle name="输出 8 8" xfId="13874"/>
    <cellStyle name="计算 9 2 2" xfId="13875"/>
    <cellStyle name="输出 8 8 2" xfId="13876"/>
    <cellStyle name="计算 9 2 2 2" xfId="13877"/>
    <cellStyle name="输出 8 8 3" xfId="13878"/>
    <cellStyle name="计算 9 2 2 3" xfId="13879"/>
    <cellStyle name="输出 8 8 4" xfId="13880"/>
    <cellStyle name="计算 9 2 2 4" xfId="13881"/>
    <cellStyle name="链接单元格 14 2" xfId="13882"/>
    <cellStyle name="计算 9 2 2 5" xfId="13883"/>
    <cellStyle name="输出 8 9" xfId="13884"/>
    <cellStyle name="计算 9 2 3" xfId="13885"/>
    <cellStyle name="计算 9 2 3 2" xfId="13886"/>
    <cellStyle name="计算 9 2 3 3" xfId="13887"/>
    <cellStyle name="计算 9 2 3 4" xfId="13888"/>
    <cellStyle name="计算 9 2 4" xfId="13889"/>
    <cellStyle name="计算 9 3" xfId="13890"/>
    <cellStyle name="输入 8 11" xfId="13891"/>
    <cellStyle name="输出 9 8" xfId="13892"/>
    <cellStyle name="计算 9 3 2" xfId="13893"/>
    <cellStyle name="输入 8 12" xfId="13894"/>
    <cellStyle name="输出 9 9" xfId="13895"/>
    <cellStyle name="计算 9 3 3" xfId="13896"/>
    <cellStyle name="输入 8 13" xfId="13897"/>
    <cellStyle name="计算 9 3 4" xfId="13898"/>
    <cellStyle name="计算 9 4" xfId="13899"/>
    <cellStyle name="计算 9 4 2" xfId="13900"/>
    <cellStyle name="计算 9 4 3" xfId="13901"/>
    <cellStyle name="计算 9 4 4" xfId="13902"/>
    <cellStyle name="计算 9 5" xfId="13903"/>
    <cellStyle name="计算 9 6" xfId="13904"/>
    <cellStyle name="计算 9 6 3" xfId="13905"/>
    <cellStyle name="计算 9 6 4" xfId="13906"/>
    <cellStyle name="计算 9 7" xfId="13907"/>
    <cellStyle name="计算 9 8" xfId="13908"/>
    <cellStyle name="输入 9 12" xfId="13909"/>
    <cellStyle name="计算 9 8 3" xfId="13910"/>
    <cellStyle name="计算 9 9" xfId="13911"/>
    <cellStyle name="适中 9 4" xfId="13912"/>
    <cellStyle name="检查单元格 10 2" xfId="13913"/>
    <cellStyle name="适中 9 5" xfId="13914"/>
    <cellStyle name="检查单元格 10 3" xfId="13915"/>
    <cellStyle name="适中 9 6" xfId="13916"/>
    <cellStyle name="检查单元格 10 4" xfId="13917"/>
    <cellStyle name="适中 9 8" xfId="13918"/>
    <cellStyle name="检查单元格 10 6" xfId="13919"/>
    <cellStyle name="检查单元格 10 7" xfId="13920"/>
    <cellStyle name="检查单元格 10 8" xfId="13921"/>
    <cellStyle name="检查单元格 11" xfId="13922"/>
    <cellStyle name="检查单元格 11 2" xfId="13923"/>
    <cellStyle name="检查单元格 11 3" xfId="13924"/>
    <cellStyle name="检查单元格 11 5" xfId="13925"/>
    <cellStyle name="检查单元格 11 6" xfId="13926"/>
    <cellStyle name="检查单元格 11 7" xfId="13927"/>
    <cellStyle name="检查单元格 12" xfId="13928"/>
    <cellStyle name="检查单元格 13 3" xfId="13929"/>
    <cellStyle name="检查单元格 14" xfId="13930"/>
    <cellStyle name="检查单元格 14 2" xfId="13931"/>
    <cellStyle name="检查单元格 14 3" xfId="13932"/>
    <cellStyle name="检查单元格 20" xfId="13933"/>
    <cellStyle name="检查单元格 15" xfId="13934"/>
    <cellStyle name="检查单元格 20 2" xfId="13935"/>
    <cellStyle name="检查单元格 15 2" xfId="13936"/>
    <cellStyle name="检查单元格 21" xfId="13937"/>
    <cellStyle name="检查单元格 16" xfId="13938"/>
    <cellStyle name="检查单元格 21 2" xfId="13939"/>
    <cellStyle name="检查单元格 16 2" xfId="13940"/>
    <cellStyle name="检查单元格 21 3" xfId="13941"/>
    <cellStyle name="检查单元格 16 3" xfId="13942"/>
    <cellStyle name="检查单元格 22" xfId="13943"/>
    <cellStyle name="检查单元格 17" xfId="13944"/>
    <cellStyle name="检查单元格 22 3" xfId="13945"/>
    <cellStyle name="检查单元格 17 3" xfId="13946"/>
    <cellStyle name="检查单元格 23" xfId="13947"/>
    <cellStyle name="检查单元格 18" xfId="13948"/>
    <cellStyle name="检查单元格 23 2" xfId="13949"/>
    <cellStyle name="检查单元格 18 2" xfId="13950"/>
    <cellStyle name="检查单元格 23 3" xfId="13951"/>
    <cellStyle name="检查单元格 18 3" xfId="13952"/>
    <cellStyle name="检查单元格 24" xfId="13953"/>
    <cellStyle name="检查单元格 19" xfId="13954"/>
    <cellStyle name="检查单元格 19 2" xfId="13955"/>
    <cellStyle name="检查单元格 19 3" xfId="13956"/>
    <cellStyle name="检查单元格 2" xfId="13957"/>
    <cellStyle name="检查单元格 2 2" xfId="13958"/>
    <cellStyle name="检查单元格 2 2 2" xfId="13959"/>
    <cellStyle name="检查单元格 2 2 3" xfId="13960"/>
    <cellStyle name="检查单元格 30" xfId="13961"/>
    <cellStyle name="检查单元格 25" xfId="13962"/>
    <cellStyle name="检查单元格 32" xfId="13963"/>
    <cellStyle name="检查单元格 27" xfId="13964"/>
    <cellStyle name="检查单元格 3" xfId="13965"/>
    <cellStyle name="检查单元格 3 2" xfId="13966"/>
    <cellStyle name="检查单元格 3 2 2" xfId="13967"/>
    <cellStyle name="检查单元格 3 2 3" xfId="13968"/>
    <cellStyle name="检查单元格 4 2" xfId="13969"/>
    <cellStyle name="检查单元格 4 2 2" xfId="13970"/>
    <cellStyle name="检查单元格 4 2 3" xfId="13971"/>
    <cellStyle name="检查单元格 4 3" xfId="13972"/>
    <cellStyle name="检查单元格 4 4" xfId="13973"/>
    <cellStyle name="检查单元格 4 5" xfId="13974"/>
    <cellStyle name="检查单元格 50" xfId="13975"/>
    <cellStyle name="检查单元格 45" xfId="13976"/>
    <cellStyle name="检查单元格 5" xfId="13977"/>
    <cellStyle name="检查单元格 5 2" xfId="13978"/>
    <cellStyle name="检查单元格 5 2 3" xfId="13979"/>
    <cellStyle name="检查单元格 5 3" xfId="13980"/>
    <cellStyle name="检查单元格 5 4" xfId="13981"/>
    <cellStyle name="检查单元格 5 5" xfId="13982"/>
    <cellStyle name="检查单元格 61" xfId="13983"/>
    <cellStyle name="检查单元格 56" xfId="13984"/>
    <cellStyle name="检查单元格 62" xfId="13985"/>
    <cellStyle name="检查单元格 57" xfId="13986"/>
    <cellStyle name="检查单元格 63" xfId="13987"/>
    <cellStyle name="检查单元格 58" xfId="13988"/>
    <cellStyle name="检查单元格 64" xfId="13989"/>
    <cellStyle name="检查单元格 59" xfId="13990"/>
    <cellStyle name="检查单元格 6" xfId="13991"/>
    <cellStyle name="检查单元格 6 2" xfId="13992"/>
    <cellStyle name="检查单元格 65" xfId="13993"/>
    <cellStyle name="检查单元格 7 2 2" xfId="13994"/>
    <cellStyle name="检查单元格 7 2 3" xfId="13995"/>
    <cellStyle name="检查单元格 7 3" xfId="13996"/>
    <cellStyle name="检查单元格 7 4" xfId="13997"/>
    <cellStyle name="检查单元格 7 5" xfId="13998"/>
    <cellStyle name="检查单元格 8" xfId="13999"/>
    <cellStyle name="检查单元格 8 2" xfId="14000"/>
    <cellStyle name="检查单元格 8 2 2" xfId="14001"/>
    <cellStyle name="检查单元格 8 2 3" xfId="14002"/>
    <cellStyle name="检查单元格 8 4" xfId="14003"/>
    <cellStyle name="检查单元格 9" xfId="14004"/>
    <cellStyle name="检查单元格 9 2" xfId="14005"/>
    <cellStyle name="检查单元格 9 2 2" xfId="14006"/>
    <cellStyle name="检查单元格 9 2 3" xfId="14007"/>
    <cellStyle name="检查单元格 9 3" xfId="14008"/>
    <cellStyle name="检查单元格 9 4" xfId="14009"/>
    <cellStyle name="检查单元格 9 5" xfId="14010"/>
    <cellStyle name="解释性文本 10 2 2" xfId="14011"/>
    <cellStyle name="解释性文本 10 3" xfId="14012"/>
    <cellStyle name="解释性文本 10 4" xfId="14013"/>
    <cellStyle name="解释性文本 11" xfId="14014"/>
    <cellStyle name="强调文字颜色 4 6 8" xfId="14015"/>
    <cellStyle name="解释性文本 11 2" xfId="14016"/>
    <cellStyle name="输出 8 2 3 3" xfId="14017"/>
    <cellStyle name="解释性文本 11 2 2" xfId="14018"/>
    <cellStyle name="解释性文本 11 3" xfId="14019"/>
    <cellStyle name="解释性文本 11 4" xfId="14020"/>
    <cellStyle name="解释性文本 12" xfId="14021"/>
    <cellStyle name="解释性文本 13" xfId="14022"/>
    <cellStyle name="输出 50 2" xfId="14023"/>
    <cellStyle name="输出 45 2" xfId="14024"/>
    <cellStyle name="解释性文本 14" xfId="14025"/>
    <cellStyle name="输出 50 3" xfId="14026"/>
    <cellStyle name="输出 45 3" xfId="14027"/>
    <cellStyle name="解释性文本 20" xfId="14028"/>
    <cellStyle name="解释性文本 15" xfId="14029"/>
    <cellStyle name="输出 50 4" xfId="14030"/>
    <cellStyle name="输出 45 4" xfId="14031"/>
    <cellStyle name="输入 12 2 3 2" xfId="14032"/>
    <cellStyle name="解释性文本 21" xfId="14033"/>
    <cellStyle name="解释性文本 16" xfId="14034"/>
    <cellStyle name="输出 50 5" xfId="14035"/>
    <cellStyle name="输出 45 5" xfId="14036"/>
    <cellStyle name="输入 12 2 3 3" xfId="14037"/>
    <cellStyle name="解释性文本 22" xfId="14038"/>
    <cellStyle name="解释性文本 17" xfId="14039"/>
    <cellStyle name="输入 12 2 3 4" xfId="14040"/>
    <cellStyle name="解释性文本 23" xfId="14041"/>
    <cellStyle name="解释性文本 18" xfId="14042"/>
    <cellStyle name="输入 12 2 3 5" xfId="14043"/>
    <cellStyle name="解释性文本 24" xfId="14044"/>
    <cellStyle name="解释性文本 19" xfId="14045"/>
    <cellStyle name="输入 21 8" xfId="14046"/>
    <cellStyle name="输入 16 8" xfId="14047"/>
    <cellStyle name="解释性文本 19 2" xfId="14048"/>
    <cellStyle name="解释性文本 2 2" xfId="14049"/>
    <cellStyle name="解释性文本 30" xfId="14050"/>
    <cellStyle name="解释性文本 25" xfId="14051"/>
    <cellStyle name="注释 65 2" xfId="14052"/>
    <cellStyle name="输出 5 7 2" xfId="14053"/>
    <cellStyle name="解释性文本 31" xfId="14054"/>
    <cellStyle name="解释性文本 26" xfId="14055"/>
    <cellStyle name="解释性文本 3" xfId="14056"/>
    <cellStyle name="解释性文本 3 2" xfId="14057"/>
    <cellStyle name="解释性文本 4 4" xfId="14058"/>
    <cellStyle name="解释性文本 4 5" xfId="14059"/>
    <cellStyle name="解释性文本 4 6" xfId="14060"/>
    <cellStyle name="解释性文本 4 7" xfId="14061"/>
    <cellStyle name="解释性文本 4 8" xfId="14062"/>
    <cellStyle name="强调文字颜色 5 11 8" xfId="14063"/>
    <cellStyle name="解释性文本 50" xfId="14064"/>
    <cellStyle name="解释性文本 45" xfId="14065"/>
    <cellStyle name="解释性文本 51" xfId="14066"/>
    <cellStyle name="解释性文本 46" xfId="14067"/>
    <cellStyle name="解释性文本 52" xfId="14068"/>
    <cellStyle name="解释性文本 47" xfId="14069"/>
    <cellStyle name="解释性文本 53" xfId="14070"/>
    <cellStyle name="解释性文本 48" xfId="14071"/>
    <cellStyle name="解释性文本 54" xfId="14072"/>
    <cellStyle name="解释性文本 49" xfId="14073"/>
    <cellStyle name="解释性文本 5" xfId="14074"/>
    <cellStyle name="输入 10 2 3 4" xfId="14075"/>
    <cellStyle name="解释性文本 5 2" xfId="14076"/>
    <cellStyle name="输入 10 2 3 5" xfId="14077"/>
    <cellStyle name="解释性文本 5 3" xfId="14078"/>
    <cellStyle name="解释性文本 5 4" xfId="14079"/>
    <cellStyle name="解释性文本 5 5" xfId="14080"/>
    <cellStyle name="解释性文本 60" xfId="14081"/>
    <cellStyle name="解释性文本 55" xfId="14082"/>
    <cellStyle name="解释性文本 61" xfId="14083"/>
    <cellStyle name="解释性文本 56" xfId="14084"/>
    <cellStyle name="解释性文本 63" xfId="14085"/>
    <cellStyle name="解释性文本 58" xfId="14086"/>
    <cellStyle name="输出 51 2" xfId="14087"/>
    <cellStyle name="输出 46 2" xfId="14088"/>
    <cellStyle name="解释性文本 64" xfId="14089"/>
    <cellStyle name="解释性文本 59" xfId="14090"/>
    <cellStyle name="解释性文本 6" xfId="14091"/>
    <cellStyle name="解释性文本 6 2" xfId="14092"/>
    <cellStyle name="强调文字颜色 6 5 2 2" xfId="14093"/>
    <cellStyle name="解释性文本 6 3" xfId="14094"/>
    <cellStyle name="强调文字颜色 6 5 2 3" xfId="14095"/>
    <cellStyle name="解释性文本 6 4" xfId="14096"/>
    <cellStyle name="解释性文本 6 5" xfId="14097"/>
    <cellStyle name="输出 51 3" xfId="14098"/>
    <cellStyle name="输出 46 3" xfId="14099"/>
    <cellStyle name="解释性文本 65" xfId="14100"/>
    <cellStyle name="解释性文本 7 2" xfId="14101"/>
    <cellStyle name="解释性文本 7 3" xfId="14102"/>
    <cellStyle name="解释性文本 7 5" xfId="14103"/>
    <cellStyle name="解释性文本 8 2 2" xfId="14104"/>
    <cellStyle name="警告文本 7 2" xfId="14105"/>
    <cellStyle name="解释性文本 8 2 3" xfId="14106"/>
    <cellStyle name="解释性文本 9" xfId="14107"/>
    <cellStyle name="解释性文本 9 2 2" xfId="14108"/>
    <cellStyle name="解释性文本 9 2 3" xfId="14109"/>
    <cellStyle name="解释性文本 9 5" xfId="14110"/>
    <cellStyle name="警告文本 10" xfId="14111"/>
    <cellStyle name="输入 8 2 4" xfId="14112"/>
    <cellStyle name="警告文本 10 2" xfId="14113"/>
    <cellStyle name="警告文本 10 2 2" xfId="14114"/>
    <cellStyle name="输入 8 2 5" xfId="14115"/>
    <cellStyle name="警告文本 10 3" xfId="14116"/>
    <cellStyle name="输入 8 2 6" xfId="14117"/>
    <cellStyle name="警告文本 10 4" xfId="14118"/>
    <cellStyle name="输入 8 2 7" xfId="14119"/>
    <cellStyle name="警告文本 10 5" xfId="14120"/>
    <cellStyle name="输入 8 2 8" xfId="14121"/>
    <cellStyle name="警告文本 10 6" xfId="14122"/>
    <cellStyle name="警告文本 10 7" xfId="14123"/>
    <cellStyle name="警告文本 10 8" xfId="14124"/>
    <cellStyle name="输入 8 3 4" xfId="14125"/>
    <cellStyle name="警告文本 11 2" xfId="14126"/>
    <cellStyle name="输入 8 3 5" xfId="14127"/>
    <cellStyle name="警告文本 11 3" xfId="14128"/>
    <cellStyle name="输入 8 3 6" xfId="14129"/>
    <cellStyle name="警告文本 11 4" xfId="14130"/>
    <cellStyle name="警告文本 11 5" xfId="14131"/>
    <cellStyle name="警告文本 11 6" xfId="14132"/>
    <cellStyle name="警告文本 11 7" xfId="14133"/>
    <cellStyle name="警告文本 12" xfId="14134"/>
    <cellStyle name="输入 8 4 4" xfId="14135"/>
    <cellStyle name="警告文本 12 2" xfId="14136"/>
    <cellStyle name="强调文字颜色 2 21" xfId="14137"/>
    <cellStyle name="强调文字颜色 2 16" xfId="14138"/>
    <cellStyle name="警告文本 12 2 2" xfId="14139"/>
    <cellStyle name="强调文字颜色 2 22" xfId="14140"/>
    <cellStyle name="强调文字颜色 2 17" xfId="14141"/>
    <cellStyle name="警告文本 12 2 3" xfId="14142"/>
    <cellStyle name="输入 8 4 5" xfId="14143"/>
    <cellStyle name="警告文本 12 3" xfId="14144"/>
    <cellStyle name="输入 8 5 4" xfId="14145"/>
    <cellStyle name="警告文本 13 2" xfId="14146"/>
    <cellStyle name="输入 8 5 5" xfId="14147"/>
    <cellStyle name="警告文本 13 3" xfId="14148"/>
    <cellStyle name="警告文本 14" xfId="14149"/>
    <cellStyle name="输入 8 6 4" xfId="14150"/>
    <cellStyle name="警告文本 14 2" xfId="14151"/>
    <cellStyle name="输入 8 6 5" xfId="14152"/>
    <cellStyle name="警告文本 14 3" xfId="14153"/>
    <cellStyle name="警告文本 20" xfId="14154"/>
    <cellStyle name="警告文本 15" xfId="14155"/>
    <cellStyle name="输入 8 7 4" xfId="14156"/>
    <cellStyle name="警告文本 20 2" xfId="14157"/>
    <cellStyle name="警告文本 15 2" xfId="14158"/>
    <cellStyle name="输入 8 7 5" xfId="14159"/>
    <cellStyle name="警告文本 20 3" xfId="14160"/>
    <cellStyle name="警告文本 15 3" xfId="14161"/>
    <cellStyle name="警告文本 21" xfId="14162"/>
    <cellStyle name="警告文本 16" xfId="14163"/>
    <cellStyle name="警告文本 22" xfId="14164"/>
    <cellStyle name="警告文本 17" xfId="14165"/>
    <cellStyle name="警告文本 22 2" xfId="14166"/>
    <cellStyle name="警告文本 17 2" xfId="14167"/>
    <cellStyle name="警告文本 22 3" xfId="14168"/>
    <cellStyle name="警告文本 17 3" xfId="14169"/>
    <cellStyle name="警告文本 23 3" xfId="14170"/>
    <cellStyle name="警告文本 18 3" xfId="14171"/>
    <cellStyle name="警告文本 24" xfId="14172"/>
    <cellStyle name="警告文本 19" xfId="14173"/>
    <cellStyle name="警告文本 19 2" xfId="14174"/>
    <cellStyle name="警告文本 19 3" xfId="14175"/>
    <cellStyle name="警告文本 2" xfId="14176"/>
    <cellStyle name="警告文本 32" xfId="14177"/>
    <cellStyle name="警告文本 27" xfId="14178"/>
    <cellStyle name="警告文本 33" xfId="14179"/>
    <cellStyle name="警告文本 28" xfId="14180"/>
    <cellStyle name="警告文本 3" xfId="14181"/>
    <cellStyle name="警告文本 3 2 3" xfId="14182"/>
    <cellStyle name="警告文本 43" xfId="14183"/>
    <cellStyle name="警告文本 38" xfId="14184"/>
    <cellStyle name="警告文本 44" xfId="14185"/>
    <cellStyle name="警告文本 39" xfId="14186"/>
    <cellStyle name="警告文本 4 2 2" xfId="14187"/>
    <cellStyle name="警告文本 4 4" xfId="14188"/>
    <cellStyle name="警告文本 4 5" xfId="14189"/>
    <cellStyle name="警告文本 50" xfId="14190"/>
    <cellStyle name="警告文本 45" xfId="14191"/>
    <cellStyle name="警告文本 51" xfId="14192"/>
    <cellStyle name="警告文本 46" xfId="14193"/>
    <cellStyle name="警告文本 54" xfId="14194"/>
    <cellStyle name="警告文本 49" xfId="14195"/>
    <cellStyle name="警告文本 5 2 3" xfId="14196"/>
    <cellStyle name="警告文本 5 5" xfId="14197"/>
    <cellStyle name="警告文本 61" xfId="14198"/>
    <cellStyle name="警告文本 56" xfId="14199"/>
    <cellStyle name="警告文本 62" xfId="14200"/>
    <cellStyle name="警告文本 57" xfId="14201"/>
    <cellStyle name="输出 8 2 2 4" xfId="14202"/>
    <cellStyle name="警告文本 6 2 2" xfId="14203"/>
    <cellStyle name="警告文本 6 2 3" xfId="14204"/>
    <cellStyle name="警告文本 6 5" xfId="14205"/>
    <cellStyle name="警告文本 65" xfId="14206"/>
    <cellStyle name="警告文本 7 3" xfId="14207"/>
    <cellStyle name="警告文本 7 4" xfId="14208"/>
    <cellStyle name="警告文本 7 5" xfId="14209"/>
    <cellStyle name="警告文本 8 2" xfId="14210"/>
    <cellStyle name="适中 62" xfId="14211"/>
    <cellStyle name="适中 57" xfId="14212"/>
    <cellStyle name="输入 10 7 3" xfId="14213"/>
    <cellStyle name="警告文本 8 2 2" xfId="14214"/>
    <cellStyle name="适中 63" xfId="14215"/>
    <cellStyle name="适中 58" xfId="14216"/>
    <cellStyle name="输入 10 7 4" xfId="14217"/>
    <cellStyle name="警告文本 8 2 3" xfId="14218"/>
    <cellStyle name="警告文本 8 3" xfId="14219"/>
    <cellStyle name="警告文本 8 4" xfId="14220"/>
    <cellStyle name="oft Excel]_x000d__x000a_Comment=The open=/f lines load custom functions into the Paste Function list._x000d__x000a_Maximized=2_x000d__x000a_AutoFormat= 2 2 2 2 2 2 2 2 3 4" xfId="14221"/>
    <cellStyle name="警告文本 8 5" xfId="14222"/>
    <cellStyle name="警告文本 9 2" xfId="14223"/>
    <cellStyle name="输入 11 7 3" xfId="14224"/>
    <cellStyle name="警告文本 9 2 2" xfId="14225"/>
    <cellStyle name="输入 11 7 4" xfId="14226"/>
    <cellStyle name="警告文本 9 2 3" xfId="14227"/>
    <cellStyle name="警告文本 9 3" xfId="14228"/>
    <cellStyle name="警告文本 9 4" xfId="14229"/>
    <cellStyle name="警告文本 9 5" xfId="14230"/>
    <cellStyle name="链接单元格 10" xfId="14231"/>
    <cellStyle name="链接单元格 10 7" xfId="14232"/>
    <cellStyle name="链接单元格 11 2 2" xfId="14233"/>
    <cellStyle name="链接单元格 11 2 3" xfId="14234"/>
    <cellStyle name="链接单元格 11 4" xfId="14235"/>
    <cellStyle name="链接单元格 11 5" xfId="14236"/>
    <cellStyle name="链接单元格 11 6" xfId="14237"/>
    <cellStyle name="链接单元格 11 7" xfId="14238"/>
    <cellStyle name="链接单元格 12 3" xfId="14239"/>
    <cellStyle name="链接单元格 12 4" xfId="14240"/>
    <cellStyle name="链接单元格 12 6" xfId="14241"/>
    <cellStyle name="链接单元格 12 7" xfId="14242"/>
    <cellStyle name="链接单元格 12 8" xfId="14243"/>
    <cellStyle name="链接单元格 13 2" xfId="14244"/>
    <cellStyle name="链接单元格 20 3" xfId="14245"/>
    <cellStyle name="链接单元格 15 3" xfId="14246"/>
    <cellStyle name="链接单元格 21 2" xfId="14247"/>
    <cellStyle name="链接单元格 16 2" xfId="14248"/>
    <cellStyle name="链接单元格 21 3" xfId="14249"/>
    <cellStyle name="链接单元格 16 3" xfId="14250"/>
    <cellStyle name="链接单元格 22 2" xfId="14251"/>
    <cellStyle name="链接单元格 17 2" xfId="14252"/>
    <cellStyle name="链接单元格 22 3" xfId="14253"/>
    <cellStyle name="链接单元格 17 3" xfId="14254"/>
    <cellStyle name="链接单元格 23" xfId="14255"/>
    <cellStyle name="链接单元格 18" xfId="14256"/>
    <cellStyle name="链接单元格 23 2" xfId="14257"/>
    <cellStyle name="链接单元格 18 2" xfId="14258"/>
    <cellStyle name="链接单元格 23 3" xfId="14259"/>
    <cellStyle name="链接单元格 18 3" xfId="14260"/>
    <cellStyle name="链接单元格 19 2" xfId="14261"/>
    <cellStyle name="链接单元格 19 3" xfId="14262"/>
    <cellStyle name="链接单元格 2" xfId="14263"/>
    <cellStyle name="链接单元格 2 2 3" xfId="14264"/>
    <cellStyle name="输入 5 7 2" xfId="14265"/>
    <cellStyle name="설명 텍스트" xfId="14266"/>
    <cellStyle name="链接单元格 30" xfId="14267"/>
    <cellStyle name="链接单元格 25" xfId="14268"/>
    <cellStyle name="输入 5 7 3" xfId="14269"/>
    <cellStyle name="链接单元格 31" xfId="14270"/>
    <cellStyle name="链接单元格 26" xfId="14271"/>
    <cellStyle name="输入 5 7 4" xfId="14272"/>
    <cellStyle name="链接单元格 32" xfId="14273"/>
    <cellStyle name="链接单元格 27" xfId="14274"/>
    <cellStyle name="输入 5 7 5" xfId="14275"/>
    <cellStyle name="链接单元格 33" xfId="14276"/>
    <cellStyle name="链接单元格 28" xfId="14277"/>
    <cellStyle name="链接单元格 34" xfId="14278"/>
    <cellStyle name="链接单元格 29" xfId="14279"/>
    <cellStyle name="链接单元格 3" xfId="14280"/>
    <cellStyle name="链接单元格 3 2 2" xfId="14281"/>
    <cellStyle name="链接单元格 3 2 3" xfId="14282"/>
    <cellStyle name="链接单元格 40" xfId="14283"/>
    <cellStyle name="链接单元格 35" xfId="14284"/>
    <cellStyle name="链接单元格 41" xfId="14285"/>
    <cellStyle name="链接单元格 36" xfId="14286"/>
    <cellStyle name="输出 13 2 2" xfId="14287"/>
    <cellStyle name="链接单元格 42" xfId="14288"/>
    <cellStyle name="链接单元格 37" xfId="14289"/>
    <cellStyle name="链接单元格 4" xfId="14290"/>
    <cellStyle name="链接单元格 4 2 2" xfId="14291"/>
    <cellStyle name="链接单元格 4 3" xfId="14292"/>
    <cellStyle name="链接单元格 4 4" xfId="14293"/>
    <cellStyle name="链接单元格 4 5" xfId="14294"/>
    <cellStyle name="链接单元格 4 8" xfId="14295"/>
    <cellStyle name="链接单元格 5" xfId="14296"/>
    <cellStyle name="链接单元格 5 2 3" xfId="14297"/>
    <cellStyle name="链接单元格 5 4" xfId="14298"/>
    <cellStyle name="链接单元格 5 6" xfId="14299"/>
    <cellStyle name="链接单元格 5 7" xfId="14300"/>
    <cellStyle name="链接单元格 5 8" xfId="14301"/>
    <cellStyle name="链接单元格 6" xfId="14302"/>
    <cellStyle name="链接单元格 6 3" xfId="14303"/>
    <cellStyle name="链接单元格 6 4" xfId="14304"/>
    <cellStyle name="链接单元格 6 5" xfId="14305"/>
    <cellStyle name="链接单元格 6 7" xfId="14306"/>
    <cellStyle name="链接单元格 6 8" xfId="14307"/>
    <cellStyle name="注释 20 2" xfId="14308"/>
    <cellStyle name="注释 15 2" xfId="14309"/>
    <cellStyle name="输出 4 7 2" xfId="14310"/>
    <cellStyle name="链接单元格 7" xfId="14311"/>
    <cellStyle name="链接单元格 7 2" xfId="14312"/>
    <cellStyle name="链接单元格 7 2 2" xfId="14313"/>
    <cellStyle name="链接单元格 7 2 3" xfId="14314"/>
    <cellStyle name="链接单元格 7 3" xfId="14315"/>
    <cellStyle name="链接单元格 7 4" xfId="14316"/>
    <cellStyle name="链接单元格 7 5" xfId="14317"/>
    <cellStyle name="链接单元格 7 6" xfId="14318"/>
    <cellStyle name="链接单元格 7 7" xfId="14319"/>
    <cellStyle name="链接单元格 7 8" xfId="14320"/>
    <cellStyle name="注释 20 3" xfId="14321"/>
    <cellStyle name="注释 15 3" xfId="14322"/>
    <cellStyle name="输出 4 7 3" xfId="14323"/>
    <cellStyle name="链接单元格 8" xfId="14324"/>
    <cellStyle name="链接单元格 8 2 2" xfId="14325"/>
    <cellStyle name="链接单元格 8 2 3" xfId="14326"/>
    <cellStyle name="链接单元格 8 4" xfId="14327"/>
    <cellStyle name="链接单元格 8 5" xfId="14328"/>
    <cellStyle name="链接单元格 8 7" xfId="14329"/>
    <cellStyle name="链接单元格 8 8" xfId="14330"/>
    <cellStyle name="链接单元格 9 4" xfId="14331"/>
    <cellStyle name="链接单元格 9 5" xfId="14332"/>
    <cellStyle name="뒤에 오는 하이퍼링크_~att101D" xfId="14333"/>
    <cellStyle name="强调文字颜色 2 12 2 2" xfId="14334"/>
    <cellStyle name="똿떓죶Ø괻_PRODUCT DETAIL Q1" xfId="14335"/>
    <cellStyle name="똿뗦먛귟_PRODUCT DETAIL Q1" xfId="14336"/>
    <cellStyle name="强调文字颜色 1 10" xfId="14337"/>
    <cellStyle name="强调文字颜色 1 10 2" xfId="14338"/>
    <cellStyle name="强调文字颜色 1 10 2 3" xfId="14339"/>
    <cellStyle name="强调文字颜色 1 10 3" xfId="14340"/>
    <cellStyle name="强调文字颜色 1 10 6" xfId="14341"/>
    <cellStyle name="强调文字颜色 1 10 7" xfId="14342"/>
    <cellStyle name="强调文字颜色 1 10 8" xfId="14343"/>
    <cellStyle name="强调文字颜色 1 11" xfId="14344"/>
    <cellStyle name="强调文字颜色 1 11 2" xfId="14345"/>
    <cellStyle name="强调文字颜色 1 11 2 2" xfId="14346"/>
    <cellStyle name="强调文字颜色 1 11 3" xfId="14347"/>
    <cellStyle name="强调文字颜色 1 11 7" xfId="14348"/>
    <cellStyle name="强调文字颜色 1 11 8" xfId="14349"/>
    <cellStyle name="强调文字颜色 1 12" xfId="14350"/>
    <cellStyle name="强调文字颜色 1 12 2" xfId="14351"/>
    <cellStyle name="强调文字颜色 1 12 2 2" xfId="14352"/>
    <cellStyle name="强调文字颜色 1 12 2 3" xfId="14353"/>
    <cellStyle name="强调文字颜色 1 12 3" xfId="14354"/>
    <cellStyle name="强调文字颜色 1 12 4" xfId="14355"/>
    <cellStyle name="强调文字颜色 1 12 5" xfId="14356"/>
    <cellStyle name="强调文字颜色 1 12 6" xfId="14357"/>
    <cellStyle name="强调文字颜色 1 12 7" xfId="14358"/>
    <cellStyle name="强调文字颜色 1 12 8" xfId="14359"/>
    <cellStyle name="强调文字颜色 1 13" xfId="14360"/>
    <cellStyle name="强调文字颜色 1 14" xfId="14361"/>
    <cellStyle name="强调文字颜色 1 14 2" xfId="14362"/>
    <cellStyle name="强调文字颜色 1 20" xfId="14363"/>
    <cellStyle name="强调文字颜色 1 15" xfId="14364"/>
    <cellStyle name="适中 11 2" xfId="14365"/>
    <cellStyle name="强调文字颜色 1 20 3" xfId="14366"/>
    <cellStyle name="强调文字颜色 1 15 3" xfId="14367"/>
    <cellStyle name="强调文字颜色 1 22" xfId="14368"/>
    <cellStyle name="强调文字颜色 1 17" xfId="14369"/>
    <cellStyle name="适中 13 2" xfId="14370"/>
    <cellStyle name="强调文字颜色 1 22 3" xfId="14371"/>
    <cellStyle name="强调文字颜色 1 17 3" xfId="14372"/>
    <cellStyle name="强调文字颜色 1 23" xfId="14373"/>
    <cellStyle name="强调文字颜色 1 18" xfId="14374"/>
    <cellStyle name="强调文字颜色 1 23 2" xfId="14375"/>
    <cellStyle name="强调文字颜色 1 18 2" xfId="14376"/>
    <cellStyle name="强调文字颜色 1 24" xfId="14377"/>
    <cellStyle name="强调文字颜色 1 19" xfId="14378"/>
    <cellStyle name="强调文字颜色 1 2" xfId="14379"/>
    <cellStyle name="强调文字颜色 1 2 2 2" xfId="14380"/>
    <cellStyle name="强调文字颜色 1 30" xfId="14381"/>
    <cellStyle name="强调文字颜色 1 25" xfId="14382"/>
    <cellStyle name="强调文字颜色 1 31" xfId="14383"/>
    <cellStyle name="强调文字颜色 1 26" xfId="14384"/>
    <cellStyle name="强调文字颜色 1 32" xfId="14385"/>
    <cellStyle name="强调文字颜色 1 27" xfId="14386"/>
    <cellStyle name="强调文字颜色 1 33" xfId="14387"/>
    <cellStyle name="强调文字颜色 1 28" xfId="14388"/>
    <cellStyle name="强调文字颜色 1 34" xfId="14389"/>
    <cellStyle name="强调文字颜色 1 29" xfId="14390"/>
    <cellStyle name="强调文字颜色 1 3" xfId="14391"/>
    <cellStyle name="强调文字颜色 1 3 2 2" xfId="14392"/>
    <cellStyle name="输出 12 4 2" xfId="14393"/>
    <cellStyle name="强调文字颜色 1 40" xfId="14394"/>
    <cellStyle name="强调文字颜色 1 35" xfId="14395"/>
    <cellStyle name="输出 12 4 3" xfId="14396"/>
    <cellStyle name="强调文字颜色 1 41" xfId="14397"/>
    <cellStyle name="强调文字颜色 1 36" xfId="14398"/>
    <cellStyle name="输出 12 4 4" xfId="14399"/>
    <cellStyle name="强调文字颜色 1 42" xfId="14400"/>
    <cellStyle name="强调文字颜色 1 37" xfId="14401"/>
    <cellStyle name="强调文字颜色 1 4" xfId="14402"/>
    <cellStyle name="强调文字颜色 1 4 2" xfId="14403"/>
    <cellStyle name="强调文字颜色 1 4 2 2" xfId="14404"/>
    <cellStyle name="强调文字颜色 1 4 2 3" xfId="14405"/>
    <cellStyle name="强调文字颜色 1 4 3" xfId="14406"/>
    <cellStyle name="强调文字颜色 1 4 4" xfId="14407"/>
    <cellStyle name="强调文字颜色 1 4 5" xfId="14408"/>
    <cellStyle name="强调文字颜色 1 4 6" xfId="14409"/>
    <cellStyle name="强调文字颜色 1 5" xfId="14410"/>
    <cellStyle name="强调文字颜色 1 5 2" xfId="14411"/>
    <cellStyle name="强调文字颜色 1 5 2 2" xfId="14412"/>
    <cellStyle name="强调文字颜色 1 5 2 3" xfId="14413"/>
    <cellStyle name="强调文字颜色 1 5 3" xfId="14414"/>
    <cellStyle name="强调文字颜色 1 5 4" xfId="14415"/>
    <cellStyle name="强调文字颜色 1 5 5" xfId="14416"/>
    <cellStyle name="强调文字颜色 1 5 6" xfId="14417"/>
    <cellStyle name="强调文字颜色 1 5 7" xfId="14418"/>
    <cellStyle name="强调文字颜色 1 5 8" xfId="14419"/>
    <cellStyle name="强调文字颜色 1 60" xfId="14420"/>
    <cellStyle name="强调文字颜色 1 55" xfId="14421"/>
    <cellStyle name="强调文字颜色 1 61" xfId="14422"/>
    <cellStyle name="强调文字颜色 1 56" xfId="14423"/>
    <cellStyle name="强调文字颜色 1 62" xfId="14424"/>
    <cellStyle name="强调文字颜色 1 57" xfId="14425"/>
    <cellStyle name="强调文字颜色 1 64" xfId="14426"/>
    <cellStyle name="强调文字颜色 1 59" xfId="14427"/>
    <cellStyle name="强调文字颜色 1 6" xfId="14428"/>
    <cellStyle name="强调文字颜色 1 6 2" xfId="14429"/>
    <cellStyle name="强调文字颜色 1 6 2 3" xfId="14430"/>
    <cellStyle name="强调文字颜色 1 6 3" xfId="14431"/>
    <cellStyle name="强调文字颜色 1 6 5" xfId="14432"/>
    <cellStyle name="强调文字颜色 1 6 6" xfId="14433"/>
    <cellStyle name="强调文字颜色 1 6 7" xfId="14434"/>
    <cellStyle name="强调文字颜色 1 6 8" xfId="14435"/>
    <cellStyle name="强调文字颜色 1 7" xfId="14436"/>
    <cellStyle name="强调文字颜色 1 7 2" xfId="14437"/>
    <cellStyle name="强调文字颜色 1 7 2 2" xfId="14438"/>
    <cellStyle name="强调文字颜色 1 8" xfId="14439"/>
    <cellStyle name="强调文字颜色 1 8 2 2" xfId="14440"/>
    <cellStyle name="强调文字颜色 2 19 2" xfId="14441"/>
    <cellStyle name="强调文字颜色 1 8 2 3" xfId="14442"/>
    <cellStyle name="强调文字颜色 1 9" xfId="14443"/>
    <cellStyle name="强调文字颜色 1 9 2 2" xfId="14444"/>
    <cellStyle name="强调文字颜色 1 9 2 3" xfId="14445"/>
    <cellStyle name="强调文字颜色 1 9 3" xfId="14446"/>
    <cellStyle name="强调文字颜色 1 9 4" xfId="14447"/>
    <cellStyle name="强调文字颜色 1 9 5" xfId="14448"/>
    <cellStyle name="强调文字颜色 1 9 6" xfId="14449"/>
    <cellStyle name="强调文字颜色 1 9 7" xfId="14450"/>
    <cellStyle name="强调文字颜色 1 9 8" xfId="14451"/>
    <cellStyle name="强调文字颜色 2 11" xfId="14452"/>
    <cellStyle name="强调文字颜色 2 11 2" xfId="14453"/>
    <cellStyle name="强调文字颜色 2 11 2 2" xfId="14454"/>
    <cellStyle name="强调文字颜色 2 11 2 3" xfId="14455"/>
    <cellStyle name="强调文字颜色 2 11 3" xfId="14456"/>
    <cellStyle name="强调文字颜色 2 11 4" xfId="14457"/>
    <cellStyle name="强调文字颜色 2 11 5" xfId="14458"/>
    <cellStyle name="强调文字颜色 2 11 6" xfId="14459"/>
    <cellStyle name="强调文字颜色 2 11 7" xfId="14460"/>
    <cellStyle name="强调文字颜色 2 11 8" xfId="14461"/>
    <cellStyle name="强调文字颜色 2 12" xfId="14462"/>
    <cellStyle name="强调文字颜色 2 12 2" xfId="14463"/>
    <cellStyle name="强调文字颜色 2 12 2 3" xfId="14464"/>
    <cellStyle name="强调文字颜色 2 13" xfId="14465"/>
    <cellStyle name="强调文字颜色 2 14" xfId="14466"/>
    <cellStyle name="强调文字颜色 2 14 2" xfId="14467"/>
    <cellStyle name="强调文字颜色 2 22 2" xfId="14468"/>
    <cellStyle name="强调文字颜色 2 17 2" xfId="14469"/>
    <cellStyle name="强调文字颜色 2 23" xfId="14470"/>
    <cellStyle name="强调文字颜色 2 18" xfId="14471"/>
    <cellStyle name="强调文字颜色 2 23 2" xfId="14472"/>
    <cellStyle name="强调文字颜色 2 18 2" xfId="14473"/>
    <cellStyle name="强调文字颜色 2 24" xfId="14474"/>
    <cellStyle name="强调文字颜色 2 19" xfId="14475"/>
    <cellStyle name="强调文字颜色 2 2" xfId="14476"/>
    <cellStyle name="强调文字颜色 2 30" xfId="14477"/>
    <cellStyle name="强调文字颜色 2 25" xfId="14478"/>
    <cellStyle name="强调文字颜色 2 31" xfId="14479"/>
    <cellStyle name="强调文字颜色 2 26" xfId="14480"/>
    <cellStyle name="强调文字颜色 2 33" xfId="14481"/>
    <cellStyle name="强调文字颜色 2 28" xfId="14482"/>
    <cellStyle name="强调文字颜色 2 34" xfId="14483"/>
    <cellStyle name="强调文字颜色 2 29" xfId="14484"/>
    <cellStyle name="强调文字颜色 2 3" xfId="14485"/>
    <cellStyle name="输出 3 2 3 3" xfId="14486"/>
    <cellStyle name="强调文字颜色 2 3 2" xfId="14487"/>
    <cellStyle name="强调文字颜色 2 40" xfId="14488"/>
    <cellStyle name="强调文字颜色 2 35" xfId="14489"/>
    <cellStyle name="强调文字颜色 2 41" xfId="14490"/>
    <cellStyle name="强调文字颜色 2 36" xfId="14491"/>
    <cellStyle name="强调文字颜色 2 42" xfId="14492"/>
    <cellStyle name="强调文字颜色 2 37" xfId="14493"/>
    <cellStyle name="强调文字颜色 2 4" xfId="14494"/>
    <cellStyle name="强调文字颜色 2 4 2" xfId="14495"/>
    <cellStyle name="强调文字颜色 2 4 2 2" xfId="14496"/>
    <cellStyle name="强调文字颜色 2 4 2 3" xfId="14497"/>
    <cellStyle name="强调文字颜色 2 4 3" xfId="14498"/>
    <cellStyle name="强调文字颜色 2 4 4" xfId="14499"/>
    <cellStyle name="强调文字颜色 2 4 5" xfId="14500"/>
    <cellStyle name="强调文字颜色 2 4 6" xfId="14501"/>
    <cellStyle name="强调文字颜色 2 4 7" xfId="14502"/>
    <cellStyle name="强调文字颜色 2 4 8" xfId="14503"/>
    <cellStyle name="强调文字颜色 2 52" xfId="14504"/>
    <cellStyle name="强调文字颜色 2 47" xfId="14505"/>
    <cellStyle name="强调文字颜色 2 53" xfId="14506"/>
    <cellStyle name="强调文字颜色 2 48" xfId="14507"/>
    <cellStyle name="强调文字颜色 2 54" xfId="14508"/>
    <cellStyle name="强调文字颜色 2 49" xfId="14509"/>
    <cellStyle name="强调文字颜色 2 5" xfId="14510"/>
    <cellStyle name="强调文字颜色 2 5 2" xfId="14511"/>
    <cellStyle name="强调文字颜色 2 5 2 2" xfId="14512"/>
    <cellStyle name="强调文字颜色 2 5 2 3" xfId="14513"/>
    <cellStyle name="强调文字颜色 2 5 3" xfId="14514"/>
    <cellStyle name="强调文字颜色 2 5 4" xfId="14515"/>
    <cellStyle name="强调文字颜色 2 5 5" xfId="14516"/>
    <cellStyle name="强调文字颜色 2 5 6" xfId="14517"/>
    <cellStyle name="强调文字颜色 2 5 7" xfId="14518"/>
    <cellStyle name="强调文字颜色 2 5 8" xfId="14519"/>
    <cellStyle name="强调文字颜色 2 60" xfId="14520"/>
    <cellStyle name="强调文字颜色 2 55" xfId="14521"/>
    <cellStyle name="强调文字颜色 2 62" xfId="14522"/>
    <cellStyle name="强调文字颜色 2 57" xfId="14523"/>
    <cellStyle name="强调文字颜色 2 63" xfId="14524"/>
    <cellStyle name="强调文字颜色 2 58" xfId="14525"/>
    <cellStyle name="强调文字颜色 2 64" xfId="14526"/>
    <cellStyle name="强调文字颜色 2 59" xfId="14527"/>
    <cellStyle name="强调文字颜色 2 6" xfId="14528"/>
    <cellStyle name="强调文字颜色 2 6 2" xfId="14529"/>
    <cellStyle name="强调文字颜色 2 6 2 3" xfId="14530"/>
    <cellStyle name="强调文字颜色 2 6 4" xfId="14531"/>
    <cellStyle name="强调文字颜色 2 6 5" xfId="14532"/>
    <cellStyle name="强调文字颜色 2 6 6" xfId="14533"/>
    <cellStyle name="强调文字颜色 2 6 7" xfId="14534"/>
    <cellStyle name="强调文字颜色 2 6 8" xfId="14535"/>
    <cellStyle name="强调文字颜色 2 65" xfId="14536"/>
    <cellStyle name="强调文字颜色 2 7" xfId="14537"/>
    <cellStyle name="强调文字颜色 2 7 2 2" xfId="14538"/>
    <cellStyle name="强调文字颜色 2 7 2 3" xfId="14539"/>
    <cellStyle name="强调文字颜色 2 7 3" xfId="14540"/>
    <cellStyle name="强调文字颜色 2 7 4" xfId="14541"/>
    <cellStyle name="强调文字颜色 2 7 5" xfId="14542"/>
    <cellStyle name="强调文字颜色 2 7 7" xfId="14543"/>
    <cellStyle name="强调文字颜色 2 7 8" xfId="14544"/>
    <cellStyle name="强调文字颜色 2 8" xfId="14545"/>
    <cellStyle name="适中 5 2 2" xfId="14546"/>
    <cellStyle name="强调文字颜色 2 9" xfId="14547"/>
    <cellStyle name="强调文字颜色 2 9 2 3" xfId="14548"/>
    <cellStyle name="强调文字颜色 3 10 2" xfId="14549"/>
    <cellStyle name="强调文字颜色 3 10 2 3" xfId="14550"/>
    <cellStyle name="强调文字颜色 3 10 3" xfId="14551"/>
    <cellStyle name="强调文字颜色 3 11 2" xfId="14552"/>
    <cellStyle name="强调文字颜色 3 11 2 3" xfId="14553"/>
    <cellStyle name="强调文字颜色 3 11 6" xfId="14554"/>
    <cellStyle name="强调文字颜色 3 11 8" xfId="14555"/>
    <cellStyle name="强调文字颜色 3 12" xfId="14556"/>
    <cellStyle name="强调文字颜色 3 12 2 3" xfId="14557"/>
    <cellStyle name="强调文字颜色 3 12 3" xfId="14558"/>
    <cellStyle name="强调文字颜色 3 12 4" xfId="14559"/>
    <cellStyle name="强调文字颜色 3 12 5" xfId="14560"/>
    <cellStyle name="强调文字颜色 3 12 6" xfId="14561"/>
    <cellStyle name="强调文字颜色 3 12 8" xfId="14562"/>
    <cellStyle name="强调文字颜色 3 13" xfId="14563"/>
    <cellStyle name="强调文字颜色 3 13 2" xfId="14564"/>
    <cellStyle name="强调文字颜色 3 13 3" xfId="14565"/>
    <cellStyle name="强调文字颜色 3 14" xfId="14566"/>
    <cellStyle name="强调文字颜色 3 21" xfId="14567"/>
    <cellStyle name="强调文字颜色 3 16" xfId="14568"/>
    <cellStyle name="强调文字颜色 3 2" xfId="14569"/>
    <cellStyle name="强调文字颜色 3 2 2 2" xfId="14570"/>
    <cellStyle name="强调文字颜色 3 2 2 3" xfId="14571"/>
    <cellStyle name="强调文字颜色 3 4 3" xfId="14572"/>
    <cellStyle name="强调文字颜色 3 4 5" xfId="14573"/>
    <cellStyle name="强调文字颜色 3 4 6" xfId="14574"/>
    <cellStyle name="强调文字颜色 3 4 7" xfId="14575"/>
    <cellStyle name="强调文字颜色 3 4 8" xfId="14576"/>
    <cellStyle name="强调文字颜色 3 62" xfId="14577"/>
    <cellStyle name="强调文字颜色 3 57" xfId="14578"/>
    <cellStyle name="强调文字颜色 3 63" xfId="14579"/>
    <cellStyle name="强调文字颜色 3 58" xfId="14580"/>
    <cellStyle name="强调文字颜色 3 65" xfId="14581"/>
    <cellStyle name="强调文字颜色 4 10 2" xfId="14582"/>
    <cellStyle name="强调文字颜色 4 10 2 2" xfId="14583"/>
    <cellStyle name="强调文字颜色 4 10 2 3" xfId="14584"/>
    <cellStyle name="强调文字颜色 4 10 3" xfId="14585"/>
    <cellStyle name="强调文字颜色 4 11 2" xfId="14586"/>
    <cellStyle name="强调文字颜色 4 11 2 2" xfId="14587"/>
    <cellStyle name="强调文字颜色 4 11 2 3" xfId="14588"/>
    <cellStyle name="强调文字颜色 4 11 3" xfId="14589"/>
    <cellStyle name="强调文字颜色 4 11 6" xfId="14590"/>
    <cellStyle name="强调文字颜色 4 11 8" xfId="14591"/>
    <cellStyle name="输入 6 2 3 5" xfId="14592"/>
    <cellStyle name="强调文字颜色 4 12" xfId="14593"/>
    <cellStyle name="强调文字颜色 4 12 2 2" xfId="14594"/>
    <cellStyle name="强调文字颜色 4 12 3" xfId="14595"/>
    <cellStyle name="强调文字颜色 4 12 4" xfId="14596"/>
    <cellStyle name="强调文字颜色 4 12 5" xfId="14597"/>
    <cellStyle name="强调文字颜色 4 12 6" xfId="14598"/>
    <cellStyle name="强调文字颜色 4 12 7" xfId="14599"/>
    <cellStyle name="强调文字颜色 4 13" xfId="14600"/>
    <cellStyle name="强调文字颜色 4 13 2" xfId="14601"/>
    <cellStyle name="强调文字颜色 4 13 3" xfId="14602"/>
    <cellStyle name="强调文字颜色 4 14" xfId="14603"/>
    <cellStyle name="强调文字颜色 4 14 2" xfId="14604"/>
    <cellStyle name="强调文字颜色 4 14 3" xfId="14605"/>
    <cellStyle name="强调文字颜色 4 20" xfId="14606"/>
    <cellStyle name="强调文字颜色 4 15" xfId="14607"/>
    <cellStyle name="强调文字颜色 4 20 3" xfId="14608"/>
    <cellStyle name="强调文字颜色 4 15 3" xfId="14609"/>
    <cellStyle name="强调文字颜色 4 21 3" xfId="14610"/>
    <cellStyle name="强调文字颜色 4 16 3" xfId="14611"/>
    <cellStyle name="强调文字颜色 4 23 2" xfId="14612"/>
    <cellStyle name="强调文字颜色 4 18 2" xfId="14613"/>
    <cellStyle name="强调文字颜色 4 23 3" xfId="14614"/>
    <cellStyle name="强调文字颜色 4 18 3" xfId="14615"/>
    <cellStyle name="强调文字颜色 4 19 2" xfId="14616"/>
    <cellStyle name="强调文字颜色 4 2 2" xfId="14617"/>
    <cellStyle name="强调文字颜色 4 34" xfId="14618"/>
    <cellStyle name="强调文字颜色 4 29" xfId="14619"/>
    <cellStyle name="强调文字颜色 4 3 2 3" xfId="14620"/>
    <cellStyle name="强调文字颜色 4 40" xfId="14621"/>
    <cellStyle name="强调文字颜色 4 35" xfId="14622"/>
    <cellStyle name="强调文字颜色 4 41" xfId="14623"/>
    <cellStyle name="强调文字颜色 4 36" xfId="14624"/>
    <cellStyle name="强调文字颜色 4 44" xfId="14625"/>
    <cellStyle name="强调文字颜色 4 39" xfId="14626"/>
    <cellStyle name="强调文字颜色 4 4 2 2" xfId="14627"/>
    <cellStyle name="强调文字颜色 4 4 2 3" xfId="14628"/>
    <cellStyle name="强调文字颜色 4 4 3" xfId="14629"/>
    <cellStyle name="强调文字颜色 4 4 6" xfId="14630"/>
    <cellStyle name="强调文字颜色 4 4 7" xfId="14631"/>
    <cellStyle name="强调文字颜色 4 4 8" xfId="14632"/>
    <cellStyle name="强调文字颜色 4 50" xfId="14633"/>
    <cellStyle name="强调文字颜色 4 45" xfId="14634"/>
    <cellStyle name="强调文字颜色 4 51" xfId="14635"/>
    <cellStyle name="强调文字颜色 4 46" xfId="14636"/>
    <cellStyle name="强调文字颜色 4 52" xfId="14637"/>
    <cellStyle name="强调文字颜色 4 47" xfId="14638"/>
    <cellStyle name="强调文字颜色 4 53" xfId="14639"/>
    <cellStyle name="强调文字颜色 4 48" xfId="14640"/>
    <cellStyle name="强调文字颜色 4 5 2" xfId="14641"/>
    <cellStyle name="强调文字颜色 4 5 2 3" xfId="14642"/>
    <cellStyle name="强调文字颜色 4 5 3" xfId="14643"/>
    <cellStyle name="强调文字颜色 4 5 4" xfId="14644"/>
    <cellStyle name="强调文字颜色 4 5 6" xfId="14645"/>
    <cellStyle name="强调文字颜色 4 5 7" xfId="14646"/>
    <cellStyle name="强调文字颜色 4 6 2" xfId="14647"/>
    <cellStyle name="强调文字颜色 4 6 2 2" xfId="14648"/>
    <cellStyle name="强调文字颜色 4 6 4" xfId="14649"/>
    <cellStyle name="强调文字颜色 4 6 5" xfId="14650"/>
    <cellStyle name="强调文字颜色 4 6 6" xfId="14651"/>
    <cellStyle name="强调文字颜色 4 6 7" xfId="14652"/>
    <cellStyle name="强调文字颜色 4 7 2" xfId="14653"/>
    <cellStyle name="强调文字颜色 4 7 2 2" xfId="14654"/>
    <cellStyle name="强调文字颜色 4 7 2 3" xfId="14655"/>
    <cellStyle name="强调文字颜色 4 7 3" xfId="14656"/>
    <cellStyle name="强调文字颜色 4 7 5" xfId="14657"/>
    <cellStyle name="强调文字颜色 4 7 6" xfId="14658"/>
    <cellStyle name="输入 10" xfId="14659"/>
    <cellStyle name="强调文字颜色 4 8" xfId="14660"/>
    <cellStyle name="输入 10 2" xfId="14661"/>
    <cellStyle name="强调文字颜色 4 8 2" xfId="14662"/>
    <cellStyle name="输入 10 2 2" xfId="14663"/>
    <cellStyle name="强调文字颜色 4 8 2 2" xfId="14664"/>
    <cellStyle name="输入 10 5" xfId="14665"/>
    <cellStyle name="强调文字颜色 4 8 5" xfId="14666"/>
    <cellStyle name="输入 11" xfId="14667"/>
    <cellStyle name="强调文字颜色 4 9" xfId="14668"/>
    <cellStyle name="输入 11 2" xfId="14669"/>
    <cellStyle name="强调文字颜色 4 9 2" xfId="14670"/>
    <cellStyle name="输入 11 2 2" xfId="14671"/>
    <cellStyle name="强调文字颜色 4 9 2 2" xfId="14672"/>
    <cellStyle name="输入 11 3" xfId="14673"/>
    <cellStyle name="强调文字颜色 4 9 3" xfId="14674"/>
    <cellStyle name="输入 11 4" xfId="14675"/>
    <cellStyle name="强调文字颜色 4 9 4" xfId="14676"/>
    <cellStyle name="输入 11 6" xfId="14677"/>
    <cellStyle name="强调文字颜色 4 9 6" xfId="14678"/>
    <cellStyle name="强调文字颜色 5 10" xfId="14679"/>
    <cellStyle name="强调文字颜色 5 10 2 2" xfId="14680"/>
    <cellStyle name="强调文字颜色 5 10 2 3" xfId="14681"/>
    <cellStyle name="强调文字颜色 5 11 2 2" xfId="14682"/>
    <cellStyle name="强调文字颜色 5 12" xfId="14683"/>
    <cellStyle name="强调文字颜色 5 12 2 2" xfId="14684"/>
    <cellStyle name="强调文字颜色 5 12 8" xfId="14685"/>
    <cellStyle name="强调文字颜色 5 20" xfId="14686"/>
    <cellStyle name="强调文字颜色 5 15" xfId="14687"/>
    <cellStyle name="强调文字颜色 5 20 3" xfId="14688"/>
    <cellStyle name="强调文字颜色 5 15 3" xfId="14689"/>
    <cellStyle name="强调文字颜色 5 21" xfId="14690"/>
    <cellStyle name="强调文字颜色 5 16" xfId="14691"/>
    <cellStyle name="强调文字颜色 5 21 2" xfId="14692"/>
    <cellStyle name="强调文字颜色 5 16 2" xfId="14693"/>
    <cellStyle name="输入 8 2" xfId="14694"/>
    <cellStyle name="强调文字颜色 5 22" xfId="14695"/>
    <cellStyle name="强调文字颜色 5 17" xfId="14696"/>
    <cellStyle name="输入 8 2 2" xfId="14697"/>
    <cellStyle name="强调文字颜色 5 22 2" xfId="14698"/>
    <cellStyle name="强调文字颜色 5 17 2" xfId="14699"/>
    <cellStyle name="输入 8 2 3" xfId="14700"/>
    <cellStyle name="强调文字颜色 5 22 3" xfId="14701"/>
    <cellStyle name="强调文字颜色 5 17 3" xfId="14702"/>
    <cellStyle name="输入 8 3" xfId="14703"/>
    <cellStyle name="输入 5 4 2" xfId="14704"/>
    <cellStyle name="强调文字颜色 5 23" xfId="14705"/>
    <cellStyle name="强调文字颜色 5 18" xfId="14706"/>
    <cellStyle name="输入 8 3 2" xfId="14707"/>
    <cellStyle name="输出 9 12" xfId="14708"/>
    <cellStyle name="强调文字颜色 5 23 2" xfId="14709"/>
    <cellStyle name="强调文字颜色 5 18 2" xfId="14710"/>
    <cellStyle name="输入 8 3 3" xfId="14711"/>
    <cellStyle name="强调文字颜色 5 23 3" xfId="14712"/>
    <cellStyle name="强调文字颜色 5 18 3" xfId="14713"/>
    <cellStyle name="输入 8 4" xfId="14714"/>
    <cellStyle name="输入 5 4 3" xfId="14715"/>
    <cellStyle name="强调文字颜色 5 24" xfId="14716"/>
    <cellStyle name="强调文字颜色 5 19" xfId="14717"/>
    <cellStyle name="输入 8 4 2" xfId="14718"/>
    <cellStyle name="强调文字颜色 5 19 2" xfId="14719"/>
    <cellStyle name="输入 8 4 3" xfId="14720"/>
    <cellStyle name="强调文字颜色 5 19 3" xfId="14721"/>
    <cellStyle name="输入 44" xfId="14722"/>
    <cellStyle name="输入 39" xfId="14723"/>
    <cellStyle name="强调文字颜色 5 2" xfId="14724"/>
    <cellStyle name="输入 44 2" xfId="14725"/>
    <cellStyle name="输入 39 2" xfId="14726"/>
    <cellStyle name="强调文字颜色 5 2 2" xfId="14727"/>
    <cellStyle name="强调文字颜色 5 2 2 3" xfId="14728"/>
    <cellStyle name="输入 8 5" xfId="14729"/>
    <cellStyle name="输入 5 4 4" xfId="14730"/>
    <cellStyle name="强调文字颜色 5 30" xfId="14731"/>
    <cellStyle name="强调文字颜色 5 25" xfId="14732"/>
    <cellStyle name="输入 8 6" xfId="14733"/>
    <cellStyle name="输入 5 4 5" xfId="14734"/>
    <cellStyle name="强调文字颜色 5 31" xfId="14735"/>
    <cellStyle name="强调文字颜色 5 26" xfId="14736"/>
    <cellStyle name="输入 8 7" xfId="14737"/>
    <cellStyle name="输入 5 4 6" xfId="14738"/>
    <cellStyle name="强调文字颜色 5 32" xfId="14739"/>
    <cellStyle name="强调文字颜色 5 27" xfId="14740"/>
    <cellStyle name="输入 8 8" xfId="14741"/>
    <cellStyle name="强调文字颜色 5 33" xfId="14742"/>
    <cellStyle name="强调文字颜色 5 28" xfId="14743"/>
    <cellStyle name="输入 8 9" xfId="14744"/>
    <cellStyle name="强调文字颜色 5 34" xfId="14745"/>
    <cellStyle name="强调文字颜色 5 29" xfId="14746"/>
    <cellStyle name="输入 50" xfId="14747"/>
    <cellStyle name="输入 45" xfId="14748"/>
    <cellStyle name="强调文字颜色 5 3" xfId="14749"/>
    <cellStyle name="强调文字颜色 5 40" xfId="14750"/>
    <cellStyle name="强调文字颜色 5 35" xfId="14751"/>
    <cellStyle name="强调文字颜色 5 41" xfId="14752"/>
    <cellStyle name="强调文字颜色 5 36" xfId="14753"/>
    <cellStyle name="强调文字颜色 5 42" xfId="14754"/>
    <cellStyle name="强调文字颜色 5 37" xfId="14755"/>
    <cellStyle name="强调文字颜色 5 43" xfId="14756"/>
    <cellStyle name="强调文字颜色 5 38" xfId="14757"/>
    <cellStyle name="强调文字颜色 5 44" xfId="14758"/>
    <cellStyle name="强调文字颜色 5 39" xfId="14759"/>
    <cellStyle name="输入 51" xfId="14760"/>
    <cellStyle name="输入 46" xfId="14761"/>
    <cellStyle name="强调文字颜色 5 4" xfId="14762"/>
    <cellStyle name="强调文字颜色 5 4 2 2" xfId="14763"/>
    <cellStyle name="强调文字颜色 5 4 2 3" xfId="14764"/>
    <cellStyle name="输入 51 3" xfId="14765"/>
    <cellStyle name="输入 46 3" xfId="14766"/>
    <cellStyle name="强调文字颜色 5 4 3" xfId="14767"/>
    <cellStyle name="输入 51 4" xfId="14768"/>
    <cellStyle name="输入 46 4" xfId="14769"/>
    <cellStyle name="强调文字颜色 5 4 4" xfId="14770"/>
    <cellStyle name="输入 51 5" xfId="14771"/>
    <cellStyle name="输入 46 5" xfId="14772"/>
    <cellStyle name="输出 8 2" xfId="14773"/>
    <cellStyle name="强调文字颜色 5 4 5" xfId="14774"/>
    <cellStyle name="输入 51 6" xfId="14775"/>
    <cellStyle name="输入 46 6" xfId="14776"/>
    <cellStyle name="输出 8 3" xfId="14777"/>
    <cellStyle name="强调文字颜色 5 4 6" xfId="14778"/>
    <cellStyle name="输出 8 4" xfId="14779"/>
    <cellStyle name="强调文字颜色 5 4 7" xfId="14780"/>
    <cellStyle name="输出 8 5" xfId="14781"/>
    <cellStyle name="强调文字颜色 5 4 8" xfId="14782"/>
    <cellStyle name="强调文字颜色 5 50" xfId="14783"/>
    <cellStyle name="强调文字颜色 5 45" xfId="14784"/>
    <cellStyle name="强调文字颜色 5 51" xfId="14785"/>
    <cellStyle name="强调文字颜色 5 46" xfId="14786"/>
    <cellStyle name="强调文字颜色 5 52" xfId="14787"/>
    <cellStyle name="强调文字颜色 5 47" xfId="14788"/>
    <cellStyle name="强调文字颜色 5 53" xfId="14789"/>
    <cellStyle name="强调文字颜色 5 48" xfId="14790"/>
    <cellStyle name="强调文字颜色 5 54" xfId="14791"/>
    <cellStyle name="强调文字颜色 5 49" xfId="14792"/>
    <cellStyle name="输入 52" xfId="14793"/>
    <cellStyle name="输入 47" xfId="14794"/>
    <cellStyle name="强调文字颜色 5 5" xfId="14795"/>
    <cellStyle name="输入 52 2" xfId="14796"/>
    <cellStyle name="输入 47 2" xfId="14797"/>
    <cellStyle name="强调文字颜色 5 5 2" xfId="14798"/>
    <cellStyle name="强调文字颜色 5 5 2 2" xfId="14799"/>
    <cellStyle name="强调文字颜色 5 5 2 3" xfId="14800"/>
    <cellStyle name="输入 52 4" xfId="14801"/>
    <cellStyle name="输入 47 4" xfId="14802"/>
    <cellStyle name="强调文字颜色 5 5 4" xfId="14803"/>
    <cellStyle name="输入 52 5" xfId="14804"/>
    <cellStyle name="输入 47 5" xfId="14805"/>
    <cellStyle name="输出 9 2" xfId="14806"/>
    <cellStyle name="强调文字颜色 5 5 5" xfId="14807"/>
    <cellStyle name="输入 52 6" xfId="14808"/>
    <cellStyle name="输入 47 6" xfId="14809"/>
    <cellStyle name="输出 9 3" xfId="14810"/>
    <cellStyle name="强调文字颜色 5 5 6" xfId="14811"/>
    <cellStyle name="输出 9 4" xfId="14812"/>
    <cellStyle name="强调文字颜色 5 5 7" xfId="14813"/>
    <cellStyle name="输出 9 5" xfId="14814"/>
    <cellStyle name="强调文字颜色 5 5 8" xfId="14815"/>
    <cellStyle name="强调文字颜色 5 60" xfId="14816"/>
    <cellStyle name="强调文字颜色 5 55" xfId="14817"/>
    <cellStyle name="输入 53" xfId="14818"/>
    <cellStyle name="输入 48" xfId="14819"/>
    <cellStyle name="强调文字颜色 5 6" xfId="14820"/>
    <cellStyle name="强调文字颜色 5 6 2 2" xfId="14821"/>
    <cellStyle name="强调文字颜色 5 6 2 3" xfId="14822"/>
    <cellStyle name="输入 53 3" xfId="14823"/>
    <cellStyle name="输入 48 3" xfId="14824"/>
    <cellStyle name="强调文字颜色 5 6 3" xfId="14825"/>
    <cellStyle name="输入 53 4" xfId="14826"/>
    <cellStyle name="输入 48 4" xfId="14827"/>
    <cellStyle name="强调文字颜色 5 6 4" xfId="14828"/>
    <cellStyle name="输入 53 5" xfId="14829"/>
    <cellStyle name="输入 48 5" xfId="14830"/>
    <cellStyle name="强调文字颜色 5 6 5" xfId="14831"/>
    <cellStyle name="强调文字颜色 5 6 8" xfId="14832"/>
    <cellStyle name="强调文字颜色 5 65" xfId="14833"/>
    <cellStyle name="输入 54 2" xfId="14834"/>
    <cellStyle name="输入 49 2" xfId="14835"/>
    <cellStyle name="强调文字颜色 5 7 2" xfId="14836"/>
    <cellStyle name="强调文字颜色 5 7 2 3" xfId="14837"/>
    <cellStyle name="输入 54 3" xfId="14838"/>
    <cellStyle name="输入 49 3" xfId="14839"/>
    <cellStyle name="强调文字颜色 5 7 3" xfId="14840"/>
    <cellStyle name="输入 54 4" xfId="14841"/>
    <cellStyle name="输入 49 4" xfId="14842"/>
    <cellStyle name="强调文字颜色 5 7 4" xfId="14843"/>
    <cellStyle name="输入 54 5" xfId="14844"/>
    <cellStyle name="输入 49 5" xfId="14845"/>
    <cellStyle name="强调文字颜色 5 7 5" xfId="14846"/>
    <cellStyle name="输入 54 6" xfId="14847"/>
    <cellStyle name="输入 49 6" xfId="14848"/>
    <cellStyle name="强调文字颜色 5 7 6" xfId="14849"/>
    <cellStyle name="输入 60" xfId="14850"/>
    <cellStyle name="输入 55" xfId="14851"/>
    <cellStyle name="强调文字颜色 5 8" xfId="14852"/>
    <cellStyle name="输入 60 2" xfId="14853"/>
    <cellStyle name="输入 55 2" xfId="14854"/>
    <cellStyle name="强调文字颜色 5 8 2" xfId="14855"/>
    <cellStyle name="强调文字颜色 5 8 2 2" xfId="14856"/>
    <cellStyle name="输入 60 5" xfId="14857"/>
    <cellStyle name="输入 55 5" xfId="14858"/>
    <cellStyle name="强调文字颜色 5 8 5" xfId="14859"/>
    <cellStyle name="输入 55 6" xfId="14860"/>
    <cellStyle name="强调文字颜色 5 8 6" xfId="14861"/>
    <cellStyle name="输入 61" xfId="14862"/>
    <cellStyle name="输入 56" xfId="14863"/>
    <cellStyle name="强调文字颜色 5 9" xfId="14864"/>
    <cellStyle name="输入 61 2" xfId="14865"/>
    <cellStyle name="输入 56 2" xfId="14866"/>
    <cellStyle name="强调文字颜色 5 9 2" xfId="14867"/>
    <cellStyle name="强调文字颜色 5 9 2 2" xfId="14868"/>
    <cellStyle name="输入 61 3" xfId="14869"/>
    <cellStyle name="输入 56 3" xfId="14870"/>
    <cellStyle name="强调文字颜色 5 9 3" xfId="14871"/>
    <cellStyle name="输入 61 4" xfId="14872"/>
    <cellStyle name="输入 56 4" xfId="14873"/>
    <cellStyle name="强调文字颜色 5 9 4" xfId="14874"/>
    <cellStyle name="输入 61 5" xfId="14875"/>
    <cellStyle name="输入 56 5" xfId="14876"/>
    <cellStyle name="强调文字颜色 5 9 5" xfId="14877"/>
    <cellStyle name="输入 56 6" xfId="14878"/>
    <cellStyle name="强调文字颜色 5 9 6" xfId="14879"/>
    <cellStyle name="强调文字颜色 6 10 8" xfId="14880"/>
    <cellStyle name="强调文字颜色 6 11 2 2" xfId="14881"/>
    <cellStyle name="强调文字颜色 6 11 2 3" xfId="14882"/>
    <cellStyle name="强调文字颜色 6 11 8" xfId="14883"/>
    <cellStyle name="强调文字颜色 6 12 8" xfId="14884"/>
    <cellStyle name="强调文字颜色 6 21" xfId="14885"/>
    <cellStyle name="强调文字颜色 6 16" xfId="14886"/>
    <cellStyle name="强调文字颜色 6 21 2" xfId="14887"/>
    <cellStyle name="强调文字颜色 6 16 2" xfId="14888"/>
    <cellStyle name="强调文字颜色 6 21 3" xfId="14889"/>
    <cellStyle name="强调文字颜色 6 16 3" xfId="14890"/>
    <cellStyle name="强调文字颜色 6 22" xfId="14891"/>
    <cellStyle name="强调文字颜色 6 17" xfId="14892"/>
    <cellStyle name="强调文字颜色 6 22 2" xfId="14893"/>
    <cellStyle name="强调文字颜色 6 17 2" xfId="14894"/>
    <cellStyle name="强调文字颜色 6 22 3" xfId="14895"/>
    <cellStyle name="强调文字颜色 6 17 3" xfId="14896"/>
    <cellStyle name="强调文字颜色 6 23" xfId="14897"/>
    <cellStyle name="强调文字颜色 6 18" xfId="14898"/>
    <cellStyle name="强调文字颜色 6 24" xfId="14899"/>
    <cellStyle name="强调文字颜色 6 19" xfId="14900"/>
    <cellStyle name="强调文字颜色 6 2" xfId="14901"/>
    <cellStyle name="强调文字颜色 6 2 2" xfId="14902"/>
    <cellStyle name="强调文字颜色 6 2 2 2" xfId="14903"/>
    <cellStyle name="强调文字颜色 6 2 2 3" xfId="14904"/>
    <cellStyle name="强调文字颜色 6 30" xfId="14905"/>
    <cellStyle name="强调文字颜色 6 25" xfId="14906"/>
    <cellStyle name="强调文字颜色 6 31" xfId="14907"/>
    <cellStyle name="强调文字颜色 6 26" xfId="14908"/>
    <cellStyle name="强调文字颜色 6 32" xfId="14909"/>
    <cellStyle name="强调文字颜色 6 27" xfId="14910"/>
    <cellStyle name="强调文字颜色 6 33" xfId="14911"/>
    <cellStyle name="强调文字颜色 6 28" xfId="14912"/>
    <cellStyle name="强调文字颜色 6 3" xfId="14913"/>
    <cellStyle name="强调文字颜色 6 3 2 2" xfId="14914"/>
    <cellStyle name="强调文字颜色 6 3 2 3" xfId="14915"/>
    <cellStyle name="强调文字颜色 6 40" xfId="14916"/>
    <cellStyle name="强调文字颜色 6 35" xfId="14917"/>
    <cellStyle name="强调文字颜色 6 41" xfId="14918"/>
    <cellStyle name="强调文字颜色 6 36" xfId="14919"/>
    <cellStyle name="强调文字颜色 6 42" xfId="14920"/>
    <cellStyle name="强调文字颜色 6 37" xfId="14921"/>
    <cellStyle name="强调文字颜色 6 4" xfId="14922"/>
    <cellStyle name="强调文字颜色 6 4 3" xfId="14923"/>
    <cellStyle name="强调文字颜色 6 4 4" xfId="14924"/>
    <cellStyle name="强调文字颜色 6 4 5" xfId="14925"/>
    <cellStyle name="强调文字颜色 6 4 6" xfId="14926"/>
    <cellStyle name="强调文字颜色 6 4 7" xfId="14927"/>
    <cellStyle name="强调文字颜色 6 4 8" xfId="14928"/>
    <cellStyle name="强调文字颜色 6 5" xfId="14929"/>
    <cellStyle name="强调文字颜色 6 5 2" xfId="14930"/>
    <cellStyle name="强调文字颜色 6 5 3" xfId="14931"/>
    <cellStyle name="强调文字颜色 6 5 4" xfId="14932"/>
    <cellStyle name="强调文字颜色 6 5 5" xfId="14933"/>
    <cellStyle name="强调文字颜色 6 5 6" xfId="14934"/>
    <cellStyle name="强调文字颜色 6 5 7" xfId="14935"/>
    <cellStyle name="强调文字颜色 6 5 8" xfId="14936"/>
    <cellStyle name="强调文字颜色 6 6" xfId="14937"/>
    <cellStyle name="强调文字颜色 6 6 2" xfId="14938"/>
    <cellStyle name="强调文字颜色 6 6 2 2" xfId="14939"/>
    <cellStyle name="强调文字颜色 6 6 2 3" xfId="14940"/>
    <cellStyle name="强调文字颜色 6 6 3" xfId="14941"/>
    <cellStyle name="强调文字颜色 6 6 5" xfId="14942"/>
    <cellStyle name="强调文字颜色 6 6 6" xfId="14943"/>
    <cellStyle name="强调文字颜色 6 6 7" xfId="14944"/>
    <cellStyle name="强调文字颜色 6 7" xfId="14945"/>
    <cellStyle name="强调文字颜色 6 7 4" xfId="14946"/>
    <cellStyle name="强调文字颜色 6 7 5" xfId="14947"/>
    <cellStyle name="强调文字颜色 6 7 6" xfId="14948"/>
    <cellStyle name="强调文字颜色 6 8" xfId="14949"/>
    <cellStyle name="强调文字颜色 6 8 2" xfId="14950"/>
    <cellStyle name="强调文字颜色 6 8 2 3" xfId="14951"/>
    <cellStyle name="强调文字颜色 6 8 6" xfId="14952"/>
    <cellStyle name="强调文字颜色 6 9 2" xfId="14953"/>
    <cellStyle name="强调文字颜色 6 9 2 2" xfId="14954"/>
    <cellStyle name="强调文字颜色 6 9 2 3" xfId="14955"/>
    <cellStyle name="强调文字颜色 6 9 3" xfId="14956"/>
    <cellStyle name="强调文字颜色 6 9 5" xfId="14957"/>
    <cellStyle name="强调文字颜色 6 9 6" xfId="14958"/>
    <cellStyle name="适中 10 2 2" xfId="14959"/>
    <cellStyle name="适中 10 3" xfId="14960"/>
    <cellStyle name="适中 10 4" xfId="14961"/>
    <cellStyle name="适中 2 2 2" xfId="14962"/>
    <cellStyle name="适中 10 5" xfId="14963"/>
    <cellStyle name="适中 2 2 3" xfId="14964"/>
    <cellStyle name="适中 10 6" xfId="14965"/>
    <cellStyle name="适中 10 7" xfId="14966"/>
    <cellStyle name="适中 11 2 2" xfId="14967"/>
    <cellStyle name="适中 11 2 3" xfId="14968"/>
    <cellStyle name="适中 11 3" xfId="14969"/>
    <cellStyle name="适中 11 5" xfId="14970"/>
    <cellStyle name="适中 11 6" xfId="14971"/>
    <cellStyle name="适中 11 7" xfId="14972"/>
    <cellStyle name="输入 10 6 3" xfId="14973"/>
    <cellStyle name="适中 12" xfId="14974"/>
    <cellStyle name="输入 10 6 4" xfId="14975"/>
    <cellStyle name="适中 13" xfId="14976"/>
    <cellStyle name="适中 13 3" xfId="14977"/>
    <cellStyle name="输入 10 6 5" xfId="14978"/>
    <cellStyle name="适中 14" xfId="14979"/>
    <cellStyle name="适中 20 3" xfId="14980"/>
    <cellStyle name="适中 15 3" xfId="14981"/>
    <cellStyle name="适中 21" xfId="14982"/>
    <cellStyle name="适中 16" xfId="14983"/>
    <cellStyle name="适中 21 2" xfId="14984"/>
    <cellStyle name="适中 16 2" xfId="14985"/>
    <cellStyle name="适中 21 3" xfId="14986"/>
    <cellStyle name="适中 16 3" xfId="14987"/>
    <cellStyle name="适中 22" xfId="14988"/>
    <cellStyle name="适中 17" xfId="14989"/>
    <cellStyle name="适中 22 2" xfId="14990"/>
    <cellStyle name="适中 17 2" xfId="14991"/>
    <cellStyle name="适中 23" xfId="14992"/>
    <cellStyle name="适中 18" xfId="14993"/>
    <cellStyle name="适中 23 2" xfId="14994"/>
    <cellStyle name="适中 18 2" xfId="14995"/>
    <cellStyle name="适中 23 3" xfId="14996"/>
    <cellStyle name="适中 18 3" xfId="14997"/>
    <cellStyle name="适中 24" xfId="14998"/>
    <cellStyle name="适中 19" xfId="14999"/>
    <cellStyle name="适中 19 2" xfId="15000"/>
    <cellStyle name="适中 19 3" xfId="15001"/>
    <cellStyle name="适中 2" xfId="15002"/>
    <cellStyle name="适中 2 2" xfId="15003"/>
    <cellStyle name="适中 30" xfId="15004"/>
    <cellStyle name="适中 25" xfId="15005"/>
    <cellStyle name="适中 31" xfId="15006"/>
    <cellStyle name="适中 26" xfId="15007"/>
    <cellStyle name="适中 32" xfId="15008"/>
    <cellStyle name="适中 27" xfId="15009"/>
    <cellStyle name="适中 33" xfId="15010"/>
    <cellStyle name="适中 28" xfId="15011"/>
    <cellStyle name="适中 34" xfId="15012"/>
    <cellStyle name="适中 29" xfId="15013"/>
    <cellStyle name="适中 3" xfId="15014"/>
    <cellStyle name="适中 3 2" xfId="15015"/>
    <cellStyle name="适中 3 2 2" xfId="15016"/>
    <cellStyle name="输出 7 2 3 2" xfId="15017"/>
    <cellStyle name="适中 3 2 3" xfId="15018"/>
    <cellStyle name="适中 4 3" xfId="15019"/>
    <cellStyle name="适中 4 4" xfId="15020"/>
    <cellStyle name="适中 4 5" xfId="15021"/>
    <cellStyle name="适中 4 8" xfId="15022"/>
    <cellStyle name="适中 5 2" xfId="15023"/>
    <cellStyle name="适中 5 2 3" xfId="15024"/>
    <cellStyle name="适中 5 3" xfId="15025"/>
    <cellStyle name="适中 5 4" xfId="15026"/>
    <cellStyle name="适中 5 5" xfId="15027"/>
    <cellStyle name="适中 5 6" xfId="15028"/>
    <cellStyle name="适中 5 7" xfId="15029"/>
    <cellStyle name="适中 5 8" xfId="15030"/>
    <cellStyle name="输入 10 7 2" xfId="15031"/>
    <cellStyle name="适中 61" xfId="15032"/>
    <cellStyle name="适中 56" xfId="15033"/>
    <cellStyle name="适中 6 2" xfId="15034"/>
    <cellStyle name="适中 6 3" xfId="15035"/>
    <cellStyle name="适中 6 4" xfId="15036"/>
    <cellStyle name="适中 6 5" xfId="15037"/>
    <cellStyle name="适中 6 8" xfId="15038"/>
    <cellStyle name="适中 65" xfId="15039"/>
    <cellStyle name="适中 7 2" xfId="15040"/>
    <cellStyle name="适中 7 3" xfId="15041"/>
    <cellStyle name="适中 7 4" xfId="15042"/>
    <cellStyle name="适中 7 5" xfId="15043"/>
    <cellStyle name="适中 7 6" xfId="15044"/>
    <cellStyle name="适中 7 7" xfId="15045"/>
    <cellStyle name="适中 8 3" xfId="15046"/>
    <cellStyle name="适中 8 4" xfId="15047"/>
    <cellStyle name="适中 8 5" xfId="15048"/>
    <cellStyle name="适中 8 6" xfId="15049"/>
    <cellStyle name="适中 8 8" xfId="15050"/>
    <cellStyle name="适中 9 2" xfId="15051"/>
    <cellStyle name="适中 9 3" xfId="15052"/>
    <cellStyle name="输出 10 10" xfId="15053"/>
    <cellStyle name="输出 10 12" xfId="15054"/>
    <cellStyle name="输出 10 2 2 2" xfId="15055"/>
    <cellStyle name="输出 10 2 2 3" xfId="15056"/>
    <cellStyle name="输出 10 2 3" xfId="15057"/>
    <cellStyle name="输出 10 2 3 3" xfId="15058"/>
    <cellStyle name="输出 10 2 3 4" xfId="15059"/>
    <cellStyle name="输出 10 2 5" xfId="15060"/>
    <cellStyle name="输出 10 2 6" xfId="15061"/>
    <cellStyle name="输出 10 2 7" xfId="15062"/>
    <cellStyle name="输出 10 3" xfId="15063"/>
    <cellStyle name="输出 10 3 3" xfId="15064"/>
    <cellStyle name="输出 10 3 4" xfId="15065"/>
    <cellStyle name="输出 10 3 5" xfId="15066"/>
    <cellStyle name="输出 10 4 3" xfId="15067"/>
    <cellStyle name="输出 10 4 5" xfId="15068"/>
    <cellStyle name="输出 10 5 3" xfId="15069"/>
    <cellStyle name="输出 10 5 4" xfId="15070"/>
    <cellStyle name="输出 10 5 5" xfId="15071"/>
    <cellStyle name="输出 10 6" xfId="15072"/>
    <cellStyle name="输出 10 6 3" xfId="15073"/>
    <cellStyle name="输出 10 6 5" xfId="15074"/>
    <cellStyle name="输出 10 7" xfId="15075"/>
    <cellStyle name="输出 10 7 3" xfId="15076"/>
    <cellStyle name="输出 10 8" xfId="15077"/>
    <cellStyle name="输出 10 8 4" xfId="15078"/>
    <cellStyle name="输出 11" xfId="15079"/>
    <cellStyle name="输出 11 11" xfId="15080"/>
    <cellStyle name="输出 11 2 2 2" xfId="15081"/>
    <cellStyle name="输出 11 2 2 3" xfId="15082"/>
    <cellStyle name="输出 11 2 2 4" xfId="15083"/>
    <cellStyle name="요약" xfId="15084"/>
    <cellStyle name="输出 11 2 4" xfId="15085"/>
    <cellStyle name="输出 11 2 5" xfId="15086"/>
    <cellStyle name="输出 11 2 6" xfId="15087"/>
    <cellStyle name="输出 11 3" xfId="15088"/>
    <cellStyle name="输出 11 3 4" xfId="15089"/>
    <cellStyle name="输出 11 3 5" xfId="15090"/>
    <cellStyle name="输出 11 4" xfId="15091"/>
    <cellStyle name="输出 11 4 3" xfId="15092"/>
    <cellStyle name="输出 11 4 4" xfId="15093"/>
    <cellStyle name="输出 11 5" xfId="15094"/>
    <cellStyle name="输出 11 6" xfId="15095"/>
    <cellStyle name="输出 11 7" xfId="15096"/>
    <cellStyle name="输出 11 8" xfId="15097"/>
    <cellStyle name="注释 31 2" xfId="15098"/>
    <cellStyle name="注释 26 2" xfId="15099"/>
    <cellStyle name="输出 11 9" xfId="15100"/>
    <cellStyle name="输出 12" xfId="15101"/>
    <cellStyle name="输出 12 10" xfId="15102"/>
    <cellStyle name="输出 12 11" xfId="15103"/>
    <cellStyle name="输出 12 12" xfId="15104"/>
    <cellStyle name="输出 12 2" xfId="15105"/>
    <cellStyle name="输出 12 2 2" xfId="15106"/>
    <cellStyle name="输出 12 2 2 2" xfId="15107"/>
    <cellStyle name="输出 12 2 2 3" xfId="15108"/>
    <cellStyle name="输出 12 2 3 2" xfId="15109"/>
    <cellStyle name="输出 12 2 3 3" xfId="15110"/>
    <cellStyle name="输出 12 2 3 4" xfId="15111"/>
    <cellStyle name="输出 12 2 7" xfId="15112"/>
    <cellStyle name="输出 12 3" xfId="15113"/>
    <cellStyle name="输出 12 3 2" xfId="15114"/>
    <cellStyle name="输出 12 3 3" xfId="15115"/>
    <cellStyle name="输出 12 3 4" xfId="15116"/>
    <cellStyle name="输出 12 4" xfId="15117"/>
    <cellStyle name="输出 12 5" xfId="15118"/>
    <cellStyle name="输出 12 5 2" xfId="15119"/>
    <cellStyle name="输出 12 5 3" xfId="15120"/>
    <cellStyle name="输出 12 5 4" xfId="15121"/>
    <cellStyle name="输出 12 6" xfId="15122"/>
    <cellStyle name="输出 12 6 4" xfId="15123"/>
    <cellStyle name="输出 12 7" xfId="15124"/>
    <cellStyle name="输出 12 7 2" xfId="15125"/>
    <cellStyle name="输出 12 7 3" xfId="15126"/>
    <cellStyle name="输出 12 7 4" xfId="15127"/>
    <cellStyle name="注释 32 2" xfId="15128"/>
    <cellStyle name="注释 27 2" xfId="15129"/>
    <cellStyle name="输出 12 9" xfId="15130"/>
    <cellStyle name="输出 13 4" xfId="15131"/>
    <cellStyle name="输出 13 5" xfId="15132"/>
    <cellStyle name="输出 13 7" xfId="15133"/>
    <cellStyle name="输出 14 3" xfId="15134"/>
    <cellStyle name="输出 14 5" xfId="15135"/>
    <cellStyle name="输出 14 6" xfId="15136"/>
    <cellStyle name="输出 14 7" xfId="15137"/>
    <cellStyle name="输出 20 2" xfId="15138"/>
    <cellStyle name="输出 15 2" xfId="15139"/>
    <cellStyle name="输出 20 2 4" xfId="15140"/>
    <cellStyle name="输出 15 2 4" xfId="15141"/>
    <cellStyle name="输出 20 3" xfId="15142"/>
    <cellStyle name="输出 15 3" xfId="15143"/>
    <cellStyle name="输入 4 2 2 2" xfId="15144"/>
    <cellStyle name="输出 20 3 4" xfId="15145"/>
    <cellStyle name="输出 15 3 4" xfId="15146"/>
    <cellStyle name="输出 20 4" xfId="15147"/>
    <cellStyle name="输出 15 4" xfId="15148"/>
    <cellStyle name="输出 20 6" xfId="15149"/>
    <cellStyle name="输出 15 6" xfId="15150"/>
    <cellStyle name="输出 20 7" xfId="15151"/>
    <cellStyle name="输出 15 7" xfId="15152"/>
    <cellStyle name="输出 21" xfId="15153"/>
    <cellStyle name="输出 16" xfId="15154"/>
    <cellStyle name="输出 21 2" xfId="15155"/>
    <cellStyle name="输出 16 2" xfId="15156"/>
    <cellStyle name="输出 21 3" xfId="15157"/>
    <cellStyle name="输出 16 3" xfId="15158"/>
    <cellStyle name="输出 21 4" xfId="15159"/>
    <cellStyle name="输出 16 4" xfId="15160"/>
    <cellStyle name="输出 21 5" xfId="15161"/>
    <cellStyle name="输出 16 5" xfId="15162"/>
    <cellStyle name="输出 21 6" xfId="15163"/>
    <cellStyle name="输出 16 6" xfId="15164"/>
    <cellStyle name="输出 21 7" xfId="15165"/>
    <cellStyle name="输出 16 7" xfId="15166"/>
    <cellStyle name="输出 22 2" xfId="15167"/>
    <cellStyle name="输出 17 2" xfId="15168"/>
    <cellStyle name="输出 22 3" xfId="15169"/>
    <cellStyle name="输出 17 3" xfId="15170"/>
    <cellStyle name="输出 22 4" xfId="15171"/>
    <cellStyle name="输出 17 4" xfId="15172"/>
    <cellStyle name="输出 22 5" xfId="15173"/>
    <cellStyle name="输出 17 5" xfId="15174"/>
    <cellStyle name="输出 22 6" xfId="15175"/>
    <cellStyle name="输出 17 6" xfId="15176"/>
    <cellStyle name="输出 22 7" xfId="15177"/>
    <cellStyle name="输出 17 7" xfId="15178"/>
    <cellStyle name="输出 23" xfId="15179"/>
    <cellStyle name="输出 18" xfId="15180"/>
    <cellStyle name="输出 23 2" xfId="15181"/>
    <cellStyle name="输出 18 2" xfId="15182"/>
    <cellStyle name="输出 23 3" xfId="15183"/>
    <cellStyle name="输出 18 3" xfId="15184"/>
    <cellStyle name="输出 23 3 3" xfId="15185"/>
    <cellStyle name="输出 18 3 3" xfId="15186"/>
    <cellStyle name="输出 19 2 2" xfId="15187"/>
    <cellStyle name="输出 19 2 3" xfId="15188"/>
    <cellStyle name="输出 19 2 4" xfId="15189"/>
    <cellStyle name="输出 19 3 3" xfId="15190"/>
    <cellStyle name="输出 19 3 4" xfId="15191"/>
    <cellStyle name="输出 24 4" xfId="15192"/>
    <cellStyle name="输出 19 4" xfId="15193"/>
    <cellStyle name="输出 24 5" xfId="15194"/>
    <cellStyle name="输出 19 5" xfId="15195"/>
    <cellStyle name="输出 19 6" xfId="15196"/>
    <cellStyle name="输出 19 7" xfId="15197"/>
    <cellStyle name="输入 40 5" xfId="15198"/>
    <cellStyle name="输入 35 5" xfId="15199"/>
    <cellStyle name="输出 2 2" xfId="15200"/>
    <cellStyle name="输出 2 2 2" xfId="15201"/>
    <cellStyle name="输出 2 2 2 2" xfId="15202"/>
    <cellStyle name="输出 2 2 3 2" xfId="15203"/>
    <cellStyle name="输出 2 2 7" xfId="15204"/>
    <cellStyle name="输入 40 6" xfId="15205"/>
    <cellStyle name="输入 35 6" xfId="15206"/>
    <cellStyle name="输出 2 3" xfId="15207"/>
    <cellStyle name="输出 2 4" xfId="15208"/>
    <cellStyle name="输出 2 5" xfId="15209"/>
    <cellStyle name="输出 2 6" xfId="15210"/>
    <cellStyle name="输出 30 2" xfId="15211"/>
    <cellStyle name="输出 25 2" xfId="15212"/>
    <cellStyle name="输出 30 3" xfId="15213"/>
    <cellStyle name="输出 25 3" xfId="15214"/>
    <cellStyle name="输出 30 4" xfId="15215"/>
    <cellStyle name="输出 25 4" xfId="15216"/>
    <cellStyle name="输出 30 5" xfId="15217"/>
    <cellStyle name="输出 25 5" xfId="15218"/>
    <cellStyle name="输出 31" xfId="15219"/>
    <cellStyle name="输出 26" xfId="15220"/>
    <cellStyle name="输出 31 2" xfId="15221"/>
    <cellStyle name="输出 26 2" xfId="15222"/>
    <cellStyle name="输出 31 4" xfId="15223"/>
    <cellStyle name="输出 26 4" xfId="15224"/>
    <cellStyle name="输出 31 5" xfId="15225"/>
    <cellStyle name="输出 26 5" xfId="15226"/>
    <cellStyle name="输出 32 2" xfId="15227"/>
    <cellStyle name="输出 27 2" xfId="15228"/>
    <cellStyle name="输出 32 3" xfId="15229"/>
    <cellStyle name="输出 27 3" xfId="15230"/>
    <cellStyle name="输出 32 4" xfId="15231"/>
    <cellStyle name="输出 27 4" xfId="15232"/>
    <cellStyle name="输出 32 5" xfId="15233"/>
    <cellStyle name="输出 27 5" xfId="15234"/>
    <cellStyle name="输出 33 2" xfId="15235"/>
    <cellStyle name="输出 28 2" xfId="15236"/>
    <cellStyle name="输出 33 3" xfId="15237"/>
    <cellStyle name="输出 28 3" xfId="15238"/>
    <cellStyle name="输出 33 4" xfId="15239"/>
    <cellStyle name="输出 28 4" xfId="15240"/>
    <cellStyle name="输出 34 2" xfId="15241"/>
    <cellStyle name="输出 29 2" xfId="15242"/>
    <cellStyle name="输出 34 3" xfId="15243"/>
    <cellStyle name="输出 29 3" xfId="15244"/>
    <cellStyle name="输出 34 4" xfId="15245"/>
    <cellStyle name="输出 29 4" xfId="15246"/>
    <cellStyle name="输出 34 5" xfId="15247"/>
    <cellStyle name="输出 29 5" xfId="15248"/>
    <cellStyle name="输出 3 2 3 4" xfId="15249"/>
    <cellStyle name="输出 3 2 4" xfId="15250"/>
    <cellStyle name="输出 3 2 5" xfId="15251"/>
    <cellStyle name="输出 3 2 6" xfId="15252"/>
    <cellStyle name="输入 41 6" xfId="15253"/>
    <cellStyle name="输入 36 6" xfId="15254"/>
    <cellStyle name="输出 3 3" xfId="15255"/>
    <cellStyle name="输出 3 4" xfId="15256"/>
    <cellStyle name="输出 3 5" xfId="15257"/>
    <cellStyle name="输出 3 6" xfId="15258"/>
    <cellStyle name="输出 40" xfId="15259"/>
    <cellStyle name="输出 35" xfId="15260"/>
    <cellStyle name="输出 40 2" xfId="15261"/>
    <cellStyle name="输出 35 2" xfId="15262"/>
    <cellStyle name="输出 40 3" xfId="15263"/>
    <cellStyle name="输出 35 3" xfId="15264"/>
    <cellStyle name="输出 40 4" xfId="15265"/>
    <cellStyle name="输出 35 4" xfId="15266"/>
    <cellStyle name="输出 40 5" xfId="15267"/>
    <cellStyle name="输出 35 5" xfId="15268"/>
    <cellStyle name="输出 41" xfId="15269"/>
    <cellStyle name="输出 36" xfId="15270"/>
    <cellStyle name="输出 41 2" xfId="15271"/>
    <cellStyle name="输出 36 2" xfId="15272"/>
    <cellStyle name="输出 41 3" xfId="15273"/>
    <cellStyle name="输出 36 3" xfId="15274"/>
    <cellStyle name="输出 41 4" xfId="15275"/>
    <cellStyle name="输出 36 4" xfId="15276"/>
    <cellStyle name="输出 42 2" xfId="15277"/>
    <cellStyle name="输出 37 2" xfId="15278"/>
    <cellStyle name="输出 42 3" xfId="15279"/>
    <cellStyle name="输出 37 3" xfId="15280"/>
    <cellStyle name="输出 42 4" xfId="15281"/>
    <cellStyle name="输出 37 4" xfId="15282"/>
    <cellStyle name="输出 43 2" xfId="15283"/>
    <cellStyle name="输出 38 2" xfId="15284"/>
    <cellStyle name="输出 43 3" xfId="15285"/>
    <cellStyle name="输出 38 3" xfId="15286"/>
    <cellStyle name="输出 43 5" xfId="15287"/>
    <cellStyle name="输出 38 5" xfId="15288"/>
    <cellStyle name="输出 44 3" xfId="15289"/>
    <cellStyle name="输出 39 3" xfId="15290"/>
    <cellStyle name="输入 12 2 2 3" xfId="15291"/>
    <cellStyle name="输出 44 5" xfId="15292"/>
    <cellStyle name="输出 39 5" xfId="15293"/>
    <cellStyle name="输出 4" xfId="15294"/>
    <cellStyle name="注释 32 4" xfId="15295"/>
    <cellStyle name="注释 27 4" xfId="15296"/>
    <cellStyle name="输出 4 11" xfId="15297"/>
    <cellStyle name="注释 4 2" xfId="15298"/>
    <cellStyle name="输入 7 3 2" xfId="15299"/>
    <cellStyle name="注释 32 5" xfId="15300"/>
    <cellStyle name="注释 27 5" xfId="15301"/>
    <cellStyle name="输出 4 12" xfId="15302"/>
    <cellStyle name="注释 10" xfId="15303"/>
    <cellStyle name="输入 42 5" xfId="15304"/>
    <cellStyle name="输入 37 5" xfId="15305"/>
    <cellStyle name="输出 4 2" xfId="15306"/>
    <cellStyle name="注释 10 2" xfId="15307"/>
    <cellStyle name="输出 4 2 2" xfId="15308"/>
    <cellStyle name="注释 10 3" xfId="15309"/>
    <cellStyle name="输出 4 2 3" xfId="15310"/>
    <cellStyle name="注释 10 4" xfId="15311"/>
    <cellStyle name="输出 4 2 4" xfId="15312"/>
    <cellStyle name="注释 10 6" xfId="15313"/>
    <cellStyle name="输出 4 2 6" xfId="15314"/>
    <cellStyle name="注释 10 7" xfId="15315"/>
    <cellStyle name="输出 4 2 7" xfId="15316"/>
    <cellStyle name="注释 11" xfId="15317"/>
    <cellStyle name="输入 42 6" xfId="15318"/>
    <cellStyle name="输入 37 6" xfId="15319"/>
    <cellStyle name="输出 4 3" xfId="15320"/>
    <cellStyle name="注释 11 2" xfId="15321"/>
    <cellStyle name="输出 4 3 2" xfId="15322"/>
    <cellStyle name="注释 12" xfId="15323"/>
    <cellStyle name="输出 4 4" xfId="15324"/>
    <cellStyle name="注释 13" xfId="15325"/>
    <cellStyle name="输出 4 5" xfId="15326"/>
    <cellStyle name="注释 13 2" xfId="15327"/>
    <cellStyle name="输出 4 5 2" xfId="15328"/>
    <cellStyle name="注释 13 3" xfId="15329"/>
    <cellStyle name="输出 4 5 3" xfId="15330"/>
    <cellStyle name="注释 14" xfId="15331"/>
    <cellStyle name="输出 4 6" xfId="15332"/>
    <cellStyle name="注释 14 2" xfId="15333"/>
    <cellStyle name="输出 4 6 2" xfId="15334"/>
    <cellStyle name="注释 14 3" xfId="15335"/>
    <cellStyle name="输出 4 6 3" xfId="15336"/>
    <cellStyle name="注释 21" xfId="15337"/>
    <cellStyle name="注释 16" xfId="15338"/>
    <cellStyle name="输入 7 11" xfId="15339"/>
    <cellStyle name="输出 4 8" xfId="15340"/>
    <cellStyle name="注释 21 2" xfId="15341"/>
    <cellStyle name="注释 16 2" xfId="15342"/>
    <cellStyle name="输出 4 8 2" xfId="15343"/>
    <cellStyle name="注释 21 3" xfId="15344"/>
    <cellStyle name="注释 16 3" xfId="15345"/>
    <cellStyle name="输出 4 8 3" xfId="15346"/>
    <cellStyle name="注释 22" xfId="15347"/>
    <cellStyle name="注释 17" xfId="15348"/>
    <cellStyle name="输入 7 12" xfId="15349"/>
    <cellStyle name="输出 4 9" xfId="15350"/>
    <cellStyle name="输出 51 4" xfId="15351"/>
    <cellStyle name="输出 46 4" xfId="15352"/>
    <cellStyle name="输出 51 5" xfId="15353"/>
    <cellStyle name="输出 46 5" xfId="15354"/>
    <cellStyle name="输出 52" xfId="15355"/>
    <cellStyle name="输出 47" xfId="15356"/>
    <cellStyle name="输出 52 2" xfId="15357"/>
    <cellStyle name="输出 47 2" xfId="15358"/>
    <cellStyle name="输出 52 3" xfId="15359"/>
    <cellStyle name="输出 47 3" xfId="15360"/>
    <cellStyle name="输出 52 4" xfId="15361"/>
    <cellStyle name="输出 47 4" xfId="15362"/>
    <cellStyle name="输出 52 5" xfId="15363"/>
    <cellStyle name="输出 47 5" xfId="15364"/>
    <cellStyle name="输出 53 2" xfId="15365"/>
    <cellStyle name="输出 48 2" xfId="15366"/>
    <cellStyle name="输出 53 3" xfId="15367"/>
    <cellStyle name="输出 48 3" xfId="15368"/>
    <cellStyle name="输出 53 4" xfId="15369"/>
    <cellStyle name="输出 48 4" xfId="15370"/>
    <cellStyle name="输出 53 5" xfId="15371"/>
    <cellStyle name="输出 48 5" xfId="15372"/>
    <cellStyle name="输出 54" xfId="15373"/>
    <cellStyle name="输出 49" xfId="15374"/>
    <cellStyle name="输出 54 4" xfId="15375"/>
    <cellStyle name="输出 49 4" xfId="15376"/>
    <cellStyle name="输出 54 5" xfId="15377"/>
    <cellStyle name="输出 49 5" xfId="15378"/>
    <cellStyle name="输出 5" xfId="15379"/>
    <cellStyle name="注释 42 3" xfId="15380"/>
    <cellStyle name="注释 37 3" xfId="15381"/>
    <cellStyle name="输出 5 10" xfId="15382"/>
    <cellStyle name="注释 42 4" xfId="15383"/>
    <cellStyle name="注释 37 4" xfId="15384"/>
    <cellStyle name="输出 5 11" xfId="15385"/>
    <cellStyle name="注释 60" xfId="15386"/>
    <cellStyle name="注释 55" xfId="15387"/>
    <cellStyle name="输入 43 5" xfId="15388"/>
    <cellStyle name="输入 38 5" xfId="15389"/>
    <cellStyle name="输出 5 2" xfId="15390"/>
    <cellStyle name="注释 60 2" xfId="15391"/>
    <cellStyle name="注释 55 2" xfId="15392"/>
    <cellStyle name="输出 5 2 2" xfId="15393"/>
    <cellStyle name="输出 5 2 2 2" xfId="15394"/>
    <cellStyle name="输出 5 2 2 4" xfId="15395"/>
    <cellStyle name="注释 60 3" xfId="15396"/>
    <cellStyle name="注释 55 3" xfId="15397"/>
    <cellStyle name="输出 5 2 3" xfId="15398"/>
    <cellStyle name="注释 60 4" xfId="15399"/>
    <cellStyle name="注释 55 4" xfId="15400"/>
    <cellStyle name="输出 5 2 4" xfId="15401"/>
    <cellStyle name="注释 60 5" xfId="15402"/>
    <cellStyle name="注释 55 5" xfId="15403"/>
    <cellStyle name="输出 5 2 5" xfId="15404"/>
    <cellStyle name="注释 55 6" xfId="15405"/>
    <cellStyle name="제목 1" xfId="15406"/>
    <cellStyle name="输出 5 2 6" xfId="15407"/>
    <cellStyle name="제목 2" xfId="15408"/>
    <cellStyle name="输出 5 2 7" xfId="15409"/>
    <cellStyle name="注释 61 2" xfId="15410"/>
    <cellStyle name="注释 56 2" xfId="15411"/>
    <cellStyle name="输出 5 3 2" xfId="15412"/>
    <cellStyle name="注释 61 3" xfId="15413"/>
    <cellStyle name="注释 56 3" xfId="15414"/>
    <cellStyle name="输出 5 3 3" xfId="15415"/>
    <cellStyle name="注释 62" xfId="15416"/>
    <cellStyle name="注释 57" xfId="15417"/>
    <cellStyle name="输出 5 4" xfId="15418"/>
    <cellStyle name="注释 62 3" xfId="15419"/>
    <cellStyle name="注释 57 3" xfId="15420"/>
    <cellStyle name="输出 7 10" xfId="15421"/>
    <cellStyle name="输出 5 4 3" xfId="15422"/>
    <cellStyle name="注释 63" xfId="15423"/>
    <cellStyle name="注释 58" xfId="15424"/>
    <cellStyle name="输出 5 5" xfId="15425"/>
    <cellStyle name="注释 63 3" xfId="15426"/>
    <cellStyle name="注释 58 3" xfId="15427"/>
    <cellStyle name="输出 5 5 3" xfId="15428"/>
    <cellStyle name="注释 64" xfId="15429"/>
    <cellStyle name="注释 59" xfId="15430"/>
    <cellStyle name="输出 5 6" xfId="15431"/>
    <cellStyle name="注释 64 2" xfId="15432"/>
    <cellStyle name="注释 59 2" xfId="15433"/>
    <cellStyle name="输出 5 6 2" xfId="15434"/>
    <cellStyle name="注释 64 3" xfId="15435"/>
    <cellStyle name="注释 59 3" xfId="15436"/>
    <cellStyle name="输出 5 6 3" xfId="15437"/>
    <cellStyle name="输出 5 8" xfId="15438"/>
    <cellStyle name="输出 5 8 2" xfId="15439"/>
    <cellStyle name="输出 5 8 3" xfId="15440"/>
    <cellStyle name="输出 5 9" xfId="15441"/>
    <cellStyle name="输出 60" xfId="15442"/>
    <cellStyle name="输出 55" xfId="15443"/>
    <cellStyle name="输出 60 2" xfId="15444"/>
    <cellStyle name="输出 55 2" xfId="15445"/>
    <cellStyle name="输出 60 3" xfId="15446"/>
    <cellStyle name="输出 55 3" xfId="15447"/>
    <cellStyle name="输出 61" xfId="15448"/>
    <cellStyle name="输出 56" xfId="15449"/>
    <cellStyle name="输出 61 2" xfId="15450"/>
    <cellStyle name="输出 56 2" xfId="15451"/>
    <cellStyle name="输出 61 3" xfId="15452"/>
    <cellStyle name="输出 56 3" xfId="15453"/>
    <cellStyle name="输出 61 4" xfId="15454"/>
    <cellStyle name="输出 56 4" xfId="15455"/>
    <cellStyle name="输出 62" xfId="15456"/>
    <cellStyle name="输出 57" xfId="15457"/>
    <cellStyle name="输出 62 3" xfId="15458"/>
    <cellStyle name="输出 57 3" xfId="15459"/>
    <cellStyle name="输出 62 4" xfId="15460"/>
    <cellStyle name="输出 57 4" xfId="15461"/>
    <cellStyle name="输出 57 5" xfId="15462"/>
    <cellStyle name="输出 63" xfId="15463"/>
    <cellStyle name="输出 58" xfId="15464"/>
    <cellStyle name="输出 63 3" xfId="15465"/>
    <cellStyle name="输出 58 3" xfId="15466"/>
    <cellStyle name="输出 63 4" xfId="15467"/>
    <cellStyle name="输出 58 4" xfId="15468"/>
    <cellStyle name="输出 64" xfId="15469"/>
    <cellStyle name="输出 59" xfId="15470"/>
    <cellStyle name="输出 64 2" xfId="15471"/>
    <cellStyle name="输出 59 2" xfId="15472"/>
    <cellStyle name="输出 64 4" xfId="15473"/>
    <cellStyle name="输出 59 4" xfId="15474"/>
    <cellStyle name="输出 6" xfId="15475"/>
    <cellStyle name="注释 52 3" xfId="15476"/>
    <cellStyle name="注释 47 3" xfId="15477"/>
    <cellStyle name="输出 6 10" xfId="15478"/>
    <cellStyle name="注释 52 4" xfId="15479"/>
    <cellStyle name="注释 47 4" xfId="15480"/>
    <cellStyle name="输出 6 11" xfId="15481"/>
    <cellStyle name="注释 52 5" xfId="15482"/>
    <cellStyle name="注释 47 5" xfId="15483"/>
    <cellStyle name="输出 6 12" xfId="15484"/>
    <cellStyle name="输入 44 5" xfId="15485"/>
    <cellStyle name="输入 39 5" xfId="15486"/>
    <cellStyle name="셀 확인" xfId="15487"/>
    <cellStyle name="输出 6 2" xfId="15488"/>
    <cellStyle name="输出 6 2 2" xfId="15489"/>
    <cellStyle name="输出 6 2 2 2" xfId="15490"/>
    <cellStyle name="输出 6 2 2 3" xfId="15491"/>
    <cellStyle name="输出 6 2 2 4" xfId="15492"/>
    <cellStyle name="输出 6 2 3" xfId="15493"/>
    <cellStyle name="输出 6 2 3 3" xfId="15494"/>
    <cellStyle name="输出 6 2 3 4" xfId="15495"/>
    <cellStyle name="输出 6 2 5" xfId="15496"/>
    <cellStyle name="输出 6 2 7" xfId="15497"/>
    <cellStyle name="输入 44 6" xfId="15498"/>
    <cellStyle name="输入 39 6" xfId="15499"/>
    <cellStyle name="输出 6 3" xfId="15500"/>
    <cellStyle name="输出 6 3 2" xfId="15501"/>
    <cellStyle name="输出 6 4" xfId="15502"/>
    <cellStyle name="输出 6 4 2" xfId="15503"/>
    <cellStyle name="输出 6 4 3" xfId="15504"/>
    <cellStyle name="输出 6 5" xfId="15505"/>
    <cellStyle name="输出 6 5 2" xfId="15506"/>
    <cellStyle name="输出 6 5 3" xfId="15507"/>
    <cellStyle name="输出 6 6" xfId="15508"/>
    <cellStyle name="输出 6 6 2" xfId="15509"/>
    <cellStyle name="输出 6 6 3" xfId="15510"/>
    <cellStyle name="输出 6 7 3" xfId="15511"/>
    <cellStyle name="输出 6 8" xfId="15512"/>
    <cellStyle name="输出 6 8 2" xfId="15513"/>
    <cellStyle name="输出 6 8 3" xfId="15514"/>
    <cellStyle name="输出 6 8 4" xfId="15515"/>
    <cellStyle name="输出 6 9" xfId="15516"/>
    <cellStyle name="输出 65" xfId="15517"/>
    <cellStyle name="输出 65 2" xfId="15518"/>
    <cellStyle name="输出 65 3" xfId="15519"/>
    <cellStyle name="输出 65 4" xfId="15520"/>
    <cellStyle name="输出 7" xfId="15521"/>
    <cellStyle name="输入 50 5" xfId="15522"/>
    <cellStyle name="输入 45 5" xfId="15523"/>
    <cellStyle name="输出 7 2" xfId="15524"/>
    <cellStyle name="输出 7 2 2 2" xfId="15525"/>
    <cellStyle name="输出 7 2 2 3" xfId="15526"/>
    <cellStyle name="输出 7 2 2 4" xfId="15527"/>
    <cellStyle name="输出 7 2 6" xfId="15528"/>
    <cellStyle name="输出 7 2 7" xfId="15529"/>
    <cellStyle name="输出 7 3 2" xfId="15530"/>
    <cellStyle name="输出 7 3 3" xfId="15531"/>
    <cellStyle name="输出 7 3 4" xfId="15532"/>
    <cellStyle name="输出 7 3 5" xfId="15533"/>
    <cellStyle name="输出 7 4" xfId="15534"/>
    <cellStyle name="输出 7 5" xfId="15535"/>
    <cellStyle name="输出 7 5 2" xfId="15536"/>
    <cellStyle name="输出 7 5 3" xfId="15537"/>
    <cellStyle name="输出 7 5 4" xfId="15538"/>
    <cellStyle name="输出 7 5 5" xfId="15539"/>
    <cellStyle name="输出 7 6" xfId="15540"/>
    <cellStyle name="输出 7 6 2" xfId="15541"/>
    <cellStyle name="输出 7 6 3" xfId="15542"/>
    <cellStyle name="输出 7 6 4" xfId="15543"/>
    <cellStyle name="输出 7 6 5" xfId="15544"/>
    <cellStyle name="输出 7 7" xfId="15545"/>
    <cellStyle name="输出 7 8" xfId="15546"/>
    <cellStyle name="输出 8" xfId="15547"/>
    <cellStyle name="输出 8 2 2 3" xfId="15548"/>
    <cellStyle name="输出 8 2 3" xfId="15549"/>
    <cellStyle name="输出 8 2 3 2" xfId="15550"/>
    <cellStyle name="输出 8 2 4" xfId="15551"/>
    <cellStyle name="输出 8 2 5" xfId="15552"/>
    <cellStyle name="输出 8 2 6" xfId="15553"/>
    <cellStyle name="输出 8 2 7" xfId="15554"/>
    <cellStyle name="输出 8 3 2" xfId="15555"/>
    <cellStyle name="输出 8 3 3" xfId="15556"/>
    <cellStyle name="输出 8 4 2" xfId="15557"/>
    <cellStyle name="输出 8 5 2" xfId="15558"/>
    <cellStyle name="输出 8 6" xfId="15559"/>
    <cellStyle name="输出 8 6 2" xfId="15560"/>
    <cellStyle name="输出 8 7" xfId="15561"/>
    <cellStyle name="输出 8 7 4" xfId="15562"/>
    <cellStyle name="输出 9" xfId="15563"/>
    <cellStyle name="输出 9 10" xfId="15564"/>
    <cellStyle name="输出 9 11" xfId="15565"/>
    <cellStyle name="输出 9 2 2" xfId="15566"/>
    <cellStyle name="输出 9 2 2 2" xfId="15567"/>
    <cellStyle name="输出 9 2 2 3" xfId="15568"/>
    <cellStyle name="输出 9 2 2 4" xfId="15569"/>
    <cellStyle name="输出 9 2 3" xfId="15570"/>
    <cellStyle name="输出 9 2 3 2" xfId="15571"/>
    <cellStyle name="输出 9 2 3 3" xfId="15572"/>
    <cellStyle name="输出 9 2 3 4" xfId="15573"/>
    <cellStyle name="输出 9 3 2" xfId="15574"/>
    <cellStyle name="输出 9 3 3" xfId="15575"/>
    <cellStyle name="输出 9 4 2" xfId="15576"/>
    <cellStyle name="输出 9 4 3" xfId="15577"/>
    <cellStyle name="输出 9 5 2" xfId="15578"/>
    <cellStyle name="输出 9 6" xfId="15579"/>
    <cellStyle name="输出 9 6 2" xfId="15580"/>
    <cellStyle name="输入 8 10" xfId="15581"/>
    <cellStyle name="输出 9 7" xfId="15582"/>
    <cellStyle name="输出 9 7 2" xfId="15583"/>
    <cellStyle name="输出 9 7 3" xfId="15584"/>
    <cellStyle name="输出 9 8 2" xfId="15585"/>
    <cellStyle name="注释 3 2 5" xfId="15586"/>
    <cellStyle name="输入 7 2 2 5" xfId="15587"/>
    <cellStyle name="输入 10 12" xfId="15588"/>
    <cellStyle name="注释 3 2 6" xfId="15589"/>
    <cellStyle name="输入 10 13" xfId="15590"/>
    <cellStyle name="输入 10 2 3 2" xfId="15591"/>
    <cellStyle name="输入 10 2 3 3" xfId="15592"/>
    <cellStyle name="输入 10 3 2" xfId="15593"/>
    <cellStyle name="输入 10 3 3" xfId="15594"/>
    <cellStyle name="输入 10 4 2" xfId="15595"/>
    <cellStyle name="输入 10 4 3" xfId="15596"/>
    <cellStyle name="输入 10 4 4" xfId="15597"/>
    <cellStyle name="输入 10 4 5" xfId="15598"/>
    <cellStyle name="输入 10 4 6" xfId="15599"/>
    <cellStyle name="输入 10 5 2" xfId="15600"/>
    <cellStyle name="输入 10 5 3" xfId="15601"/>
    <cellStyle name="输入 10 5 4" xfId="15602"/>
    <cellStyle name="输入 10 5 5" xfId="15603"/>
    <cellStyle name="输入 10 5 6" xfId="15604"/>
    <cellStyle name="输入 10 8 5" xfId="15605"/>
    <cellStyle name="输入 11 11" xfId="15606"/>
    <cellStyle name="输入 11 12" xfId="15607"/>
    <cellStyle name="输入 11 2 2 2" xfId="15608"/>
    <cellStyle name="输入 11 2 2 4" xfId="15609"/>
    <cellStyle name="输入 11 2 3 3" xfId="15610"/>
    <cellStyle name="输入 11 2 3 4" xfId="15611"/>
    <cellStyle name="输入 11 2 3 5" xfId="15612"/>
    <cellStyle name="输入 11 2 4" xfId="15613"/>
    <cellStyle name="输入 11 2 5" xfId="15614"/>
    <cellStyle name="输入 11 2 6" xfId="15615"/>
    <cellStyle name="输入 11 2 7" xfId="15616"/>
    <cellStyle name="输入 11 3 2" xfId="15617"/>
    <cellStyle name="输入 11 3 3" xfId="15618"/>
    <cellStyle name="输入 11 3 4" xfId="15619"/>
    <cellStyle name="输入 11 3 5" xfId="15620"/>
    <cellStyle name="输入 11 3 6" xfId="15621"/>
    <cellStyle name="输入 11 4 2" xfId="15622"/>
    <cellStyle name="输入 11 4 3" xfId="15623"/>
    <cellStyle name="输入 11 4 4" xfId="15624"/>
    <cellStyle name="输入 11 4 5" xfId="15625"/>
    <cellStyle name="输入 11 4 6" xfId="15626"/>
    <cellStyle name="输入 11 5 2" xfId="15627"/>
    <cellStyle name="输入 11 5 3" xfId="15628"/>
    <cellStyle name="输入 11 5 4" xfId="15629"/>
    <cellStyle name="输入 11 5 6" xfId="15630"/>
    <cellStyle name="输入 11 6 2" xfId="15631"/>
    <cellStyle name="输入 11 6 3" xfId="15632"/>
    <cellStyle name="输入 11 6 4" xfId="15633"/>
    <cellStyle name="输入 11 6 5" xfId="15634"/>
    <cellStyle name="输入 11 6 6" xfId="15635"/>
    <cellStyle name="输入 11 7 2" xfId="15636"/>
    <cellStyle name="输入 11 7 5" xfId="15637"/>
    <cellStyle name="输入 11 8 2" xfId="15638"/>
    <cellStyle name="输入 11 8 3" xfId="15639"/>
    <cellStyle name="输入 11 8 4" xfId="15640"/>
    <cellStyle name="输入 12" xfId="15641"/>
    <cellStyle name="输入 12 10" xfId="15642"/>
    <cellStyle name="输入 12 11" xfId="15643"/>
    <cellStyle name="输入 12 12" xfId="15644"/>
    <cellStyle name="输入 12 2" xfId="15645"/>
    <cellStyle name="输入 12 2 2" xfId="15646"/>
    <cellStyle name="输入 12 2 2 4" xfId="15647"/>
    <cellStyle name="输入 12 2 2 5" xfId="15648"/>
    <cellStyle name="输入 12 2 3" xfId="15649"/>
    <cellStyle name="输入 12 2 4" xfId="15650"/>
    <cellStyle name="输入 12 2 5" xfId="15651"/>
    <cellStyle name="输入 12 2 6" xfId="15652"/>
    <cellStyle name="输入 12 3" xfId="15653"/>
    <cellStyle name="输入 12 3 2" xfId="15654"/>
    <cellStyle name="输入 12 3 3" xfId="15655"/>
    <cellStyle name="输入 12 3 4" xfId="15656"/>
    <cellStyle name="输入 12 4" xfId="15657"/>
    <cellStyle name="输入 12 4 2" xfId="15658"/>
    <cellStyle name="输入 12 5" xfId="15659"/>
    <cellStyle name="输入 12 6 2" xfId="15660"/>
    <cellStyle name="输入 12 6 4" xfId="15661"/>
    <cellStyle name="输入 12 6 5" xfId="15662"/>
    <cellStyle name="输入 12 6 6" xfId="15663"/>
    <cellStyle name="输入 12 7 3" xfId="15664"/>
    <cellStyle name="输入 12 8 3" xfId="15665"/>
    <cellStyle name="输入 12 8 4" xfId="15666"/>
    <cellStyle name="输入 12 8 5" xfId="15667"/>
    <cellStyle name="输入 13" xfId="15668"/>
    <cellStyle name="输入 13 2" xfId="15669"/>
    <cellStyle name="输入 13 2 2" xfId="15670"/>
    <cellStyle name="输入 13 3" xfId="15671"/>
    <cellStyle name="输入 13 3 2" xfId="15672"/>
    <cellStyle name="输入 13 3 3" xfId="15673"/>
    <cellStyle name="输入 13 4" xfId="15674"/>
    <cellStyle name="输入 13 5" xfId="15675"/>
    <cellStyle name="输入 13 6" xfId="15676"/>
    <cellStyle name="输入 14" xfId="15677"/>
    <cellStyle name="输入 14 2" xfId="15678"/>
    <cellStyle name="输入 14 2 3" xfId="15679"/>
    <cellStyle name="输入 14 2 4" xfId="15680"/>
    <cellStyle name="输入 14 2 5" xfId="15681"/>
    <cellStyle name="输入 14 3" xfId="15682"/>
    <cellStyle name="输入 14 3 2" xfId="15683"/>
    <cellStyle name="输入 14 3 3" xfId="15684"/>
    <cellStyle name="输入 14 3 4" xfId="15685"/>
    <cellStyle name="输入 14 3 5" xfId="15686"/>
    <cellStyle name="输入 14 4" xfId="15687"/>
    <cellStyle name="输入 14 5" xfId="15688"/>
    <cellStyle name="输入 14 6" xfId="15689"/>
    <cellStyle name="输入 20" xfId="15690"/>
    <cellStyle name="输入 15" xfId="15691"/>
    <cellStyle name="输入 20 2" xfId="15692"/>
    <cellStyle name="输入 15 2" xfId="15693"/>
    <cellStyle name="输入 20 2 2" xfId="15694"/>
    <cellStyle name="输入 15 2 2" xfId="15695"/>
    <cellStyle name="输入 20 2 3" xfId="15696"/>
    <cellStyle name="输入 15 2 3" xfId="15697"/>
    <cellStyle name="输入 20 2 4" xfId="15698"/>
    <cellStyle name="输入 15 2 4" xfId="15699"/>
    <cellStyle name="输入 20 3" xfId="15700"/>
    <cellStyle name="输入 15 3" xfId="15701"/>
    <cellStyle name="输入 20 3 3" xfId="15702"/>
    <cellStyle name="输入 15 3 3" xfId="15703"/>
    <cellStyle name="输入 20 3 4" xfId="15704"/>
    <cellStyle name="输入 15 3 4" xfId="15705"/>
    <cellStyle name="输入 20 3 5" xfId="15706"/>
    <cellStyle name="输入 15 3 5" xfId="15707"/>
    <cellStyle name="输入 20 4" xfId="15708"/>
    <cellStyle name="输入 15 4" xfId="15709"/>
    <cellStyle name="输入 20 5" xfId="15710"/>
    <cellStyle name="输入 15 5" xfId="15711"/>
    <cellStyle name="输入 21" xfId="15712"/>
    <cellStyle name="输入 16" xfId="15713"/>
    <cellStyle name="输入 21 2 2" xfId="15714"/>
    <cellStyle name="输入 16 2 2" xfId="15715"/>
    <cellStyle name="输入 21 2 3" xfId="15716"/>
    <cellStyle name="输入 16 2 3" xfId="15717"/>
    <cellStyle name="输入 21 2 4" xfId="15718"/>
    <cellStyle name="输入 16 2 4" xfId="15719"/>
    <cellStyle name="输入 21 3" xfId="15720"/>
    <cellStyle name="输入 16 3" xfId="15721"/>
    <cellStyle name="화폐기호" xfId="15722"/>
    <cellStyle name="输入 21 3 2" xfId="15723"/>
    <cellStyle name="输入 16 3 2" xfId="15724"/>
    <cellStyle name="输入 21 3 4" xfId="15725"/>
    <cellStyle name="输入 16 3 4" xfId="15726"/>
    <cellStyle name="输入 21 3 5" xfId="15727"/>
    <cellStyle name="输入 16 3 5" xfId="15728"/>
    <cellStyle name="输入 21 4" xfId="15729"/>
    <cellStyle name="输入 16 4" xfId="15730"/>
    <cellStyle name="输入 21 5" xfId="15731"/>
    <cellStyle name="输入 16 5" xfId="15732"/>
    <cellStyle name="输入 21 6" xfId="15733"/>
    <cellStyle name="输入 16 6" xfId="15734"/>
    <cellStyle name="输入 21 7" xfId="15735"/>
    <cellStyle name="输入 16 7" xfId="15736"/>
    <cellStyle name="输入 22" xfId="15737"/>
    <cellStyle name="输入 17" xfId="15738"/>
    <cellStyle name="输入 22 2" xfId="15739"/>
    <cellStyle name="输入 17 2" xfId="15740"/>
    <cellStyle name="输入 22 2 2" xfId="15741"/>
    <cellStyle name="输入 17 2 2" xfId="15742"/>
    <cellStyle name="输入 22 2 3" xfId="15743"/>
    <cellStyle name="输入 17 2 3" xfId="15744"/>
    <cellStyle name="输入 22 2 4" xfId="15745"/>
    <cellStyle name="输入 17 2 4" xfId="15746"/>
    <cellStyle name="输入 6 10" xfId="15747"/>
    <cellStyle name="输入 22 2 5" xfId="15748"/>
    <cellStyle name="输入 17 2 5" xfId="15749"/>
    <cellStyle name="输入 22 3" xfId="15750"/>
    <cellStyle name="输入 17 3" xfId="15751"/>
    <cellStyle name="输入 22 3 2" xfId="15752"/>
    <cellStyle name="输入 17 3 2" xfId="15753"/>
    <cellStyle name="输入 22 3 3" xfId="15754"/>
    <cellStyle name="输入 17 3 3" xfId="15755"/>
    <cellStyle name="输入 22 3 4" xfId="15756"/>
    <cellStyle name="输入 17 3 4" xfId="15757"/>
    <cellStyle name="输入 22 3 5" xfId="15758"/>
    <cellStyle name="输入 17 3 5" xfId="15759"/>
    <cellStyle name="输入 22 4" xfId="15760"/>
    <cellStyle name="输入 17 4" xfId="15761"/>
    <cellStyle name="输入 22 5" xfId="15762"/>
    <cellStyle name="输入 17 5" xfId="15763"/>
    <cellStyle name="输入 22 7" xfId="15764"/>
    <cellStyle name="输入 17 7" xfId="15765"/>
    <cellStyle name="输入 22 8" xfId="15766"/>
    <cellStyle name="输入 17 8" xfId="15767"/>
    <cellStyle name="输入 23" xfId="15768"/>
    <cellStyle name="输入 18" xfId="15769"/>
    <cellStyle name="输入 23 2" xfId="15770"/>
    <cellStyle name="输入 18 2" xfId="15771"/>
    <cellStyle name="输入 23 2 2" xfId="15772"/>
    <cellStyle name="输入 18 2 2" xfId="15773"/>
    <cellStyle name="输入 23 2 3" xfId="15774"/>
    <cellStyle name="输入 18 2 3" xfId="15775"/>
    <cellStyle name="输入 23 3" xfId="15776"/>
    <cellStyle name="输入 18 3" xfId="15777"/>
    <cellStyle name="输入 23 3 2" xfId="15778"/>
    <cellStyle name="输入 18 3 2" xfId="15779"/>
    <cellStyle name="输入 23 3 3" xfId="15780"/>
    <cellStyle name="输入 18 3 3" xfId="15781"/>
    <cellStyle name="输入 23 4" xfId="15782"/>
    <cellStyle name="输入 18 4" xfId="15783"/>
    <cellStyle name="输入 23 5" xfId="15784"/>
    <cellStyle name="输入 18 5" xfId="15785"/>
    <cellStyle name="输入 23 6" xfId="15786"/>
    <cellStyle name="输入 18 6" xfId="15787"/>
    <cellStyle name="输入 23 7" xfId="15788"/>
    <cellStyle name="输入 18 7" xfId="15789"/>
    <cellStyle name="输入 23 8" xfId="15790"/>
    <cellStyle name="输入 18 8" xfId="15791"/>
    <cellStyle name="输入 24 2" xfId="15792"/>
    <cellStyle name="输入 19 2" xfId="15793"/>
    <cellStyle name="输入 19 2 2" xfId="15794"/>
    <cellStyle name="输入 19 2 4" xfId="15795"/>
    <cellStyle name="输入 19 2 5" xfId="15796"/>
    <cellStyle name="输入 24 3" xfId="15797"/>
    <cellStyle name="输入 19 3" xfId="15798"/>
    <cellStyle name="输入 19 3 3" xfId="15799"/>
    <cellStyle name="输入 19 3 5" xfId="15800"/>
    <cellStyle name="输入 24 5" xfId="15801"/>
    <cellStyle name="输入 19 5" xfId="15802"/>
    <cellStyle name="输入 24 6" xfId="15803"/>
    <cellStyle name="输入 19 6" xfId="15804"/>
    <cellStyle name="输入 19 7" xfId="15805"/>
    <cellStyle name="输入 19 8" xfId="15806"/>
    <cellStyle name="输入 2 2 2 2" xfId="15807"/>
    <cellStyle name="输入 2 2 2 3" xfId="15808"/>
    <cellStyle name="输入 2 2 2 4" xfId="15809"/>
    <cellStyle name="输入 2 2 2 5" xfId="15810"/>
    <cellStyle name="输入 2 2 3 2" xfId="15811"/>
    <cellStyle name="输入 2 2 4" xfId="15812"/>
    <cellStyle name="输入 2 2 5" xfId="15813"/>
    <cellStyle name="输入 2 2 7" xfId="15814"/>
    <cellStyle name="输入 30" xfId="15815"/>
    <cellStyle name="输入 25" xfId="15816"/>
    <cellStyle name="输入 30 2" xfId="15817"/>
    <cellStyle name="输入 25 2" xfId="15818"/>
    <cellStyle name="输入 30 4" xfId="15819"/>
    <cellStyle name="输入 25 4" xfId="15820"/>
    <cellStyle name="输入 30 6" xfId="15821"/>
    <cellStyle name="输入 25 6" xfId="15822"/>
    <cellStyle name="输入 31 2" xfId="15823"/>
    <cellStyle name="输入 26 2" xfId="15824"/>
    <cellStyle name="输入 31 3" xfId="15825"/>
    <cellStyle name="输入 26 3" xfId="15826"/>
    <cellStyle name="输入 31 5" xfId="15827"/>
    <cellStyle name="输入 26 5" xfId="15828"/>
    <cellStyle name="输入 31 6" xfId="15829"/>
    <cellStyle name="输入 26 6" xfId="15830"/>
    <cellStyle name="输入 32" xfId="15831"/>
    <cellStyle name="输入 27" xfId="15832"/>
    <cellStyle name="输入 32 2" xfId="15833"/>
    <cellStyle name="输入 27 2" xfId="15834"/>
    <cellStyle name="输入 32 3" xfId="15835"/>
    <cellStyle name="输入 27 3" xfId="15836"/>
    <cellStyle name="输入 32 4" xfId="15837"/>
    <cellStyle name="输入 27 4" xfId="15838"/>
    <cellStyle name="输入 32 5" xfId="15839"/>
    <cellStyle name="输入 27 5" xfId="15840"/>
    <cellStyle name="输入 32 6" xfId="15841"/>
    <cellStyle name="输入 27 6" xfId="15842"/>
    <cellStyle name="输入 33" xfId="15843"/>
    <cellStyle name="输入 28" xfId="15844"/>
    <cellStyle name="输入 33 2" xfId="15845"/>
    <cellStyle name="输入 28 2" xfId="15846"/>
    <cellStyle name="输入 33 3" xfId="15847"/>
    <cellStyle name="输入 28 3" xfId="15848"/>
    <cellStyle name="输入 33 4" xfId="15849"/>
    <cellStyle name="输入 28 4" xfId="15850"/>
    <cellStyle name="输入 33 5" xfId="15851"/>
    <cellStyle name="输入 28 5" xfId="15852"/>
    <cellStyle name="输入 33 6" xfId="15853"/>
    <cellStyle name="输入 28 6" xfId="15854"/>
    <cellStyle name="输入 34 2" xfId="15855"/>
    <cellStyle name="输入 29 2" xfId="15856"/>
    <cellStyle name="输入 34 3" xfId="15857"/>
    <cellStyle name="输入 29 3" xfId="15858"/>
    <cellStyle name="输入 34 4" xfId="15859"/>
    <cellStyle name="输入 29 4" xfId="15860"/>
    <cellStyle name="输入 34 5" xfId="15861"/>
    <cellStyle name="输入 29 5" xfId="15862"/>
    <cellStyle name="输入 34 6" xfId="15863"/>
    <cellStyle name="输入 29 6" xfId="15864"/>
    <cellStyle name="输入 3 2 2 2" xfId="15865"/>
    <cellStyle name="输入 3 2 2 3" xfId="15866"/>
    <cellStyle name="输入 3 2 2 4" xfId="15867"/>
    <cellStyle name="输入 3 2 2 5" xfId="15868"/>
    <cellStyle name="输入 3 2 3 2" xfId="15869"/>
    <cellStyle name="输入 3 2 3 3" xfId="15870"/>
    <cellStyle name="输入 3 2 3 4" xfId="15871"/>
    <cellStyle name="输入 3 2 3 5" xfId="15872"/>
    <cellStyle name="输入 3 2 4" xfId="15873"/>
    <cellStyle name="输入 3 2 5" xfId="15874"/>
    <cellStyle name="输入 3 2 6" xfId="15875"/>
    <cellStyle name="输入 3 2 7" xfId="15876"/>
    <cellStyle name="输入 3 2 8" xfId="15877"/>
    <cellStyle name="输入 40" xfId="15878"/>
    <cellStyle name="输入 35" xfId="15879"/>
    <cellStyle name="输入 40 2" xfId="15880"/>
    <cellStyle name="输入 35 2" xfId="15881"/>
    <cellStyle name="输入 41" xfId="15882"/>
    <cellStyle name="输入 36" xfId="15883"/>
    <cellStyle name="输入 41 2" xfId="15884"/>
    <cellStyle name="输入 36 2" xfId="15885"/>
    <cellStyle name="输入 41 3" xfId="15886"/>
    <cellStyle name="输入 36 3" xfId="15887"/>
    <cellStyle name="输入 41 4" xfId="15888"/>
    <cellStyle name="输入 36 4" xfId="15889"/>
    <cellStyle name="输入 42" xfId="15890"/>
    <cellStyle name="输入 37" xfId="15891"/>
    <cellStyle name="输入 42 2" xfId="15892"/>
    <cellStyle name="输入 37 2" xfId="15893"/>
    <cellStyle name="输入 42 3" xfId="15894"/>
    <cellStyle name="输入 37 3" xfId="15895"/>
    <cellStyle name="输入 43" xfId="15896"/>
    <cellStyle name="输入 38" xfId="15897"/>
    <cellStyle name="注释 52" xfId="15898"/>
    <cellStyle name="注释 47" xfId="15899"/>
    <cellStyle name="输入 43 2" xfId="15900"/>
    <cellStyle name="输入 38 2" xfId="15901"/>
    <cellStyle name="注释 53" xfId="15902"/>
    <cellStyle name="注释 48" xfId="15903"/>
    <cellStyle name="输入 43 3" xfId="15904"/>
    <cellStyle name="输入 38 3" xfId="15905"/>
    <cellStyle name="注释 54" xfId="15906"/>
    <cellStyle name="注释 49" xfId="15907"/>
    <cellStyle name="输入 43 4" xfId="15908"/>
    <cellStyle name="输入 38 4" xfId="15909"/>
    <cellStyle name="输入 44 3" xfId="15910"/>
    <cellStyle name="输入 39 3" xfId="15911"/>
    <cellStyle name="输入 44 4" xfId="15912"/>
    <cellStyle name="输入 39 4" xfId="15913"/>
    <cellStyle name="输入 4" xfId="15914"/>
    <cellStyle name="输入 4 2 2" xfId="15915"/>
    <cellStyle name="输入 4 2 2 3" xfId="15916"/>
    <cellStyle name="输入 4 2 2 4" xfId="15917"/>
    <cellStyle name="输入 4 2 2 5" xfId="15918"/>
    <cellStyle name="输入 4 2 3" xfId="15919"/>
    <cellStyle name="输入 4 2 3 2" xfId="15920"/>
    <cellStyle name="输入 4 2 4" xfId="15921"/>
    <cellStyle name="输入 4 2 5" xfId="15922"/>
    <cellStyle name="输入 4 2 7" xfId="15923"/>
    <cellStyle name="输入 4 2 8" xfId="15924"/>
    <cellStyle name="输入 4 3 2" xfId="15925"/>
    <cellStyle name="输入 4 3 3" xfId="15926"/>
    <cellStyle name="输入 4 3 5" xfId="15927"/>
    <cellStyle name="输入 4 3 6" xfId="15928"/>
    <cellStyle name="输入 4 4" xfId="15929"/>
    <cellStyle name="输入 4 4 2" xfId="15930"/>
    <cellStyle name="输入 4 4 3" xfId="15931"/>
    <cellStyle name="输入 4 4 4" xfId="15932"/>
    <cellStyle name="输入 4 4 5" xfId="15933"/>
    <cellStyle name="输入 4 4 6" xfId="15934"/>
    <cellStyle name="输入 4 5" xfId="15935"/>
    <cellStyle name="输入 4 5 2" xfId="15936"/>
    <cellStyle name="输入 4 5 3" xfId="15937"/>
    <cellStyle name="输入 4 5 4" xfId="15938"/>
    <cellStyle name="输入 4 5 5" xfId="15939"/>
    <cellStyle name="输入 4 5 6" xfId="15940"/>
    <cellStyle name="输入 4 6" xfId="15941"/>
    <cellStyle name="输入 4 6 2" xfId="15942"/>
    <cellStyle name="输入 4 6 3" xfId="15943"/>
    <cellStyle name="输入 4 6 4" xfId="15944"/>
    <cellStyle name="输入 4 6 5" xfId="15945"/>
    <cellStyle name="输入 4 6 6" xfId="15946"/>
    <cellStyle name="输入 4 7 2" xfId="15947"/>
    <cellStyle name="输入 4 7 3" xfId="15948"/>
    <cellStyle name="输入 4 7 4" xfId="15949"/>
    <cellStyle name="输入 4 7 5" xfId="15950"/>
    <cellStyle name="输入 4 8" xfId="15951"/>
    <cellStyle name="输入 4 8 4" xfId="15952"/>
    <cellStyle name="输入 4 8 5" xfId="15953"/>
    <cellStyle name="输入 4 9" xfId="15954"/>
    <cellStyle name="输入 50 3" xfId="15955"/>
    <cellStyle name="输入 45 3" xfId="15956"/>
    <cellStyle name="输入 5" xfId="15957"/>
    <cellStyle name="输入 5 10" xfId="15958"/>
    <cellStyle name="输入 5 11" xfId="15959"/>
    <cellStyle name="输入 5 12" xfId="15960"/>
    <cellStyle name="输入 6 3" xfId="15961"/>
    <cellStyle name="输入 5 2 2" xfId="15962"/>
    <cellStyle name="输入 6 4" xfId="15963"/>
    <cellStyle name="输入 5 2 3" xfId="15964"/>
    <cellStyle name="输入 6 4 2" xfId="15965"/>
    <cellStyle name="输入 5 2 3 2" xfId="15966"/>
    <cellStyle name="输入 6 4 3" xfId="15967"/>
    <cellStyle name="输入 5 2 3 3" xfId="15968"/>
    <cellStyle name="输入 6 4 4" xfId="15969"/>
    <cellStyle name="输入 5 2 3 4" xfId="15970"/>
    <cellStyle name="输入 6 4 5" xfId="15971"/>
    <cellStyle name="输入 5 2 3 5" xfId="15972"/>
    <cellStyle name="输入 6 5" xfId="15973"/>
    <cellStyle name="输入 5 2 4" xfId="15974"/>
    <cellStyle name="输入 6 6" xfId="15975"/>
    <cellStyle name="输入 5 2 5" xfId="15976"/>
    <cellStyle name="输入 6 7" xfId="15977"/>
    <cellStyle name="输入 5 2 6" xfId="15978"/>
    <cellStyle name="输入 6 8" xfId="15979"/>
    <cellStyle name="输入 5 2 7" xfId="15980"/>
    <cellStyle name="输入 6 9" xfId="15981"/>
    <cellStyle name="输入 5 2 8" xfId="15982"/>
    <cellStyle name="输入 5 4" xfId="15983"/>
    <cellStyle name="输入 5 5" xfId="15984"/>
    <cellStyle name="输入 9 5" xfId="15985"/>
    <cellStyle name="输入 5 5 4" xfId="15986"/>
    <cellStyle name="输入 9 6" xfId="15987"/>
    <cellStyle name="输入 5 5 5" xfId="15988"/>
    <cellStyle name="输入 5 6" xfId="15989"/>
    <cellStyle name="输入 5 6 2" xfId="15990"/>
    <cellStyle name="输入 5 6 3" xfId="15991"/>
    <cellStyle name="输入 5 6 4" xfId="15992"/>
    <cellStyle name="输入 5 6 5" xfId="15993"/>
    <cellStyle name="输入 5 6 6" xfId="15994"/>
    <cellStyle name="输入 5 7" xfId="15995"/>
    <cellStyle name="输入 5 8" xfId="15996"/>
    <cellStyle name="输入 5 9" xfId="15997"/>
    <cellStyle name="输入 62" xfId="15998"/>
    <cellStyle name="输入 57" xfId="15999"/>
    <cellStyle name="输入 62 2" xfId="16000"/>
    <cellStyle name="输入 57 2" xfId="16001"/>
    <cellStyle name="输入 62 3" xfId="16002"/>
    <cellStyle name="输入 57 3" xfId="16003"/>
    <cellStyle name="输入 62 4" xfId="16004"/>
    <cellStyle name="输入 57 4" xfId="16005"/>
    <cellStyle name="输入 62 5" xfId="16006"/>
    <cellStyle name="输入 57 5" xfId="16007"/>
    <cellStyle name="输入 63" xfId="16008"/>
    <cellStyle name="输入 58" xfId="16009"/>
    <cellStyle name="输入 63 2" xfId="16010"/>
    <cellStyle name="输入 58 2" xfId="16011"/>
    <cellStyle name="输入 63 3" xfId="16012"/>
    <cellStyle name="输入 58 3" xfId="16013"/>
    <cellStyle name="输入 63 4" xfId="16014"/>
    <cellStyle name="输入 58 4" xfId="16015"/>
    <cellStyle name="输入 64" xfId="16016"/>
    <cellStyle name="输入 59" xfId="16017"/>
    <cellStyle name="输入 64 2" xfId="16018"/>
    <cellStyle name="输入 59 2" xfId="16019"/>
    <cellStyle name="输入 64 3" xfId="16020"/>
    <cellStyle name="输入 59 3" xfId="16021"/>
    <cellStyle name="输入 64 4" xfId="16022"/>
    <cellStyle name="输入 59 4" xfId="16023"/>
    <cellStyle name="输入 64 5" xfId="16024"/>
    <cellStyle name="输入 59 5" xfId="16025"/>
    <cellStyle name="输入 6" xfId="16026"/>
    <cellStyle name="输入 6 11" xfId="16027"/>
    <cellStyle name="输入 6 12" xfId="16028"/>
    <cellStyle name="输入 6 13" xfId="16029"/>
    <cellStyle name="输入 6 2" xfId="16030"/>
    <cellStyle name="输入 6 2 2" xfId="16031"/>
    <cellStyle name="输入 6 2 2 2" xfId="16032"/>
    <cellStyle name="输入 6 2 3" xfId="16033"/>
    <cellStyle name="输入 6 2 3 2" xfId="16034"/>
    <cellStyle name="输入 6 2 4" xfId="16035"/>
    <cellStyle name="输入 6 2 5" xfId="16036"/>
    <cellStyle name="输入 6 2 6" xfId="16037"/>
    <cellStyle name="输入 6 2 7" xfId="16038"/>
    <cellStyle name="输入 6 2 8" xfId="16039"/>
    <cellStyle name="输入 6 4 6" xfId="16040"/>
    <cellStyle name="输入 6 5 2" xfId="16041"/>
    <cellStyle name="输入 6 5 3" xfId="16042"/>
    <cellStyle name="输入 6 5 4" xfId="16043"/>
    <cellStyle name="输入 6 5 5" xfId="16044"/>
    <cellStyle name="输入 6 5 6" xfId="16045"/>
    <cellStyle name="输入 6 6 2" xfId="16046"/>
    <cellStyle name="输入 6 6 3" xfId="16047"/>
    <cellStyle name="输入 6 6 4" xfId="16048"/>
    <cellStyle name="输入 6 6 5" xfId="16049"/>
    <cellStyle name="输入 6 6 6" xfId="16050"/>
    <cellStyle name="输入 6 7 2" xfId="16051"/>
    <cellStyle name="输入 6 7 3" xfId="16052"/>
    <cellStyle name="输入 6 7 4" xfId="16053"/>
    <cellStyle name="输入 6 7 5" xfId="16054"/>
    <cellStyle name="输入 65" xfId="16055"/>
    <cellStyle name="输入 65 2" xfId="16056"/>
    <cellStyle name="输入 65 3" xfId="16057"/>
    <cellStyle name="输入 65 4" xfId="16058"/>
    <cellStyle name="输入 65 5" xfId="16059"/>
    <cellStyle name="输入 7" xfId="16060"/>
    <cellStyle name="注释 23" xfId="16061"/>
    <cellStyle name="注释 18" xfId="16062"/>
    <cellStyle name="输入 7 13" xfId="16063"/>
    <cellStyle name="注释 3" xfId="16064"/>
    <cellStyle name="输入 7 2" xfId="16065"/>
    <cellStyle name="注释 31 5" xfId="16066"/>
    <cellStyle name="注释 26 5" xfId="16067"/>
    <cellStyle name="注释 3 2" xfId="16068"/>
    <cellStyle name="输入 7 2 2" xfId="16069"/>
    <cellStyle name="注释 3 2 2" xfId="16070"/>
    <cellStyle name="输入 7 2 2 2" xfId="16071"/>
    <cellStyle name="注释 31 6" xfId="16072"/>
    <cellStyle name="注释 26 6" xfId="16073"/>
    <cellStyle name="注释 3 3" xfId="16074"/>
    <cellStyle name="输入 7 2 3" xfId="16075"/>
    <cellStyle name="输入 7 2 3 2" xfId="16076"/>
    <cellStyle name="输入 7 2 3 5" xfId="16077"/>
    <cellStyle name="注释 3 4" xfId="16078"/>
    <cellStyle name="输入 7 2 4" xfId="16079"/>
    <cellStyle name="注释 3 5" xfId="16080"/>
    <cellStyle name="输入 7 2 5" xfId="16081"/>
    <cellStyle name="注释 3 6" xfId="16082"/>
    <cellStyle name="输入 7 2 6" xfId="16083"/>
    <cellStyle name="输入 7 2 8" xfId="16084"/>
    <cellStyle name="注释 32 6" xfId="16085"/>
    <cellStyle name="注释 27 6" xfId="16086"/>
    <cellStyle name="注释 4 3" xfId="16087"/>
    <cellStyle name="输入 7 3 3" xfId="16088"/>
    <cellStyle name="注释 4 5" xfId="16089"/>
    <cellStyle name="输入 7 3 5" xfId="16090"/>
    <cellStyle name="注释 4 6" xfId="16091"/>
    <cellStyle name="输入 7 3 6" xfId="16092"/>
    <cellStyle name="注释 33 5" xfId="16093"/>
    <cellStyle name="注释 28 5" xfId="16094"/>
    <cellStyle name="注释 5 2" xfId="16095"/>
    <cellStyle name="输入 7 4 2" xfId="16096"/>
    <cellStyle name="注释 5 5" xfId="16097"/>
    <cellStyle name="输入 7 4 5" xfId="16098"/>
    <cellStyle name="注释 34 5" xfId="16099"/>
    <cellStyle name="注释 29 5" xfId="16100"/>
    <cellStyle name="注释 6 2" xfId="16101"/>
    <cellStyle name="输入 7 5 2" xfId="16102"/>
    <cellStyle name="注释 34 6" xfId="16103"/>
    <cellStyle name="注释 29 6" xfId="16104"/>
    <cellStyle name="注释 6 3" xfId="16105"/>
    <cellStyle name="输入 7 5 3" xfId="16106"/>
    <cellStyle name="注释 6 4" xfId="16107"/>
    <cellStyle name="输入 7 5 4" xfId="16108"/>
    <cellStyle name="注释 6 5" xfId="16109"/>
    <cellStyle name="输入 7 5 5" xfId="16110"/>
    <cellStyle name="注释 40 5" xfId="16111"/>
    <cellStyle name="注释 35 5" xfId="16112"/>
    <cellStyle name="注释 7 2" xfId="16113"/>
    <cellStyle name="输入 7 6 2" xfId="16114"/>
    <cellStyle name="注释 40 6" xfId="16115"/>
    <cellStyle name="注释 35 6" xfId="16116"/>
    <cellStyle name="注释 7 3" xfId="16117"/>
    <cellStyle name="输入 7 6 3" xfId="16118"/>
    <cellStyle name="注释 7 5" xfId="16119"/>
    <cellStyle name="输入 7 6 5" xfId="16120"/>
    <cellStyle name="注释 8 4" xfId="16121"/>
    <cellStyle name="输入 7 7 4" xfId="16122"/>
    <cellStyle name="注释 8 5" xfId="16123"/>
    <cellStyle name="输入 7 7 5" xfId="16124"/>
    <cellStyle name="输入 8" xfId="16125"/>
    <cellStyle name="输入 8 2 2 2" xfId="16126"/>
    <cellStyle name="输入 8 5 3" xfId="16127"/>
    <cellStyle name="输入 8 6 2" xfId="16128"/>
    <cellStyle name="输入 8 6 3" xfId="16129"/>
    <cellStyle name="输入 8 7 2" xfId="16130"/>
    <cellStyle name="输入 8 7 3" xfId="16131"/>
    <cellStyle name="输入 8 8 2" xfId="16132"/>
    <cellStyle name="输入 9" xfId="16133"/>
    <cellStyle name="输入 9 2" xfId="16134"/>
    <cellStyle name="输入 9 2 2" xfId="16135"/>
    <cellStyle name="输入 9 2 2 2" xfId="16136"/>
    <cellStyle name="输入 9 2 2 3" xfId="16137"/>
    <cellStyle name="输入 9 2 2 4" xfId="16138"/>
    <cellStyle name="输入 9 2 2 5" xfId="16139"/>
    <cellStyle name="输入 9 2 5" xfId="16140"/>
    <cellStyle name="输入 9 2 7" xfId="16141"/>
    <cellStyle name="输入 9 2 8" xfId="16142"/>
    <cellStyle name="输入 9 3 2" xfId="16143"/>
    <cellStyle name="输入 9 3 3" xfId="16144"/>
    <cellStyle name="输入 9 3 4" xfId="16145"/>
    <cellStyle name="输入 9 3 5" xfId="16146"/>
    <cellStyle name="输入 9 3 6" xfId="16147"/>
    <cellStyle name="输入 9 4 2" xfId="16148"/>
    <cellStyle name="输入 9 4 3" xfId="16149"/>
    <cellStyle name="输入 9 5 2" xfId="16150"/>
    <cellStyle name="输入 9 5 3" xfId="16151"/>
    <cellStyle name="输入 9 5 4" xfId="16152"/>
    <cellStyle name="输入 9 5 5" xfId="16153"/>
    <cellStyle name="输入 9 6 2" xfId="16154"/>
    <cellStyle name="输入 9 6 4" xfId="16155"/>
    <cellStyle name="输入 9 6 5" xfId="16156"/>
    <cellStyle name="输入 9 7 3" xfId="16157"/>
    <cellStyle name="输入 9 7 4" xfId="16158"/>
    <cellStyle name="输入 9 7 5" xfId="16159"/>
    <cellStyle name="输入 9 8" xfId="16160"/>
    <cellStyle name="输入 9 9" xfId="16161"/>
    <cellStyle name="메모" xfId="16162"/>
    <cellStyle name="묮뎋_PRODUCT DETAIL Q1" xfId="16163"/>
    <cellStyle name="样式 1 10" xfId="16164"/>
    <cellStyle name="样式 1 11" xfId="16165"/>
    <cellStyle name="样式 1 12" xfId="16166"/>
    <cellStyle name="样式 1 13" xfId="16167"/>
    <cellStyle name="样式 1 14" xfId="16168"/>
    <cellStyle name="样式 1 20" xfId="16169"/>
    <cellStyle name="样式 1 15" xfId="16170"/>
    <cellStyle name="样式 1 21" xfId="16171"/>
    <cellStyle name="样式 1 16" xfId="16172"/>
    <cellStyle name="样式 1 22" xfId="16173"/>
    <cellStyle name="样式 1 17" xfId="16174"/>
    <cellStyle name="样式 1 2 2" xfId="16175"/>
    <cellStyle name="样式 1 2 2 3" xfId="16176"/>
    <cellStyle name="样式 1 32" xfId="16177"/>
    <cellStyle name="样式 1 27" xfId="16178"/>
    <cellStyle name="样式 1 33" xfId="16179"/>
    <cellStyle name="样式 1 28" xfId="16180"/>
    <cellStyle name="样式 1 40" xfId="16181"/>
    <cellStyle name="样式 1 35" xfId="16182"/>
    <cellStyle name="样式 1 41" xfId="16183"/>
    <cellStyle name="样式 1 36" xfId="16184"/>
    <cellStyle name="样式 1 37" xfId="16185"/>
    <cellStyle name="样式 1 5" xfId="16186"/>
    <cellStyle name="样式 1 7" xfId="16187"/>
    <cellStyle name="样式 1 9" xfId="16188"/>
    <cellStyle name="咬訌裝?nexia-B3 (2)" xfId="16189"/>
    <cellStyle name="一般_Book1" xfId="16190"/>
    <cellStyle name="믅됞_PRODUCT DETAIL Q1" xfId="16191"/>
    <cellStyle name="注释 10 2 5" xfId="16192"/>
    <cellStyle name="注释 10 2 6" xfId="16193"/>
    <cellStyle name="注释 12 2 5" xfId="16194"/>
    <cellStyle name="注释 12 2 6" xfId="16195"/>
    <cellStyle name="注释 22 3" xfId="16196"/>
    <cellStyle name="注释 17 3" xfId="16197"/>
    <cellStyle name="注释 23 2" xfId="16198"/>
    <cellStyle name="注释 18 2" xfId="16199"/>
    <cellStyle name="注释 23 3" xfId="16200"/>
    <cellStyle name="注释 18 3" xfId="16201"/>
    <cellStyle name="注释 24 2" xfId="16202"/>
    <cellStyle name="注释 19 2" xfId="16203"/>
    <cellStyle name="注释 24 3" xfId="16204"/>
    <cellStyle name="注释 19 3" xfId="16205"/>
    <cellStyle name="注释 24 5" xfId="16206"/>
    <cellStyle name="注释 19 5" xfId="16207"/>
    <cellStyle name="注释 24 6" xfId="16208"/>
    <cellStyle name="注释 19 6" xfId="16209"/>
    <cellStyle name="注释 2" xfId="16210"/>
    <cellStyle name="注释 30 5" xfId="16211"/>
    <cellStyle name="注释 25 5" xfId="16212"/>
    <cellStyle name="注释 2 2" xfId="16213"/>
    <cellStyle name="注释 2 2 4" xfId="16214"/>
    <cellStyle name="注释 2 2 5" xfId="16215"/>
    <cellStyle name="注释 2 4" xfId="16216"/>
    <cellStyle name="注释 2 5" xfId="16217"/>
    <cellStyle name="注释 2 6" xfId="16218"/>
    <cellStyle name="注释 2 7" xfId="16219"/>
    <cellStyle name="注释 30 3" xfId="16220"/>
    <cellStyle name="注释 25 3" xfId="16221"/>
    <cellStyle name="注释 30 4" xfId="16222"/>
    <cellStyle name="注释 25 4" xfId="16223"/>
    <cellStyle name="注释 31 3" xfId="16224"/>
    <cellStyle name="注释 26 3" xfId="16225"/>
    <cellStyle name="注释 31 4" xfId="16226"/>
    <cellStyle name="注释 26 4" xfId="16227"/>
    <cellStyle name="注释 33 2" xfId="16228"/>
    <cellStyle name="注释 28 2" xfId="16229"/>
    <cellStyle name="注释 33 3" xfId="16230"/>
    <cellStyle name="注释 28 3" xfId="16231"/>
    <cellStyle name="注释 33 4" xfId="16232"/>
    <cellStyle name="注释 28 4" xfId="16233"/>
    <cellStyle name="注释 34" xfId="16234"/>
    <cellStyle name="注释 29" xfId="16235"/>
    <cellStyle name="注释 34 4" xfId="16236"/>
    <cellStyle name="注释 29 4" xfId="16237"/>
    <cellStyle name="注释 40" xfId="16238"/>
    <cellStyle name="注释 35" xfId="16239"/>
    <cellStyle name="注释 40 2" xfId="16240"/>
    <cellStyle name="注释 35 2" xfId="16241"/>
    <cellStyle name="注释 40 4" xfId="16242"/>
    <cellStyle name="注释 35 4" xfId="16243"/>
    <cellStyle name="注释 41" xfId="16244"/>
    <cellStyle name="注释 36" xfId="16245"/>
    <cellStyle name="注释 41 2" xfId="16246"/>
    <cellStyle name="注释 36 2" xfId="16247"/>
    <cellStyle name="注释 41 3" xfId="16248"/>
    <cellStyle name="注释 36 3" xfId="16249"/>
    <cellStyle name="注释 42" xfId="16250"/>
    <cellStyle name="注释 37" xfId="16251"/>
    <cellStyle name="注释 42 2" xfId="16252"/>
    <cellStyle name="注释 37 2" xfId="16253"/>
    <cellStyle name="注释 43" xfId="16254"/>
    <cellStyle name="注释 38" xfId="16255"/>
    <cellStyle name="注释 43 3" xfId="16256"/>
    <cellStyle name="注释 38 3" xfId="16257"/>
    <cellStyle name="注释 43 5" xfId="16258"/>
    <cellStyle name="注释 38 5" xfId="16259"/>
    <cellStyle name="注释 44" xfId="16260"/>
    <cellStyle name="注释 39" xfId="16261"/>
    <cellStyle name="注释 44 2" xfId="16262"/>
    <cellStyle name="注释 39 2" xfId="16263"/>
    <cellStyle name="注释 44 3" xfId="16264"/>
    <cellStyle name="注释 39 3" xfId="16265"/>
    <cellStyle name="注释 44 4" xfId="16266"/>
    <cellStyle name="注释 39 4" xfId="16267"/>
    <cellStyle name="注释 44 6" xfId="16268"/>
    <cellStyle name="注释 39 6" xfId="16269"/>
    <cellStyle name="注释 4 2 2" xfId="16270"/>
    <cellStyle name="注释 4 2 3" xfId="16271"/>
    <cellStyle name="注释 4 2 5" xfId="16272"/>
    <cellStyle name="注释 4 2 6" xfId="16273"/>
    <cellStyle name="注释 4 7" xfId="16274"/>
    <cellStyle name="注释 50" xfId="16275"/>
    <cellStyle name="注释 45" xfId="16276"/>
    <cellStyle name="注释 50 2" xfId="16277"/>
    <cellStyle name="注释 45 2" xfId="16278"/>
    <cellStyle name="注释 50 3" xfId="16279"/>
    <cellStyle name="注释 45 3" xfId="16280"/>
    <cellStyle name="注释 50 4" xfId="16281"/>
    <cellStyle name="注释 45 4" xfId="16282"/>
    <cellStyle name="注释 50 5" xfId="16283"/>
    <cellStyle name="注释 45 5" xfId="16284"/>
    <cellStyle name="注释 50 6" xfId="16285"/>
    <cellStyle name="注释 45 6" xfId="16286"/>
    <cellStyle name="注释 51" xfId="16287"/>
    <cellStyle name="注释 46" xfId="16288"/>
    <cellStyle name="注释 51 2" xfId="16289"/>
    <cellStyle name="注释 46 2" xfId="16290"/>
    <cellStyle name="注释 51 4" xfId="16291"/>
    <cellStyle name="注释 46 4" xfId="16292"/>
    <cellStyle name="注释 51 5" xfId="16293"/>
    <cellStyle name="注释 46 5" xfId="16294"/>
    <cellStyle name="注释 51 6" xfId="16295"/>
    <cellStyle name="注释 46 6" xfId="16296"/>
    <cellStyle name="注释 52 2" xfId="16297"/>
    <cellStyle name="注释 47 2" xfId="16298"/>
    <cellStyle name="注释 52 6" xfId="16299"/>
    <cellStyle name="注释 47 6" xfId="16300"/>
    <cellStyle name="注释 53 3" xfId="16301"/>
    <cellStyle name="注释 48 3" xfId="16302"/>
    <cellStyle name="注释 53 6" xfId="16303"/>
    <cellStyle name="注释 48 6" xfId="16304"/>
    <cellStyle name="注释 54 3" xfId="16305"/>
    <cellStyle name="注释 49 3" xfId="16306"/>
    <cellStyle name="注释 54 6" xfId="16307"/>
    <cellStyle name="注释 49 6" xfId="16308"/>
    <cellStyle name="注释 5 2 2" xfId="16309"/>
    <cellStyle name="注释 5 2 3" xfId="16310"/>
    <cellStyle name="注释 7 2 2" xfId="16311"/>
    <cellStyle name="注释 7 2 3" xfId="16312"/>
    <cellStyle name="注释 7 2 4" xfId="16313"/>
    <cellStyle name="注释 7 2 5" xfId="16314"/>
    <cellStyle name="注释 7 2 6" xfId="16315"/>
    <cellStyle name="注释 8 2 2" xfId="16316"/>
    <cellStyle name="注释 8 2 5" xfId="16317"/>
    <cellStyle name="注释 8 2 6" xfId="16318"/>
    <cellStyle name="뷭?_BOOKSHIP" xfId="16319"/>
    <cellStyle name="뷰A?_엄넷?? " xfId="16320"/>
    <cellStyle name="셈迷?XLS!check_filesche|_x0005_" xfId="16321"/>
    <cellStyle name="스타일 22" xfId="16322"/>
    <cellStyle name="스타일 17" xfId="16323"/>
    <cellStyle name="스타일 23" xfId="16324"/>
    <cellStyle name="스타일 18" xfId="16325"/>
    <cellStyle name="스타일 24" xfId="16326"/>
    <cellStyle name="스타일 19" xfId="16327"/>
    <cellStyle name="스타일 25" xfId="16328"/>
    <cellStyle name="스타일 26" xfId="16329"/>
    <cellStyle name="스타일 27" xfId="16330"/>
    <cellStyle name="스타일 28" xfId="16331"/>
    <cellStyle name="스타일 29" xfId="16332"/>
    <cellStyle name="스타일 9" xfId="16333"/>
    <cellStyle name="자리수" xfId="16334"/>
    <cellStyle name="제목 3" xfId="16335"/>
    <cellStyle name="제목 4" xfId="16336"/>
    <cellStyle name="출력" xfId="16337"/>
    <cellStyle name="콤마 [0]_ 목 차_V100 북미,내수 2.2 PILOT " xfId="16338"/>
    <cellStyle name="콤마,_x0005__x0014_" xfId="16339"/>
    <cellStyle name="통윗 [0]_T-100 일반지 " xfId="16340"/>
    <cellStyle name="퍼센트" xfId="16341"/>
    <cellStyle name="합산" xfId="16342"/>
    <cellStyle name="화폐기호0" xfId="16343"/>
    <cellStyle name="常规_Sheet1_1" xfId="16344"/>
  </cellStyles>
  <dxfs count="1">
    <dxf>
      <fill>
        <patternFill patternType="solid">
          <bgColor rgb="FFC00000"/>
        </patternFill>
      </fill>
    </dxf>
  </dxfs>
  <tableStyles count="0" defaultTableStyle="TableStyleMedium9" defaultPivotStyle="PivotStyleLight16"/>
  <colors>
    <mruColors>
      <color rgb="0000FF00"/>
      <color rgb="009900CC"/>
      <color rgb="00660033"/>
      <color rgb="00C32D91"/>
      <color rgb="00FF3300"/>
      <color rgb="00FFFF00"/>
      <color rgb="00FFFFFF"/>
      <color rgb="000000CC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68.xml"/><Relationship Id="rId98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66.xml"/><Relationship Id="rId96" Type="http://schemas.openxmlformats.org/officeDocument/2006/relationships/externalLink" Target="externalLinks/externalLink65.xml"/><Relationship Id="rId95" Type="http://schemas.openxmlformats.org/officeDocument/2006/relationships/externalLink" Target="externalLinks/externalLink64.xml"/><Relationship Id="rId94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60.xml"/><Relationship Id="rId90" Type="http://schemas.openxmlformats.org/officeDocument/2006/relationships/externalLink" Target="externalLinks/externalLink59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58.xml"/><Relationship Id="rId88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56.xml"/><Relationship Id="rId86" Type="http://schemas.openxmlformats.org/officeDocument/2006/relationships/externalLink" Target="externalLinks/externalLink55.xml"/><Relationship Id="rId85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51.xml"/><Relationship Id="rId81" Type="http://schemas.openxmlformats.org/officeDocument/2006/relationships/externalLink" Target="externalLinks/externalLink50.xml"/><Relationship Id="rId80" Type="http://schemas.openxmlformats.org/officeDocument/2006/relationships/externalLink" Target="externalLinks/externalLink49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48.xml"/><Relationship Id="rId78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45.xml"/><Relationship Id="rId75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41.xml"/><Relationship Id="rId71" Type="http://schemas.openxmlformats.org/officeDocument/2006/relationships/externalLink" Target="externalLinks/externalLink40.xml"/><Relationship Id="rId70" Type="http://schemas.openxmlformats.org/officeDocument/2006/relationships/externalLink" Target="externalLinks/externalLink39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38.xml"/><Relationship Id="rId68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35.xml"/><Relationship Id="rId65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31.xml"/><Relationship Id="rId61" Type="http://schemas.openxmlformats.org/officeDocument/2006/relationships/externalLink" Target="externalLinks/externalLink30.xml"/><Relationship Id="rId60" Type="http://schemas.openxmlformats.org/officeDocument/2006/relationships/externalLink" Target="externalLinks/externalLink29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28.xml"/><Relationship Id="rId58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25.xml"/><Relationship Id="rId55" Type="http://schemas.openxmlformats.org/officeDocument/2006/relationships/externalLink" Target="externalLinks/externalLink24.xml"/><Relationship Id="rId54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21.xml"/><Relationship Id="rId51" Type="http://schemas.openxmlformats.org/officeDocument/2006/relationships/externalLink" Target="externalLinks/externalLink20.xml"/><Relationship Id="rId50" Type="http://schemas.openxmlformats.org/officeDocument/2006/relationships/externalLink" Target="externalLinks/externalLink19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14.xml"/><Relationship Id="rId44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8.xml"/><Relationship Id="rId38" Type="http://schemas.openxmlformats.org/officeDocument/2006/relationships/externalLink" Target="externalLinks/externalLink7.xml"/><Relationship Id="rId37" Type="http://schemas.openxmlformats.org/officeDocument/2006/relationships/externalLink" Target="externalLinks/externalLink6.xml"/><Relationship Id="rId36" Type="http://schemas.openxmlformats.org/officeDocument/2006/relationships/externalLink" Target="externalLinks/externalLink5.xml"/><Relationship Id="rId35" Type="http://schemas.openxmlformats.org/officeDocument/2006/relationships/externalLink" Target="externalLinks/externalLink4.xml"/><Relationship Id="rId34" Type="http://schemas.openxmlformats.org/officeDocument/2006/relationships/externalLink" Target="externalLinks/externalLink3.xml"/><Relationship Id="rId33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haredStrings" Target="sharedStrings.xml"/><Relationship Id="rId185" Type="http://schemas.openxmlformats.org/officeDocument/2006/relationships/styles" Target="styles.xml"/><Relationship Id="rId184" Type="http://schemas.openxmlformats.org/officeDocument/2006/relationships/theme" Target="theme/theme1.xml"/><Relationship Id="rId183" Type="http://schemas.openxmlformats.org/officeDocument/2006/relationships/externalLink" Target="externalLinks/externalLink152.xml"/><Relationship Id="rId182" Type="http://schemas.openxmlformats.org/officeDocument/2006/relationships/externalLink" Target="externalLinks/externalLink151.xml"/><Relationship Id="rId181" Type="http://schemas.openxmlformats.org/officeDocument/2006/relationships/externalLink" Target="externalLinks/externalLink150.xml"/><Relationship Id="rId180" Type="http://schemas.openxmlformats.org/officeDocument/2006/relationships/externalLink" Target="externalLinks/externalLink149.xml"/><Relationship Id="rId18" Type="http://schemas.openxmlformats.org/officeDocument/2006/relationships/worksheet" Target="worksheets/sheet18.xml"/><Relationship Id="rId179" Type="http://schemas.openxmlformats.org/officeDocument/2006/relationships/externalLink" Target="externalLinks/externalLink148.xml"/><Relationship Id="rId178" Type="http://schemas.openxmlformats.org/officeDocument/2006/relationships/externalLink" Target="externalLinks/externalLink147.xml"/><Relationship Id="rId177" Type="http://schemas.openxmlformats.org/officeDocument/2006/relationships/externalLink" Target="externalLinks/externalLink146.xml"/><Relationship Id="rId176" Type="http://schemas.openxmlformats.org/officeDocument/2006/relationships/externalLink" Target="externalLinks/externalLink145.xml"/><Relationship Id="rId175" Type="http://schemas.openxmlformats.org/officeDocument/2006/relationships/externalLink" Target="externalLinks/externalLink144.xml"/><Relationship Id="rId174" Type="http://schemas.openxmlformats.org/officeDocument/2006/relationships/externalLink" Target="externalLinks/externalLink143.xml"/><Relationship Id="rId173" Type="http://schemas.openxmlformats.org/officeDocument/2006/relationships/externalLink" Target="externalLinks/externalLink142.xml"/><Relationship Id="rId172" Type="http://schemas.openxmlformats.org/officeDocument/2006/relationships/externalLink" Target="externalLinks/externalLink141.xml"/><Relationship Id="rId171" Type="http://schemas.openxmlformats.org/officeDocument/2006/relationships/externalLink" Target="externalLinks/externalLink140.xml"/><Relationship Id="rId170" Type="http://schemas.openxmlformats.org/officeDocument/2006/relationships/externalLink" Target="externalLinks/externalLink139.xml"/><Relationship Id="rId17" Type="http://schemas.openxmlformats.org/officeDocument/2006/relationships/worksheet" Target="worksheets/sheet17.xml"/><Relationship Id="rId169" Type="http://schemas.openxmlformats.org/officeDocument/2006/relationships/externalLink" Target="externalLinks/externalLink138.xml"/><Relationship Id="rId168" Type="http://schemas.openxmlformats.org/officeDocument/2006/relationships/externalLink" Target="externalLinks/externalLink137.xml"/><Relationship Id="rId167" Type="http://schemas.openxmlformats.org/officeDocument/2006/relationships/externalLink" Target="externalLinks/externalLink136.xml"/><Relationship Id="rId166" Type="http://schemas.openxmlformats.org/officeDocument/2006/relationships/externalLink" Target="externalLinks/externalLink135.xml"/><Relationship Id="rId165" Type="http://schemas.openxmlformats.org/officeDocument/2006/relationships/externalLink" Target="externalLinks/externalLink134.xml"/><Relationship Id="rId164" Type="http://schemas.openxmlformats.org/officeDocument/2006/relationships/externalLink" Target="externalLinks/externalLink133.xml"/><Relationship Id="rId163" Type="http://schemas.openxmlformats.org/officeDocument/2006/relationships/externalLink" Target="externalLinks/externalLink132.xml"/><Relationship Id="rId162" Type="http://schemas.openxmlformats.org/officeDocument/2006/relationships/externalLink" Target="externalLinks/externalLink131.xml"/><Relationship Id="rId161" Type="http://schemas.openxmlformats.org/officeDocument/2006/relationships/externalLink" Target="externalLinks/externalLink130.xml"/><Relationship Id="rId160" Type="http://schemas.openxmlformats.org/officeDocument/2006/relationships/externalLink" Target="externalLinks/externalLink129.xml"/><Relationship Id="rId16" Type="http://schemas.openxmlformats.org/officeDocument/2006/relationships/worksheet" Target="worksheets/sheet16.xml"/><Relationship Id="rId159" Type="http://schemas.openxmlformats.org/officeDocument/2006/relationships/externalLink" Target="externalLinks/externalLink128.xml"/><Relationship Id="rId158" Type="http://schemas.openxmlformats.org/officeDocument/2006/relationships/externalLink" Target="externalLinks/externalLink127.xml"/><Relationship Id="rId157" Type="http://schemas.openxmlformats.org/officeDocument/2006/relationships/externalLink" Target="externalLinks/externalLink126.xml"/><Relationship Id="rId156" Type="http://schemas.openxmlformats.org/officeDocument/2006/relationships/externalLink" Target="externalLinks/externalLink125.xml"/><Relationship Id="rId155" Type="http://schemas.openxmlformats.org/officeDocument/2006/relationships/externalLink" Target="externalLinks/externalLink124.xml"/><Relationship Id="rId154" Type="http://schemas.openxmlformats.org/officeDocument/2006/relationships/externalLink" Target="externalLinks/externalLink123.xml"/><Relationship Id="rId153" Type="http://schemas.openxmlformats.org/officeDocument/2006/relationships/externalLink" Target="externalLinks/externalLink122.xml"/><Relationship Id="rId152" Type="http://schemas.openxmlformats.org/officeDocument/2006/relationships/externalLink" Target="externalLinks/externalLink121.xml"/><Relationship Id="rId151" Type="http://schemas.openxmlformats.org/officeDocument/2006/relationships/externalLink" Target="externalLinks/externalLink120.xml"/><Relationship Id="rId150" Type="http://schemas.openxmlformats.org/officeDocument/2006/relationships/externalLink" Target="externalLinks/externalLink119.xml"/><Relationship Id="rId15" Type="http://schemas.openxmlformats.org/officeDocument/2006/relationships/worksheet" Target="worksheets/sheet15.xml"/><Relationship Id="rId149" Type="http://schemas.openxmlformats.org/officeDocument/2006/relationships/externalLink" Target="externalLinks/externalLink118.xml"/><Relationship Id="rId148" Type="http://schemas.openxmlformats.org/officeDocument/2006/relationships/externalLink" Target="externalLinks/externalLink117.xml"/><Relationship Id="rId147" Type="http://schemas.openxmlformats.org/officeDocument/2006/relationships/externalLink" Target="externalLinks/externalLink116.xml"/><Relationship Id="rId146" Type="http://schemas.openxmlformats.org/officeDocument/2006/relationships/externalLink" Target="externalLinks/externalLink115.xml"/><Relationship Id="rId145" Type="http://schemas.openxmlformats.org/officeDocument/2006/relationships/externalLink" Target="externalLinks/externalLink114.xml"/><Relationship Id="rId144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12.xml"/><Relationship Id="rId142" Type="http://schemas.openxmlformats.org/officeDocument/2006/relationships/externalLink" Target="externalLinks/externalLink111.xml"/><Relationship Id="rId141" Type="http://schemas.openxmlformats.org/officeDocument/2006/relationships/externalLink" Target="externalLinks/externalLink110.xml"/><Relationship Id="rId140" Type="http://schemas.openxmlformats.org/officeDocument/2006/relationships/externalLink" Target="externalLinks/externalLink109.xml"/><Relationship Id="rId14" Type="http://schemas.openxmlformats.org/officeDocument/2006/relationships/worksheet" Target="worksheets/sheet14.xml"/><Relationship Id="rId139" Type="http://schemas.openxmlformats.org/officeDocument/2006/relationships/externalLink" Target="externalLinks/externalLink108.xml"/><Relationship Id="rId138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06.xml"/><Relationship Id="rId136" Type="http://schemas.openxmlformats.org/officeDocument/2006/relationships/externalLink" Target="externalLinks/externalLink105.xml"/><Relationship Id="rId135" Type="http://schemas.openxmlformats.org/officeDocument/2006/relationships/externalLink" Target="externalLinks/externalLink104.xml"/><Relationship Id="rId134" Type="http://schemas.openxmlformats.org/officeDocument/2006/relationships/externalLink" Target="externalLinks/externalLink103.xml"/><Relationship Id="rId133" Type="http://schemas.openxmlformats.org/officeDocument/2006/relationships/externalLink" Target="externalLinks/externalLink102.xml"/><Relationship Id="rId132" Type="http://schemas.openxmlformats.org/officeDocument/2006/relationships/externalLink" Target="externalLinks/externalLink101.xml"/><Relationship Id="rId131" Type="http://schemas.openxmlformats.org/officeDocument/2006/relationships/externalLink" Target="externalLinks/externalLink100.xml"/><Relationship Id="rId130" Type="http://schemas.openxmlformats.org/officeDocument/2006/relationships/externalLink" Target="externalLinks/externalLink99.xml"/><Relationship Id="rId13" Type="http://schemas.openxmlformats.org/officeDocument/2006/relationships/worksheet" Target="worksheets/sheet13.xml"/><Relationship Id="rId129" Type="http://schemas.openxmlformats.org/officeDocument/2006/relationships/externalLink" Target="externalLinks/externalLink98.xml"/><Relationship Id="rId128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96.xml"/><Relationship Id="rId126" Type="http://schemas.openxmlformats.org/officeDocument/2006/relationships/externalLink" Target="externalLinks/externalLink95.xml"/><Relationship Id="rId125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93.xml"/><Relationship Id="rId123" Type="http://schemas.openxmlformats.org/officeDocument/2006/relationships/externalLink" Target="externalLinks/externalLink92.xml"/><Relationship Id="rId122" Type="http://schemas.openxmlformats.org/officeDocument/2006/relationships/externalLink" Target="externalLinks/externalLink91.xml"/><Relationship Id="rId121" Type="http://schemas.openxmlformats.org/officeDocument/2006/relationships/externalLink" Target="externalLinks/externalLink90.xml"/><Relationship Id="rId120" Type="http://schemas.openxmlformats.org/officeDocument/2006/relationships/externalLink" Target="externalLinks/externalLink89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88.xml"/><Relationship Id="rId118" Type="http://schemas.openxmlformats.org/officeDocument/2006/relationships/externalLink" Target="externalLinks/externalLink87.xml"/><Relationship Id="rId117" Type="http://schemas.openxmlformats.org/officeDocument/2006/relationships/externalLink" Target="externalLinks/externalLink86.xml"/><Relationship Id="rId116" Type="http://schemas.openxmlformats.org/officeDocument/2006/relationships/externalLink" Target="externalLinks/externalLink85.xml"/><Relationship Id="rId115" Type="http://schemas.openxmlformats.org/officeDocument/2006/relationships/externalLink" Target="externalLinks/externalLink84.xml"/><Relationship Id="rId114" Type="http://schemas.openxmlformats.org/officeDocument/2006/relationships/externalLink" Target="externalLinks/externalLink83.xml"/><Relationship Id="rId113" Type="http://schemas.openxmlformats.org/officeDocument/2006/relationships/externalLink" Target="externalLinks/externalLink82.xml"/><Relationship Id="rId112" Type="http://schemas.openxmlformats.org/officeDocument/2006/relationships/externalLink" Target="externalLinks/externalLink81.xml"/><Relationship Id="rId111" Type="http://schemas.openxmlformats.org/officeDocument/2006/relationships/externalLink" Target="externalLinks/externalLink80.xml"/><Relationship Id="rId110" Type="http://schemas.openxmlformats.org/officeDocument/2006/relationships/externalLink" Target="externalLinks/externalLink79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78.xml"/><Relationship Id="rId108" Type="http://schemas.openxmlformats.org/officeDocument/2006/relationships/externalLink" Target="externalLinks/externalLink77.xml"/><Relationship Id="rId107" Type="http://schemas.openxmlformats.org/officeDocument/2006/relationships/externalLink" Target="externalLinks/externalLink76.xml"/><Relationship Id="rId106" Type="http://schemas.openxmlformats.org/officeDocument/2006/relationships/externalLink" Target="externalLinks/externalLink75.xml"/><Relationship Id="rId105" Type="http://schemas.openxmlformats.org/officeDocument/2006/relationships/externalLink" Target="externalLinks/externalLink74.xml"/><Relationship Id="rId104" Type="http://schemas.openxmlformats.org/officeDocument/2006/relationships/externalLink" Target="externalLinks/externalLink73.xml"/><Relationship Id="rId103" Type="http://schemas.openxmlformats.org/officeDocument/2006/relationships/externalLink" Target="externalLinks/externalLink72.xml"/><Relationship Id="rId102" Type="http://schemas.openxmlformats.org/officeDocument/2006/relationships/externalLink" Target="externalLinks/externalLink71.xml"/><Relationship Id="rId101" Type="http://schemas.openxmlformats.org/officeDocument/2006/relationships/externalLink" Target="externalLinks/externalLink70.xml"/><Relationship Id="rId100" Type="http://schemas.openxmlformats.org/officeDocument/2006/relationships/externalLink" Target="externalLinks/externalLink6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1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2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3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3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4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5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6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7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8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49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50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51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activeX/activeX52.xml><?xml version="1.0" encoding="utf-8"?>
<ax:ocx xmlns:ax="http://schemas.microsoft.com/office/2006/activeX" xmlns:r="http://schemas.openxmlformats.org/officeDocument/2006/relationships" ax:classid="{8BD21D40-EC42-11CE-9E0D-00AA006002F3}" r:id="rId1" ax:persistence="persistStreamInit"/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pn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png"/><Relationship Id="rId13" Type="http://schemas.openxmlformats.org/officeDocument/2006/relationships/image" Target="../media/image30.png"/><Relationship Id="rId12" Type="http://schemas.openxmlformats.org/officeDocument/2006/relationships/image" Target="../media/image29.png"/><Relationship Id="rId11" Type="http://schemas.openxmlformats.org/officeDocument/2006/relationships/image" Target="../media/image28.png"/><Relationship Id="rId10" Type="http://schemas.openxmlformats.org/officeDocument/2006/relationships/image" Target="../media/image27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54.png"/><Relationship Id="rId8" Type="http://schemas.openxmlformats.org/officeDocument/2006/relationships/image" Target="../media/image53.png"/><Relationship Id="rId7" Type="http://schemas.openxmlformats.org/officeDocument/2006/relationships/image" Target="../media/image52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37" Type="http://schemas.openxmlformats.org/officeDocument/2006/relationships/image" Target="../media/image82.png"/><Relationship Id="rId36" Type="http://schemas.openxmlformats.org/officeDocument/2006/relationships/image" Target="../media/image81.png"/><Relationship Id="rId35" Type="http://schemas.openxmlformats.org/officeDocument/2006/relationships/image" Target="../media/image80.png"/><Relationship Id="rId34" Type="http://schemas.openxmlformats.org/officeDocument/2006/relationships/image" Target="../media/image79.wmf"/><Relationship Id="rId33" Type="http://schemas.openxmlformats.org/officeDocument/2006/relationships/image" Target="../media/image78.png"/><Relationship Id="rId32" Type="http://schemas.openxmlformats.org/officeDocument/2006/relationships/image" Target="../media/image77.png"/><Relationship Id="rId31" Type="http://schemas.openxmlformats.org/officeDocument/2006/relationships/image" Target="../media/image76.emf"/><Relationship Id="rId30" Type="http://schemas.openxmlformats.org/officeDocument/2006/relationships/image" Target="../media/image75.emf"/><Relationship Id="rId3" Type="http://schemas.openxmlformats.org/officeDocument/2006/relationships/image" Target="../media/image48.png"/><Relationship Id="rId29" Type="http://schemas.openxmlformats.org/officeDocument/2006/relationships/image" Target="../media/image74.emf"/><Relationship Id="rId28" Type="http://schemas.openxmlformats.org/officeDocument/2006/relationships/image" Target="../media/image73.emf"/><Relationship Id="rId27" Type="http://schemas.openxmlformats.org/officeDocument/2006/relationships/image" Target="../media/image72.png"/><Relationship Id="rId26" Type="http://schemas.openxmlformats.org/officeDocument/2006/relationships/image" Target="../media/image71.png"/><Relationship Id="rId25" Type="http://schemas.openxmlformats.org/officeDocument/2006/relationships/image" Target="../media/image70.png"/><Relationship Id="rId24" Type="http://schemas.openxmlformats.org/officeDocument/2006/relationships/image" Target="../media/image69.png"/><Relationship Id="rId23" Type="http://schemas.openxmlformats.org/officeDocument/2006/relationships/image" Target="../media/image68.png"/><Relationship Id="rId22" Type="http://schemas.openxmlformats.org/officeDocument/2006/relationships/image" Target="../media/image67.png"/><Relationship Id="rId21" Type="http://schemas.openxmlformats.org/officeDocument/2006/relationships/image" Target="../media/image66.png"/><Relationship Id="rId20" Type="http://schemas.openxmlformats.org/officeDocument/2006/relationships/image" Target="../media/image65.png"/><Relationship Id="rId2" Type="http://schemas.openxmlformats.org/officeDocument/2006/relationships/image" Target="../media/image47.png"/><Relationship Id="rId19" Type="http://schemas.openxmlformats.org/officeDocument/2006/relationships/image" Target="../media/image64.png"/><Relationship Id="rId18" Type="http://schemas.openxmlformats.org/officeDocument/2006/relationships/image" Target="../media/image63.png"/><Relationship Id="rId17" Type="http://schemas.openxmlformats.org/officeDocument/2006/relationships/image" Target="../media/image62.png"/><Relationship Id="rId16" Type="http://schemas.openxmlformats.org/officeDocument/2006/relationships/image" Target="../media/image61.png"/><Relationship Id="rId15" Type="http://schemas.openxmlformats.org/officeDocument/2006/relationships/image" Target="../media/image60.png"/><Relationship Id="rId14" Type="http://schemas.openxmlformats.org/officeDocument/2006/relationships/image" Target="../media/image59.png"/><Relationship Id="rId13" Type="http://schemas.openxmlformats.org/officeDocument/2006/relationships/image" Target="../media/image58.png"/><Relationship Id="rId12" Type="http://schemas.openxmlformats.org/officeDocument/2006/relationships/image" Target="../media/image57.png"/><Relationship Id="rId11" Type="http://schemas.openxmlformats.org/officeDocument/2006/relationships/image" Target="../media/image56.png"/><Relationship Id="rId10" Type="http://schemas.openxmlformats.org/officeDocument/2006/relationships/image" Target="../media/image55.png"/><Relationship Id="rId1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91.png"/><Relationship Id="rId8" Type="http://schemas.openxmlformats.org/officeDocument/2006/relationships/image" Target="../media/image90.png"/><Relationship Id="rId7" Type="http://schemas.openxmlformats.org/officeDocument/2006/relationships/image" Target="../media/image89.png"/><Relationship Id="rId6" Type="http://schemas.openxmlformats.org/officeDocument/2006/relationships/image" Target="../media/image88.png"/><Relationship Id="rId5" Type="http://schemas.openxmlformats.org/officeDocument/2006/relationships/image" Target="../media/image87.emf"/><Relationship Id="rId4" Type="http://schemas.openxmlformats.org/officeDocument/2006/relationships/image" Target="../media/image86.emf"/><Relationship Id="rId3" Type="http://schemas.openxmlformats.org/officeDocument/2006/relationships/image" Target="../media/image85.png"/><Relationship Id="rId22" Type="http://schemas.openxmlformats.org/officeDocument/2006/relationships/image" Target="../media/image104.png"/><Relationship Id="rId21" Type="http://schemas.openxmlformats.org/officeDocument/2006/relationships/image" Target="../media/image103.png"/><Relationship Id="rId20" Type="http://schemas.openxmlformats.org/officeDocument/2006/relationships/image" Target="../media/image102.png"/><Relationship Id="rId2" Type="http://schemas.openxmlformats.org/officeDocument/2006/relationships/image" Target="../media/image84.png"/><Relationship Id="rId19" Type="http://schemas.openxmlformats.org/officeDocument/2006/relationships/image" Target="../media/image101.png"/><Relationship Id="rId18" Type="http://schemas.openxmlformats.org/officeDocument/2006/relationships/image" Target="../media/image100.png"/><Relationship Id="rId17" Type="http://schemas.openxmlformats.org/officeDocument/2006/relationships/image" Target="../media/image99.png"/><Relationship Id="rId16" Type="http://schemas.openxmlformats.org/officeDocument/2006/relationships/image" Target="../media/image98.png"/><Relationship Id="rId15" Type="http://schemas.openxmlformats.org/officeDocument/2006/relationships/image" Target="../media/image97.png"/><Relationship Id="rId14" Type="http://schemas.openxmlformats.org/officeDocument/2006/relationships/image" Target="../media/image96.png"/><Relationship Id="rId13" Type="http://schemas.openxmlformats.org/officeDocument/2006/relationships/image" Target="../media/image95.png"/><Relationship Id="rId12" Type="http://schemas.openxmlformats.org/officeDocument/2006/relationships/image" Target="../media/image94.png"/><Relationship Id="rId11" Type="http://schemas.openxmlformats.org/officeDocument/2006/relationships/image" Target="../media/image93.png"/><Relationship Id="rId10" Type="http://schemas.openxmlformats.org/officeDocument/2006/relationships/image" Target="../media/image92.png"/><Relationship Id="rId1" Type="http://schemas.openxmlformats.org/officeDocument/2006/relationships/image" Target="../media/image83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1.png"/><Relationship Id="rId8" Type="http://schemas.openxmlformats.org/officeDocument/2006/relationships/image" Target="../media/image110.png"/><Relationship Id="rId7" Type="http://schemas.openxmlformats.org/officeDocument/2006/relationships/image" Target="../media/image109.png"/><Relationship Id="rId6" Type="http://schemas.openxmlformats.org/officeDocument/2006/relationships/image" Target="../media/image108.png"/><Relationship Id="rId5" Type="http://schemas.openxmlformats.org/officeDocument/2006/relationships/image" Target="../media/image86.emf"/><Relationship Id="rId4" Type="http://schemas.openxmlformats.org/officeDocument/2006/relationships/image" Target="../media/image87.emf"/><Relationship Id="rId3" Type="http://schemas.openxmlformats.org/officeDocument/2006/relationships/image" Target="../media/image107.png"/><Relationship Id="rId2" Type="http://schemas.openxmlformats.org/officeDocument/2006/relationships/image" Target="../media/image106.png"/><Relationship Id="rId14" Type="http://schemas.openxmlformats.org/officeDocument/2006/relationships/image" Target="../media/image116.png"/><Relationship Id="rId13" Type="http://schemas.openxmlformats.org/officeDocument/2006/relationships/image" Target="../media/image115.png"/><Relationship Id="rId12" Type="http://schemas.openxmlformats.org/officeDocument/2006/relationships/image" Target="../media/image114.png"/><Relationship Id="rId11" Type="http://schemas.openxmlformats.org/officeDocument/2006/relationships/image" Target="../media/image113.png"/><Relationship Id="rId10" Type="http://schemas.openxmlformats.org/officeDocument/2006/relationships/image" Target="../media/image112.png"/><Relationship Id="rId1" Type="http://schemas.openxmlformats.org/officeDocument/2006/relationships/image" Target="../media/image105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5.png"/><Relationship Id="rId8" Type="http://schemas.openxmlformats.org/officeDocument/2006/relationships/image" Target="../media/image124.png"/><Relationship Id="rId7" Type="http://schemas.openxmlformats.org/officeDocument/2006/relationships/image" Target="../media/image123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2" Type="http://schemas.openxmlformats.org/officeDocument/2006/relationships/image" Target="NULL" TargetMode="External"/><Relationship Id="rId11" Type="http://schemas.openxmlformats.org/officeDocument/2006/relationships/image" Target="../media/image127.bmp"/><Relationship Id="rId10" Type="http://schemas.openxmlformats.org/officeDocument/2006/relationships/image" Target="../media/image126.png"/><Relationship Id="rId1" Type="http://schemas.openxmlformats.org/officeDocument/2006/relationships/image" Target="../media/image117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86.emf"/><Relationship Id="rId8" Type="http://schemas.openxmlformats.org/officeDocument/2006/relationships/image" Target="../media/image87.emf"/><Relationship Id="rId7" Type="http://schemas.openxmlformats.org/officeDocument/2006/relationships/image" Target="../media/image134.png"/><Relationship Id="rId6" Type="http://schemas.openxmlformats.org/officeDocument/2006/relationships/image" Target="../media/image133.png"/><Relationship Id="rId5" Type="http://schemas.openxmlformats.org/officeDocument/2006/relationships/image" Target="../media/image132.png"/><Relationship Id="rId4" Type="http://schemas.openxmlformats.org/officeDocument/2006/relationships/image" Target="../media/image131.png"/><Relationship Id="rId33" Type="http://schemas.openxmlformats.org/officeDocument/2006/relationships/image" Target="../media/image158.png"/><Relationship Id="rId32" Type="http://schemas.openxmlformats.org/officeDocument/2006/relationships/image" Target="../media/image157.png"/><Relationship Id="rId31" Type="http://schemas.openxmlformats.org/officeDocument/2006/relationships/image" Target="../media/image156.png"/><Relationship Id="rId30" Type="http://schemas.openxmlformats.org/officeDocument/2006/relationships/image" Target="../media/image155.jpeg"/><Relationship Id="rId3" Type="http://schemas.openxmlformats.org/officeDocument/2006/relationships/image" Target="../media/image130.png"/><Relationship Id="rId29" Type="http://schemas.openxmlformats.org/officeDocument/2006/relationships/image" Target="../media/image154.png"/><Relationship Id="rId28" Type="http://schemas.openxmlformats.org/officeDocument/2006/relationships/image" Target="../media/image153.png"/><Relationship Id="rId27" Type="http://schemas.openxmlformats.org/officeDocument/2006/relationships/image" Target="../media/image152.png"/><Relationship Id="rId26" Type="http://schemas.openxmlformats.org/officeDocument/2006/relationships/image" Target="../media/image151.png"/><Relationship Id="rId25" Type="http://schemas.openxmlformats.org/officeDocument/2006/relationships/image" Target="../media/image150.png"/><Relationship Id="rId24" Type="http://schemas.openxmlformats.org/officeDocument/2006/relationships/image" Target="../media/image149.png"/><Relationship Id="rId23" Type="http://schemas.openxmlformats.org/officeDocument/2006/relationships/image" Target="../media/image148.png"/><Relationship Id="rId22" Type="http://schemas.openxmlformats.org/officeDocument/2006/relationships/image" Target="../media/image147.png"/><Relationship Id="rId21" Type="http://schemas.openxmlformats.org/officeDocument/2006/relationships/image" Target="../media/image146.png"/><Relationship Id="rId20" Type="http://schemas.openxmlformats.org/officeDocument/2006/relationships/image" Target="../media/image145.png"/><Relationship Id="rId2" Type="http://schemas.openxmlformats.org/officeDocument/2006/relationships/image" Target="../media/image129.png"/><Relationship Id="rId19" Type="http://schemas.openxmlformats.org/officeDocument/2006/relationships/image" Target="../media/image144.png"/><Relationship Id="rId18" Type="http://schemas.openxmlformats.org/officeDocument/2006/relationships/image" Target="../media/image143.png"/><Relationship Id="rId17" Type="http://schemas.openxmlformats.org/officeDocument/2006/relationships/image" Target="../media/image142.png"/><Relationship Id="rId16" Type="http://schemas.openxmlformats.org/officeDocument/2006/relationships/image" Target="../media/image141.png"/><Relationship Id="rId15" Type="http://schemas.openxmlformats.org/officeDocument/2006/relationships/image" Target="../media/image140.png"/><Relationship Id="rId14" Type="http://schemas.openxmlformats.org/officeDocument/2006/relationships/image" Target="../media/image139.png"/><Relationship Id="rId13" Type="http://schemas.openxmlformats.org/officeDocument/2006/relationships/image" Target="../media/image138.png"/><Relationship Id="rId12" Type="http://schemas.openxmlformats.org/officeDocument/2006/relationships/image" Target="../media/image137.png"/><Relationship Id="rId11" Type="http://schemas.openxmlformats.org/officeDocument/2006/relationships/image" Target="../media/image136.png"/><Relationship Id="rId10" Type="http://schemas.openxmlformats.org/officeDocument/2006/relationships/image" Target="../media/image135.png"/><Relationship Id="rId1" Type="http://schemas.openxmlformats.org/officeDocument/2006/relationships/image" Target="../media/image128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86.emf"/><Relationship Id="rId8" Type="http://schemas.openxmlformats.org/officeDocument/2006/relationships/image" Target="../media/image166.png"/><Relationship Id="rId7" Type="http://schemas.openxmlformats.org/officeDocument/2006/relationships/image" Target="../media/image165.png"/><Relationship Id="rId6" Type="http://schemas.openxmlformats.org/officeDocument/2006/relationships/image" Target="../media/image164.png"/><Relationship Id="rId5" Type="http://schemas.openxmlformats.org/officeDocument/2006/relationships/image" Target="../media/image163.png"/><Relationship Id="rId4" Type="http://schemas.openxmlformats.org/officeDocument/2006/relationships/image" Target="../media/image162.png"/><Relationship Id="rId3" Type="http://schemas.openxmlformats.org/officeDocument/2006/relationships/image" Target="../media/image161.png"/><Relationship Id="rId27" Type="http://schemas.openxmlformats.org/officeDocument/2006/relationships/image" Target="../media/image182.png"/><Relationship Id="rId26" Type="http://schemas.openxmlformats.org/officeDocument/2006/relationships/image" Target="../media/image181.png"/><Relationship Id="rId25" Type="http://schemas.openxmlformats.org/officeDocument/2006/relationships/image" Target="../media/image180.png"/><Relationship Id="rId24" Type="http://schemas.openxmlformats.org/officeDocument/2006/relationships/image" Target="../media/image179.png"/><Relationship Id="rId23" Type="http://schemas.openxmlformats.org/officeDocument/2006/relationships/image" Target="../media/image178.png"/><Relationship Id="rId22" Type="http://schemas.openxmlformats.org/officeDocument/2006/relationships/image" Target="../media/image177.png"/><Relationship Id="rId21" Type="http://schemas.openxmlformats.org/officeDocument/2006/relationships/image" Target="../media/image176.png"/><Relationship Id="rId20" Type="http://schemas.openxmlformats.org/officeDocument/2006/relationships/image" Target="../media/image175.png"/><Relationship Id="rId2" Type="http://schemas.openxmlformats.org/officeDocument/2006/relationships/image" Target="../media/image160.png"/><Relationship Id="rId19" Type="http://schemas.openxmlformats.org/officeDocument/2006/relationships/image" Target="../media/image174.png"/><Relationship Id="rId18" Type="http://schemas.openxmlformats.org/officeDocument/2006/relationships/image" Target="../media/image173.png"/><Relationship Id="rId17" Type="http://schemas.openxmlformats.org/officeDocument/2006/relationships/image" Target="../media/image172.png"/><Relationship Id="rId16" Type="http://schemas.openxmlformats.org/officeDocument/2006/relationships/image" Target="../media/image171.png"/><Relationship Id="rId15" Type="http://schemas.openxmlformats.org/officeDocument/2006/relationships/image" Target="../media/image114.png"/><Relationship Id="rId14" Type="http://schemas.openxmlformats.org/officeDocument/2006/relationships/image" Target="../media/image170.png"/><Relationship Id="rId13" Type="http://schemas.openxmlformats.org/officeDocument/2006/relationships/image" Target="../media/image169.png"/><Relationship Id="rId12" Type="http://schemas.openxmlformats.org/officeDocument/2006/relationships/image" Target="../media/image168.png"/><Relationship Id="rId11" Type="http://schemas.openxmlformats.org/officeDocument/2006/relationships/image" Target="../media/image167.png"/><Relationship Id="rId10" Type="http://schemas.openxmlformats.org/officeDocument/2006/relationships/image" Target="../media/image87.emf"/><Relationship Id="rId1" Type="http://schemas.openxmlformats.org/officeDocument/2006/relationships/image" Target="../media/image15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1.png"/><Relationship Id="rId8" Type="http://schemas.openxmlformats.org/officeDocument/2006/relationships/image" Target="../media/image190.png"/><Relationship Id="rId7" Type="http://schemas.openxmlformats.org/officeDocument/2006/relationships/image" Target="../media/image189.png"/><Relationship Id="rId6" Type="http://schemas.openxmlformats.org/officeDocument/2006/relationships/image" Target="../media/image188.png"/><Relationship Id="rId5" Type="http://schemas.openxmlformats.org/officeDocument/2006/relationships/image" Target="../media/image187.png"/><Relationship Id="rId4" Type="http://schemas.openxmlformats.org/officeDocument/2006/relationships/image" Target="../media/image186.png"/><Relationship Id="rId31" Type="http://schemas.openxmlformats.org/officeDocument/2006/relationships/image" Target="../media/image211.png"/><Relationship Id="rId30" Type="http://schemas.openxmlformats.org/officeDocument/2006/relationships/image" Target="../media/image210.png"/><Relationship Id="rId3" Type="http://schemas.openxmlformats.org/officeDocument/2006/relationships/image" Target="../media/image185.png"/><Relationship Id="rId29" Type="http://schemas.openxmlformats.org/officeDocument/2006/relationships/image" Target="../media/image209.png"/><Relationship Id="rId28" Type="http://schemas.openxmlformats.org/officeDocument/2006/relationships/image" Target="../media/image208.png"/><Relationship Id="rId27" Type="http://schemas.openxmlformats.org/officeDocument/2006/relationships/image" Target="../media/image207.png"/><Relationship Id="rId26" Type="http://schemas.openxmlformats.org/officeDocument/2006/relationships/image" Target="../media/image206.png"/><Relationship Id="rId25" Type="http://schemas.openxmlformats.org/officeDocument/2006/relationships/image" Target="../media/image205.png"/><Relationship Id="rId24" Type="http://schemas.openxmlformats.org/officeDocument/2006/relationships/image" Target="../media/image204.png"/><Relationship Id="rId23" Type="http://schemas.openxmlformats.org/officeDocument/2006/relationships/image" Target="../media/image203.png"/><Relationship Id="rId22" Type="http://schemas.openxmlformats.org/officeDocument/2006/relationships/image" Target="../media/image202.png"/><Relationship Id="rId21" Type="http://schemas.openxmlformats.org/officeDocument/2006/relationships/image" Target="../media/image201.png"/><Relationship Id="rId20" Type="http://schemas.openxmlformats.org/officeDocument/2006/relationships/image" Target="../media/image200.png"/><Relationship Id="rId2" Type="http://schemas.openxmlformats.org/officeDocument/2006/relationships/image" Target="../media/image184.png"/><Relationship Id="rId19" Type="http://schemas.openxmlformats.org/officeDocument/2006/relationships/image" Target="../media/image199.png"/><Relationship Id="rId18" Type="http://schemas.openxmlformats.org/officeDocument/2006/relationships/image" Target="../media/image198.png"/><Relationship Id="rId17" Type="http://schemas.openxmlformats.org/officeDocument/2006/relationships/image" Target="../media/image197.png"/><Relationship Id="rId16" Type="http://schemas.openxmlformats.org/officeDocument/2006/relationships/image" Target="../media/image196.png"/><Relationship Id="rId15" Type="http://schemas.openxmlformats.org/officeDocument/2006/relationships/image" Target="../media/image195.png"/><Relationship Id="rId14" Type="http://schemas.openxmlformats.org/officeDocument/2006/relationships/image" Target="../media/image194.png"/><Relationship Id="rId13" Type="http://schemas.openxmlformats.org/officeDocument/2006/relationships/image" Target="../media/image193.emf"/><Relationship Id="rId12" Type="http://schemas.openxmlformats.org/officeDocument/2006/relationships/image" Target="../media/image87.emf"/><Relationship Id="rId11" Type="http://schemas.openxmlformats.org/officeDocument/2006/relationships/image" Target="../media/image86.emf"/><Relationship Id="rId10" Type="http://schemas.openxmlformats.org/officeDocument/2006/relationships/image" Target="../media/image192.png"/><Relationship Id="rId1" Type="http://schemas.openxmlformats.org/officeDocument/2006/relationships/image" Target="../media/image18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86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4.png"/><Relationship Id="rId8" Type="http://schemas.openxmlformats.org/officeDocument/2006/relationships/image" Target="../media/image223.png"/><Relationship Id="rId7" Type="http://schemas.openxmlformats.org/officeDocument/2006/relationships/image" Target="../media/image222.png"/><Relationship Id="rId6" Type="http://schemas.openxmlformats.org/officeDocument/2006/relationships/image" Target="../media/image221.png"/><Relationship Id="rId5" Type="http://schemas.openxmlformats.org/officeDocument/2006/relationships/image" Target="../media/image220.png"/><Relationship Id="rId4" Type="http://schemas.openxmlformats.org/officeDocument/2006/relationships/image" Target="../media/image219.png"/><Relationship Id="rId3" Type="http://schemas.openxmlformats.org/officeDocument/2006/relationships/image" Target="../media/image218.png"/><Relationship Id="rId2" Type="http://schemas.openxmlformats.org/officeDocument/2006/relationships/image" Target="../media/image217.png"/><Relationship Id="rId14" Type="http://schemas.openxmlformats.org/officeDocument/2006/relationships/image" Target="../media/image228.png"/><Relationship Id="rId13" Type="http://schemas.openxmlformats.org/officeDocument/2006/relationships/image" Target="../media/image227.png"/><Relationship Id="rId12" Type="http://schemas.openxmlformats.org/officeDocument/2006/relationships/image" Target="../media/image226.png"/><Relationship Id="rId11" Type="http://schemas.openxmlformats.org/officeDocument/2006/relationships/image" Target="../media/image103.png"/><Relationship Id="rId10" Type="http://schemas.openxmlformats.org/officeDocument/2006/relationships/image" Target="../media/image225.png"/><Relationship Id="rId1" Type="http://schemas.openxmlformats.org/officeDocument/2006/relationships/image" Target="../media/image216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232.png"/><Relationship Id="rId3" Type="http://schemas.openxmlformats.org/officeDocument/2006/relationships/image" Target="../media/image231.png"/><Relationship Id="rId2" Type="http://schemas.openxmlformats.org/officeDocument/2006/relationships/image" Target="../media/image230.png"/><Relationship Id="rId1" Type="http://schemas.openxmlformats.org/officeDocument/2006/relationships/image" Target="../media/image229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9.png"/><Relationship Id="rId8" Type="http://schemas.openxmlformats.org/officeDocument/2006/relationships/image" Target="../media/image238.png"/><Relationship Id="rId7" Type="http://schemas.openxmlformats.org/officeDocument/2006/relationships/image" Target="../media/image237.png"/><Relationship Id="rId6" Type="http://schemas.openxmlformats.org/officeDocument/2006/relationships/image" Target="../media/image236.png"/><Relationship Id="rId5" Type="http://schemas.openxmlformats.org/officeDocument/2006/relationships/image" Target="../media/image235.png"/><Relationship Id="rId4" Type="http://schemas.openxmlformats.org/officeDocument/2006/relationships/image" Target="../media/image234.png"/><Relationship Id="rId3" Type="http://schemas.openxmlformats.org/officeDocument/2006/relationships/image" Target="../media/image233.png"/><Relationship Id="rId2" Type="http://schemas.openxmlformats.org/officeDocument/2006/relationships/image" Target="../media/image87.emf"/><Relationship Id="rId1" Type="http://schemas.openxmlformats.org/officeDocument/2006/relationships/image" Target="../media/image86.emf"/></Relationships>
</file>

<file path=xl/drawings/_rels/drawing15.xml.rels><?xml version="1.0" encoding="UTF-8" standalone="yes"?>
<Relationships xmlns="http://schemas.openxmlformats.org/package/2006/relationships"><Relationship Id="rId5" Type="http://schemas.openxmlformats.org/officeDocument/2006/relationships/image" Target="../media/image242.png"/><Relationship Id="rId4" Type="http://schemas.openxmlformats.org/officeDocument/2006/relationships/image" Target="../media/image241.png"/><Relationship Id="rId3" Type="http://schemas.openxmlformats.org/officeDocument/2006/relationships/image" Target="../media/image240.png"/><Relationship Id="rId2" Type="http://schemas.openxmlformats.org/officeDocument/2006/relationships/image" Target="../media/image87.emf"/><Relationship Id="rId1" Type="http://schemas.openxmlformats.org/officeDocument/2006/relationships/image" Target="../media/image86.emf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9.png"/><Relationship Id="rId8" Type="http://schemas.openxmlformats.org/officeDocument/2006/relationships/image" Target="../media/image248.png"/><Relationship Id="rId7" Type="http://schemas.openxmlformats.org/officeDocument/2006/relationships/image" Target="../media/image247.png"/><Relationship Id="rId6" Type="http://schemas.openxmlformats.org/officeDocument/2006/relationships/image" Target="../media/image246.png"/><Relationship Id="rId5" Type="http://schemas.openxmlformats.org/officeDocument/2006/relationships/image" Target="../media/image87.emf"/><Relationship Id="rId4" Type="http://schemas.openxmlformats.org/officeDocument/2006/relationships/image" Target="../media/image86.emf"/><Relationship Id="rId3" Type="http://schemas.openxmlformats.org/officeDocument/2006/relationships/image" Target="../media/image245.png"/><Relationship Id="rId28" Type="http://schemas.openxmlformats.org/officeDocument/2006/relationships/image" Target="../media/image268.png"/><Relationship Id="rId27" Type="http://schemas.openxmlformats.org/officeDocument/2006/relationships/image" Target="../media/image267.png"/><Relationship Id="rId26" Type="http://schemas.openxmlformats.org/officeDocument/2006/relationships/image" Target="../media/image266.png"/><Relationship Id="rId25" Type="http://schemas.openxmlformats.org/officeDocument/2006/relationships/image" Target="../media/image265.png"/><Relationship Id="rId24" Type="http://schemas.openxmlformats.org/officeDocument/2006/relationships/image" Target="../media/image264.png"/><Relationship Id="rId23" Type="http://schemas.openxmlformats.org/officeDocument/2006/relationships/image" Target="../media/image263.png"/><Relationship Id="rId22" Type="http://schemas.openxmlformats.org/officeDocument/2006/relationships/image" Target="../media/image262.png"/><Relationship Id="rId21" Type="http://schemas.openxmlformats.org/officeDocument/2006/relationships/image" Target="../media/image261.png"/><Relationship Id="rId20" Type="http://schemas.openxmlformats.org/officeDocument/2006/relationships/image" Target="../media/image260.png"/><Relationship Id="rId2" Type="http://schemas.openxmlformats.org/officeDocument/2006/relationships/image" Target="../media/image244.png"/><Relationship Id="rId19" Type="http://schemas.openxmlformats.org/officeDocument/2006/relationships/image" Target="../media/image259.png"/><Relationship Id="rId18" Type="http://schemas.openxmlformats.org/officeDocument/2006/relationships/image" Target="../media/image258.png"/><Relationship Id="rId17" Type="http://schemas.openxmlformats.org/officeDocument/2006/relationships/image" Target="../media/image257.png"/><Relationship Id="rId16" Type="http://schemas.openxmlformats.org/officeDocument/2006/relationships/image" Target="../media/image256.png"/><Relationship Id="rId15" Type="http://schemas.openxmlformats.org/officeDocument/2006/relationships/image" Target="../media/image255.png"/><Relationship Id="rId14" Type="http://schemas.openxmlformats.org/officeDocument/2006/relationships/image" Target="../media/image254.png"/><Relationship Id="rId13" Type="http://schemas.openxmlformats.org/officeDocument/2006/relationships/image" Target="../media/image253.png"/><Relationship Id="rId12" Type="http://schemas.openxmlformats.org/officeDocument/2006/relationships/image" Target="../media/image252.png"/><Relationship Id="rId11" Type="http://schemas.openxmlformats.org/officeDocument/2006/relationships/image" Target="../media/image251.png"/><Relationship Id="rId10" Type="http://schemas.openxmlformats.org/officeDocument/2006/relationships/image" Target="../media/image250.png"/><Relationship Id="rId1" Type="http://schemas.openxmlformats.org/officeDocument/2006/relationships/image" Target="../media/image243.pn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5.png"/><Relationship Id="rId8" Type="http://schemas.openxmlformats.org/officeDocument/2006/relationships/image" Target="../media/image274.png"/><Relationship Id="rId7" Type="http://schemas.openxmlformats.org/officeDocument/2006/relationships/image" Target="../media/image273.png"/><Relationship Id="rId6" Type="http://schemas.openxmlformats.org/officeDocument/2006/relationships/image" Target="../media/image272.png"/><Relationship Id="rId5" Type="http://schemas.openxmlformats.org/officeDocument/2006/relationships/image" Target="../media/image271.jpeg"/><Relationship Id="rId4" Type="http://schemas.openxmlformats.org/officeDocument/2006/relationships/image" Target="../media/image86.emf"/><Relationship Id="rId35" Type="http://schemas.openxmlformats.org/officeDocument/2006/relationships/image" Target="../media/image301.png"/><Relationship Id="rId34" Type="http://schemas.openxmlformats.org/officeDocument/2006/relationships/image" Target="../media/image300.png"/><Relationship Id="rId33" Type="http://schemas.openxmlformats.org/officeDocument/2006/relationships/image" Target="../media/image299.png"/><Relationship Id="rId32" Type="http://schemas.openxmlformats.org/officeDocument/2006/relationships/image" Target="../media/image298.png"/><Relationship Id="rId31" Type="http://schemas.openxmlformats.org/officeDocument/2006/relationships/image" Target="../media/image297.png"/><Relationship Id="rId30" Type="http://schemas.openxmlformats.org/officeDocument/2006/relationships/image" Target="../media/image296.png"/><Relationship Id="rId3" Type="http://schemas.openxmlformats.org/officeDocument/2006/relationships/image" Target="../media/image87.emf"/><Relationship Id="rId29" Type="http://schemas.openxmlformats.org/officeDocument/2006/relationships/image" Target="../media/image295.png"/><Relationship Id="rId28" Type="http://schemas.openxmlformats.org/officeDocument/2006/relationships/image" Target="../media/image294.png"/><Relationship Id="rId27" Type="http://schemas.openxmlformats.org/officeDocument/2006/relationships/image" Target="../media/image293.png"/><Relationship Id="rId26" Type="http://schemas.openxmlformats.org/officeDocument/2006/relationships/image" Target="../media/image292.png"/><Relationship Id="rId25" Type="http://schemas.openxmlformats.org/officeDocument/2006/relationships/image" Target="../media/image291.png"/><Relationship Id="rId24" Type="http://schemas.openxmlformats.org/officeDocument/2006/relationships/image" Target="../media/image290.png"/><Relationship Id="rId23" Type="http://schemas.openxmlformats.org/officeDocument/2006/relationships/image" Target="../media/image289.png"/><Relationship Id="rId22" Type="http://schemas.openxmlformats.org/officeDocument/2006/relationships/image" Target="../media/image288.png"/><Relationship Id="rId21" Type="http://schemas.openxmlformats.org/officeDocument/2006/relationships/image" Target="../media/image287.png"/><Relationship Id="rId20" Type="http://schemas.openxmlformats.org/officeDocument/2006/relationships/image" Target="../media/image286.jpeg"/><Relationship Id="rId2" Type="http://schemas.openxmlformats.org/officeDocument/2006/relationships/image" Target="../media/image270.png"/><Relationship Id="rId19" Type="http://schemas.openxmlformats.org/officeDocument/2006/relationships/image" Target="../media/image285.png"/><Relationship Id="rId18" Type="http://schemas.openxmlformats.org/officeDocument/2006/relationships/image" Target="../media/image284.png"/><Relationship Id="rId17" Type="http://schemas.openxmlformats.org/officeDocument/2006/relationships/image" Target="../media/image283.png"/><Relationship Id="rId16" Type="http://schemas.openxmlformats.org/officeDocument/2006/relationships/image" Target="../media/image282.png"/><Relationship Id="rId15" Type="http://schemas.openxmlformats.org/officeDocument/2006/relationships/image" Target="../media/image281.png"/><Relationship Id="rId14" Type="http://schemas.openxmlformats.org/officeDocument/2006/relationships/image" Target="../media/image280.png"/><Relationship Id="rId13" Type="http://schemas.openxmlformats.org/officeDocument/2006/relationships/image" Target="../media/image279.png"/><Relationship Id="rId12" Type="http://schemas.openxmlformats.org/officeDocument/2006/relationships/image" Target="../media/image278.png"/><Relationship Id="rId11" Type="http://schemas.openxmlformats.org/officeDocument/2006/relationships/image" Target="../media/image277.png"/><Relationship Id="rId10" Type="http://schemas.openxmlformats.org/officeDocument/2006/relationships/image" Target="../media/image276.png"/><Relationship Id="rId1" Type="http://schemas.openxmlformats.org/officeDocument/2006/relationships/image" Target="../media/image269.pn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308.png"/><Relationship Id="rId8" Type="http://schemas.openxmlformats.org/officeDocument/2006/relationships/image" Target="../media/image307.png"/><Relationship Id="rId7" Type="http://schemas.openxmlformats.org/officeDocument/2006/relationships/image" Target="../media/image87.emf"/><Relationship Id="rId6" Type="http://schemas.openxmlformats.org/officeDocument/2006/relationships/image" Target="../media/image86.emf"/><Relationship Id="rId5" Type="http://schemas.openxmlformats.org/officeDocument/2006/relationships/image" Target="../media/image306.png"/><Relationship Id="rId44" Type="http://schemas.openxmlformats.org/officeDocument/2006/relationships/image" Target="../media/image342.png"/><Relationship Id="rId43" Type="http://schemas.openxmlformats.org/officeDocument/2006/relationships/image" Target="../media/image341.png"/><Relationship Id="rId42" Type="http://schemas.openxmlformats.org/officeDocument/2006/relationships/image" Target="../media/image340.png"/><Relationship Id="rId41" Type="http://schemas.openxmlformats.org/officeDocument/2006/relationships/image" Target="../media/image339.png"/><Relationship Id="rId40" Type="http://schemas.openxmlformats.org/officeDocument/2006/relationships/image" Target="../media/image338.png"/><Relationship Id="rId4" Type="http://schemas.openxmlformats.org/officeDocument/2006/relationships/image" Target="../media/image305.jpeg"/><Relationship Id="rId39" Type="http://schemas.openxmlformats.org/officeDocument/2006/relationships/image" Target="../media/image337.png"/><Relationship Id="rId38" Type="http://schemas.openxmlformats.org/officeDocument/2006/relationships/image" Target="../media/image336.png"/><Relationship Id="rId37" Type="http://schemas.openxmlformats.org/officeDocument/2006/relationships/image" Target="../media/image335.png"/><Relationship Id="rId36" Type="http://schemas.openxmlformats.org/officeDocument/2006/relationships/image" Target="../media/image334.png"/><Relationship Id="rId35" Type="http://schemas.openxmlformats.org/officeDocument/2006/relationships/image" Target="../media/image333.png"/><Relationship Id="rId34" Type="http://schemas.openxmlformats.org/officeDocument/2006/relationships/image" Target="../media/image332.png"/><Relationship Id="rId33" Type="http://schemas.openxmlformats.org/officeDocument/2006/relationships/image" Target="../media/image331.png"/><Relationship Id="rId32" Type="http://schemas.openxmlformats.org/officeDocument/2006/relationships/image" Target="../media/image330.png"/><Relationship Id="rId31" Type="http://schemas.openxmlformats.org/officeDocument/2006/relationships/image" Target="../media/image329.png"/><Relationship Id="rId30" Type="http://schemas.openxmlformats.org/officeDocument/2006/relationships/image" Target="../media/image328.png"/><Relationship Id="rId3" Type="http://schemas.openxmlformats.org/officeDocument/2006/relationships/image" Target="../media/image304.png"/><Relationship Id="rId29" Type="http://schemas.openxmlformats.org/officeDocument/2006/relationships/image" Target="../media/image327.png"/><Relationship Id="rId28" Type="http://schemas.openxmlformats.org/officeDocument/2006/relationships/image" Target="../media/image326.png"/><Relationship Id="rId27" Type="http://schemas.openxmlformats.org/officeDocument/2006/relationships/image" Target="../media/image325.png"/><Relationship Id="rId26" Type="http://schemas.openxmlformats.org/officeDocument/2006/relationships/image" Target="../media/image324.png"/><Relationship Id="rId25" Type="http://schemas.openxmlformats.org/officeDocument/2006/relationships/image" Target="../media/image323.png"/><Relationship Id="rId24" Type="http://schemas.openxmlformats.org/officeDocument/2006/relationships/image" Target="../media/image322.png"/><Relationship Id="rId23" Type="http://schemas.openxmlformats.org/officeDocument/2006/relationships/image" Target="../media/image321.png"/><Relationship Id="rId22" Type="http://schemas.openxmlformats.org/officeDocument/2006/relationships/image" Target="../media/image320.png"/><Relationship Id="rId21" Type="http://schemas.openxmlformats.org/officeDocument/2006/relationships/image" Target="../media/image319.png"/><Relationship Id="rId20" Type="http://schemas.openxmlformats.org/officeDocument/2006/relationships/image" Target="../media/image318.png"/><Relationship Id="rId2" Type="http://schemas.openxmlformats.org/officeDocument/2006/relationships/image" Target="../media/image303.png"/><Relationship Id="rId19" Type="http://schemas.openxmlformats.org/officeDocument/2006/relationships/image" Target="../media/image317.png"/><Relationship Id="rId18" Type="http://schemas.openxmlformats.org/officeDocument/2006/relationships/image" Target="../media/image316.png"/><Relationship Id="rId17" Type="http://schemas.openxmlformats.org/officeDocument/2006/relationships/image" Target="../media/image315.png"/><Relationship Id="rId16" Type="http://schemas.openxmlformats.org/officeDocument/2006/relationships/image" Target="../media/image314.png"/><Relationship Id="rId15" Type="http://schemas.openxmlformats.org/officeDocument/2006/relationships/image" Target="../media/image313.png"/><Relationship Id="rId14" Type="http://schemas.openxmlformats.org/officeDocument/2006/relationships/image" Target="../media/image312.png"/><Relationship Id="rId13" Type="http://schemas.openxmlformats.org/officeDocument/2006/relationships/image" Target="../media/image21.png"/><Relationship Id="rId12" Type="http://schemas.openxmlformats.org/officeDocument/2006/relationships/image" Target="../media/image311.png"/><Relationship Id="rId11" Type="http://schemas.openxmlformats.org/officeDocument/2006/relationships/image" Target="../media/image310.png"/><Relationship Id="rId10" Type="http://schemas.openxmlformats.org/officeDocument/2006/relationships/image" Target="../media/image309.png"/><Relationship Id="rId1" Type="http://schemas.openxmlformats.org/officeDocument/2006/relationships/image" Target="../media/image302.png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image" Target="../media/image349.png"/><Relationship Id="rId8" Type="http://schemas.openxmlformats.org/officeDocument/2006/relationships/image" Target="../media/image348.png"/><Relationship Id="rId7" Type="http://schemas.openxmlformats.org/officeDocument/2006/relationships/image" Target="../media/image347.png"/><Relationship Id="rId6" Type="http://schemas.openxmlformats.org/officeDocument/2006/relationships/image" Target="../media/image346.png"/><Relationship Id="rId5" Type="http://schemas.openxmlformats.org/officeDocument/2006/relationships/image" Target="../media/image345.png"/><Relationship Id="rId4" Type="http://schemas.openxmlformats.org/officeDocument/2006/relationships/image" Target="../media/image87.emf"/><Relationship Id="rId3" Type="http://schemas.openxmlformats.org/officeDocument/2006/relationships/image" Target="../media/image86.emf"/><Relationship Id="rId2" Type="http://schemas.openxmlformats.org/officeDocument/2006/relationships/image" Target="../media/image344.png"/><Relationship Id="rId18" Type="http://schemas.openxmlformats.org/officeDocument/2006/relationships/image" Target="../media/image357.png"/><Relationship Id="rId17" Type="http://schemas.openxmlformats.org/officeDocument/2006/relationships/image" Target="../media/image356.png"/><Relationship Id="rId16" Type="http://schemas.openxmlformats.org/officeDocument/2006/relationships/image" Target="../media/image355.png"/><Relationship Id="rId15" Type="http://schemas.openxmlformats.org/officeDocument/2006/relationships/image" Target="../media/image307.png"/><Relationship Id="rId14" Type="http://schemas.openxmlformats.org/officeDocument/2006/relationships/image" Target="../media/image354.png"/><Relationship Id="rId13" Type="http://schemas.openxmlformats.org/officeDocument/2006/relationships/image" Target="../media/image353.png"/><Relationship Id="rId12" Type="http://schemas.openxmlformats.org/officeDocument/2006/relationships/image" Target="../media/image352.png"/><Relationship Id="rId11" Type="http://schemas.openxmlformats.org/officeDocument/2006/relationships/image" Target="../media/image351.png"/><Relationship Id="rId10" Type="http://schemas.openxmlformats.org/officeDocument/2006/relationships/image" Target="../media/image350.png"/><Relationship Id="rId1" Type="http://schemas.openxmlformats.org/officeDocument/2006/relationships/image" Target="../media/image343.pn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6.png"/><Relationship Id="rId8" Type="http://schemas.openxmlformats.org/officeDocument/2006/relationships/image" Target="../media/image365.emf"/><Relationship Id="rId7" Type="http://schemas.openxmlformats.org/officeDocument/2006/relationships/image" Target="../media/image364.png"/><Relationship Id="rId6" Type="http://schemas.openxmlformats.org/officeDocument/2006/relationships/image" Target="../media/image363.png"/><Relationship Id="rId5" Type="http://schemas.openxmlformats.org/officeDocument/2006/relationships/image" Target="../media/image362.png"/><Relationship Id="rId46" Type="http://schemas.openxmlformats.org/officeDocument/2006/relationships/image" Target="../media/image401.png"/><Relationship Id="rId45" Type="http://schemas.openxmlformats.org/officeDocument/2006/relationships/image" Target="../media/image400.png"/><Relationship Id="rId44" Type="http://schemas.openxmlformats.org/officeDocument/2006/relationships/image" Target="../media/image399.png"/><Relationship Id="rId43" Type="http://schemas.openxmlformats.org/officeDocument/2006/relationships/image" Target="../media/image398.png"/><Relationship Id="rId42" Type="http://schemas.openxmlformats.org/officeDocument/2006/relationships/image" Target="../media/image397.png"/><Relationship Id="rId41" Type="http://schemas.openxmlformats.org/officeDocument/2006/relationships/image" Target="../media/image396.png"/><Relationship Id="rId40" Type="http://schemas.openxmlformats.org/officeDocument/2006/relationships/image" Target="../media/image395.png"/><Relationship Id="rId4" Type="http://schemas.openxmlformats.org/officeDocument/2006/relationships/image" Target="../media/image361.png"/><Relationship Id="rId39" Type="http://schemas.openxmlformats.org/officeDocument/2006/relationships/image" Target="../media/image394.png"/><Relationship Id="rId38" Type="http://schemas.openxmlformats.org/officeDocument/2006/relationships/image" Target="../media/image393.png"/><Relationship Id="rId37" Type="http://schemas.openxmlformats.org/officeDocument/2006/relationships/image" Target="../media/image392.png"/><Relationship Id="rId36" Type="http://schemas.openxmlformats.org/officeDocument/2006/relationships/image" Target="../media/image391.png"/><Relationship Id="rId35" Type="http://schemas.openxmlformats.org/officeDocument/2006/relationships/image" Target="../media/image390.png"/><Relationship Id="rId34" Type="http://schemas.openxmlformats.org/officeDocument/2006/relationships/image" Target="../media/image389.png"/><Relationship Id="rId33" Type="http://schemas.openxmlformats.org/officeDocument/2006/relationships/image" Target="../media/image388.png"/><Relationship Id="rId32" Type="http://schemas.openxmlformats.org/officeDocument/2006/relationships/image" Target="../media/image387.png"/><Relationship Id="rId31" Type="http://schemas.openxmlformats.org/officeDocument/2006/relationships/image" Target="../media/image386.png"/><Relationship Id="rId30" Type="http://schemas.openxmlformats.org/officeDocument/2006/relationships/image" Target="../media/image385.png"/><Relationship Id="rId3" Type="http://schemas.openxmlformats.org/officeDocument/2006/relationships/image" Target="../media/image360.png"/><Relationship Id="rId29" Type="http://schemas.openxmlformats.org/officeDocument/2006/relationships/image" Target="../media/image384.png"/><Relationship Id="rId28" Type="http://schemas.openxmlformats.org/officeDocument/2006/relationships/image" Target="../media/image383.png"/><Relationship Id="rId27" Type="http://schemas.openxmlformats.org/officeDocument/2006/relationships/image" Target="../media/image382.png"/><Relationship Id="rId26" Type="http://schemas.openxmlformats.org/officeDocument/2006/relationships/image" Target="../media/image381.png"/><Relationship Id="rId25" Type="http://schemas.openxmlformats.org/officeDocument/2006/relationships/image" Target="../media/image380.png"/><Relationship Id="rId24" Type="http://schemas.openxmlformats.org/officeDocument/2006/relationships/image" Target="../media/image379.png"/><Relationship Id="rId23" Type="http://schemas.openxmlformats.org/officeDocument/2006/relationships/image" Target="../media/image378.png"/><Relationship Id="rId22" Type="http://schemas.openxmlformats.org/officeDocument/2006/relationships/image" Target="../media/image377.png"/><Relationship Id="rId21" Type="http://schemas.openxmlformats.org/officeDocument/2006/relationships/image" Target="../media/image376.png"/><Relationship Id="rId20" Type="http://schemas.openxmlformats.org/officeDocument/2006/relationships/image" Target="../media/image375.png"/><Relationship Id="rId2" Type="http://schemas.openxmlformats.org/officeDocument/2006/relationships/image" Target="../media/image359.png"/><Relationship Id="rId19" Type="http://schemas.openxmlformats.org/officeDocument/2006/relationships/image" Target="../media/image374.png"/><Relationship Id="rId18" Type="http://schemas.openxmlformats.org/officeDocument/2006/relationships/image" Target="../media/image373.png"/><Relationship Id="rId17" Type="http://schemas.openxmlformats.org/officeDocument/2006/relationships/image" Target="../media/image372.png"/><Relationship Id="rId16" Type="http://schemas.openxmlformats.org/officeDocument/2006/relationships/image" Target="../media/image371.png"/><Relationship Id="rId15" Type="http://schemas.openxmlformats.org/officeDocument/2006/relationships/image" Target="../media/image87.emf"/><Relationship Id="rId14" Type="http://schemas.openxmlformats.org/officeDocument/2006/relationships/image" Target="../media/image86.emf"/><Relationship Id="rId13" Type="http://schemas.openxmlformats.org/officeDocument/2006/relationships/image" Target="../media/image370.png"/><Relationship Id="rId12" Type="http://schemas.openxmlformats.org/officeDocument/2006/relationships/image" Target="../media/image369.png"/><Relationship Id="rId11" Type="http://schemas.openxmlformats.org/officeDocument/2006/relationships/image" Target="../media/image368.png"/><Relationship Id="rId10" Type="http://schemas.openxmlformats.org/officeDocument/2006/relationships/image" Target="../media/image367.png"/><Relationship Id="rId1" Type="http://schemas.openxmlformats.org/officeDocument/2006/relationships/image" Target="../media/image358.png"/></Relationships>
</file>

<file path=xl/drawings/_rels/drawing22.xml.rels><?xml version="1.0" encoding="UTF-8" standalone="yes"?>
<Relationships xmlns="http://schemas.openxmlformats.org/package/2006/relationships"><Relationship Id="rId9" Type="http://schemas.openxmlformats.org/officeDocument/2006/relationships/image" Target="../media/image407.png"/><Relationship Id="rId8" Type="http://schemas.openxmlformats.org/officeDocument/2006/relationships/image" Target="../media/image406.png"/><Relationship Id="rId7" Type="http://schemas.openxmlformats.org/officeDocument/2006/relationships/image" Target="../media/image186.png"/><Relationship Id="rId6" Type="http://schemas.openxmlformats.org/officeDocument/2006/relationships/image" Target="../media/image185.png"/><Relationship Id="rId5" Type="http://schemas.openxmlformats.org/officeDocument/2006/relationships/image" Target="../media/image405.png"/><Relationship Id="rId4" Type="http://schemas.openxmlformats.org/officeDocument/2006/relationships/image" Target="../media/image404.png"/><Relationship Id="rId35" Type="http://schemas.openxmlformats.org/officeDocument/2006/relationships/image" Target="../media/image430.png"/><Relationship Id="rId34" Type="http://schemas.openxmlformats.org/officeDocument/2006/relationships/image" Target="../media/image429.png"/><Relationship Id="rId33" Type="http://schemas.openxmlformats.org/officeDocument/2006/relationships/image" Target="../media/image428.png"/><Relationship Id="rId32" Type="http://schemas.openxmlformats.org/officeDocument/2006/relationships/image" Target="../media/image427.png"/><Relationship Id="rId31" Type="http://schemas.openxmlformats.org/officeDocument/2006/relationships/image" Target="../media/image426.png"/><Relationship Id="rId30" Type="http://schemas.openxmlformats.org/officeDocument/2006/relationships/image" Target="../media/image425.png"/><Relationship Id="rId3" Type="http://schemas.openxmlformats.org/officeDocument/2006/relationships/image" Target="../media/image403.png"/><Relationship Id="rId29" Type="http://schemas.openxmlformats.org/officeDocument/2006/relationships/image" Target="../media/image424.png"/><Relationship Id="rId28" Type="http://schemas.openxmlformats.org/officeDocument/2006/relationships/image" Target="../media/image423.png"/><Relationship Id="rId27" Type="http://schemas.openxmlformats.org/officeDocument/2006/relationships/image" Target="../media/image422.png"/><Relationship Id="rId26" Type="http://schemas.openxmlformats.org/officeDocument/2006/relationships/image" Target="../media/image421.png"/><Relationship Id="rId25" Type="http://schemas.openxmlformats.org/officeDocument/2006/relationships/image" Target="../media/image420.png"/><Relationship Id="rId24" Type="http://schemas.openxmlformats.org/officeDocument/2006/relationships/image" Target="../media/image419.png"/><Relationship Id="rId23" Type="http://schemas.openxmlformats.org/officeDocument/2006/relationships/image" Target="../media/image418.png"/><Relationship Id="rId22" Type="http://schemas.openxmlformats.org/officeDocument/2006/relationships/image" Target="../media/image417.png"/><Relationship Id="rId21" Type="http://schemas.openxmlformats.org/officeDocument/2006/relationships/image" Target="../media/image416.png"/><Relationship Id="rId20" Type="http://schemas.openxmlformats.org/officeDocument/2006/relationships/image" Target="../media/image415.png"/><Relationship Id="rId2" Type="http://schemas.openxmlformats.org/officeDocument/2006/relationships/image" Target="../media/image183.png"/><Relationship Id="rId19" Type="http://schemas.openxmlformats.org/officeDocument/2006/relationships/image" Target="../media/image414.png"/><Relationship Id="rId18" Type="http://schemas.openxmlformats.org/officeDocument/2006/relationships/image" Target="../media/image413.png"/><Relationship Id="rId17" Type="http://schemas.openxmlformats.org/officeDocument/2006/relationships/image" Target="../media/image412.png"/><Relationship Id="rId16" Type="http://schemas.openxmlformats.org/officeDocument/2006/relationships/image" Target="../media/image411.png"/><Relationship Id="rId15" Type="http://schemas.openxmlformats.org/officeDocument/2006/relationships/image" Target="../media/image107.png"/><Relationship Id="rId14" Type="http://schemas.openxmlformats.org/officeDocument/2006/relationships/image" Target="../media/image106.png"/><Relationship Id="rId13" Type="http://schemas.openxmlformats.org/officeDocument/2006/relationships/image" Target="../media/image105.png"/><Relationship Id="rId12" Type="http://schemas.openxmlformats.org/officeDocument/2006/relationships/image" Target="../media/image410.png"/><Relationship Id="rId11" Type="http://schemas.openxmlformats.org/officeDocument/2006/relationships/image" Target="../media/image409.png"/><Relationship Id="rId10" Type="http://schemas.openxmlformats.org/officeDocument/2006/relationships/image" Target="../media/image408.png"/><Relationship Id="rId1" Type="http://schemas.openxmlformats.org/officeDocument/2006/relationships/image" Target="../media/image402.png"/></Relationships>
</file>

<file path=xl/drawings/_rels/drawing23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.png"/><Relationship Id="rId3" Type="http://schemas.openxmlformats.org/officeDocument/2006/relationships/image" Target="../media/image18.png"/><Relationship Id="rId2" Type="http://schemas.openxmlformats.org/officeDocument/2006/relationships/image" Target="../media/image431.png"/><Relationship Id="rId1" Type="http://schemas.openxmlformats.org/officeDocument/2006/relationships/image" Target="../media/image1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4.png"/><Relationship Id="rId2" Type="http://schemas.openxmlformats.org/officeDocument/2006/relationships/image" Target="../media/image433.png"/><Relationship Id="rId1" Type="http://schemas.openxmlformats.org/officeDocument/2006/relationships/image" Target="../media/image43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6.png"/></Relationships>
</file>

<file path=xl/drawings/_rels/drawing26.xml.rels><?xml version="1.0" encoding="UTF-8" standalone="yes"?>
<Relationships xmlns="http://schemas.openxmlformats.org/package/2006/relationships"><Relationship Id="rId6" Type="http://schemas.openxmlformats.org/officeDocument/2006/relationships/image" Target="../media/image442.png"/><Relationship Id="rId5" Type="http://schemas.openxmlformats.org/officeDocument/2006/relationships/image" Target="../media/image441.png"/><Relationship Id="rId4" Type="http://schemas.openxmlformats.org/officeDocument/2006/relationships/image" Target="../media/image440.png"/><Relationship Id="rId3" Type="http://schemas.openxmlformats.org/officeDocument/2006/relationships/image" Target="../media/image439.png"/><Relationship Id="rId2" Type="http://schemas.openxmlformats.org/officeDocument/2006/relationships/image" Target="../media/image438.png"/><Relationship Id="rId1" Type="http://schemas.openxmlformats.org/officeDocument/2006/relationships/image" Target="../media/image437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4.png"/><Relationship Id="rId1" Type="http://schemas.openxmlformats.org/officeDocument/2006/relationships/image" Target="../media/image44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w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wmf"/><Relationship Id="rId1" Type="http://schemas.openxmlformats.org/officeDocument/2006/relationships/image" Target="../media/image212.w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w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w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wmf"/><Relationship Id="rId1" Type="http://schemas.openxmlformats.org/officeDocument/2006/relationships/image" Target="../media/image214.w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35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8158480</xdr:colOff>
      <xdr:row>68</xdr:row>
      <xdr:rowOff>157480</xdr:rowOff>
    </xdr:from>
    <xdr:to>
      <xdr:col>10</xdr:col>
      <xdr:colOff>127000</xdr:colOff>
      <xdr:row>92</xdr:row>
      <xdr:rowOff>72390</xdr:rowOff>
    </xdr:to>
    <xdr:pic>
      <xdr:nvPicPr>
        <xdr:cNvPr id="66" name="图片 6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58480" y="13378180"/>
          <a:ext cx="7008495" cy="4258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10</xdr:row>
      <xdr:rowOff>44450</xdr:rowOff>
    </xdr:from>
    <xdr:to>
      <xdr:col>0</xdr:col>
      <xdr:colOff>2844800</xdr:colOff>
      <xdr:row>19</xdr:row>
      <xdr:rowOff>166370</xdr:rowOff>
    </xdr:to>
    <xdr:pic>
      <xdr:nvPicPr>
        <xdr:cNvPr id="63" name="图片 6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2482850"/>
          <a:ext cx="2835275" cy="1750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106045</xdr:colOff>
      <xdr:row>7</xdr:row>
      <xdr:rowOff>147955</xdr:rowOff>
    </xdr:from>
    <xdr:to>
      <xdr:col>9</xdr:col>
      <xdr:colOff>506095</xdr:colOff>
      <xdr:row>25</xdr:row>
      <xdr:rowOff>24130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973820" y="1900555"/>
          <a:ext cx="5886450" cy="356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456565</xdr:colOff>
      <xdr:row>195</xdr:row>
      <xdr:rowOff>136525</xdr:rowOff>
    </xdr:from>
    <xdr:to>
      <xdr:col>0</xdr:col>
      <xdr:colOff>5469255</xdr:colOff>
      <xdr:row>215</xdr:row>
      <xdr:rowOff>32385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56565" y="37426900"/>
          <a:ext cx="5012690" cy="3515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1210945</xdr:colOff>
      <xdr:row>189</xdr:row>
      <xdr:rowOff>62230</xdr:rowOff>
    </xdr:from>
    <xdr:to>
      <xdr:col>0</xdr:col>
      <xdr:colOff>4088765</xdr:colOff>
      <xdr:row>193</xdr:row>
      <xdr:rowOff>130810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0945" y="35590480"/>
          <a:ext cx="2877820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219</xdr:row>
      <xdr:rowOff>60960</xdr:rowOff>
    </xdr:from>
    <xdr:to>
      <xdr:col>0</xdr:col>
      <xdr:colOff>5922645</xdr:colOff>
      <xdr:row>229</xdr:row>
      <xdr:rowOff>139700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41837610"/>
          <a:ext cx="5922010" cy="188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234</xdr:row>
      <xdr:rowOff>33020</xdr:rowOff>
    </xdr:from>
    <xdr:to>
      <xdr:col>0</xdr:col>
      <xdr:colOff>4686300</xdr:colOff>
      <xdr:row>251</xdr:row>
      <xdr:rowOff>77470</xdr:rowOff>
    </xdr:to>
    <xdr:pic>
      <xdr:nvPicPr>
        <xdr:cNvPr id="53" name="图片 5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44667170"/>
          <a:ext cx="4685665" cy="312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534670</xdr:colOff>
      <xdr:row>155</xdr:row>
      <xdr:rowOff>104775</xdr:rowOff>
    </xdr:from>
    <xdr:to>
      <xdr:col>0</xdr:col>
      <xdr:colOff>5106035</xdr:colOff>
      <xdr:row>155</xdr:row>
      <xdr:rowOff>114300</xdr:rowOff>
    </xdr:to>
    <xdr:grpSp>
      <xdr:nvGrpSpPr>
        <xdr:cNvPr id="55" name="组合 2"/>
        <xdr:cNvGrpSpPr/>
      </xdr:nvGrpSpPr>
      <xdr:grpSpPr>
        <a:xfrm>
          <a:off x="534670" y="29213175"/>
          <a:ext cx="4571365" cy="9525"/>
          <a:chOff x="838200" y="6542723"/>
          <a:chExt cx="4572000" cy="9554"/>
        </a:xfrm>
      </xdr:grpSpPr>
      <xdr:cxnSp>
        <xdr:nvCxnSpPr>
          <xdr:cNvPr id="57" name="直接连接符 5"/>
          <xdr:cNvCxnSpPr/>
        </xdr:nvCxnSpPr>
        <xdr:spPr>
          <a:xfrm>
            <a:off x="838200" y="6552277"/>
            <a:ext cx="14097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8" name="直接连接符 6"/>
          <xdr:cNvCxnSpPr/>
        </xdr:nvCxnSpPr>
        <xdr:spPr>
          <a:xfrm>
            <a:off x="2400300" y="6552277"/>
            <a:ext cx="4953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" name="直接连接符 7"/>
          <xdr:cNvCxnSpPr/>
        </xdr:nvCxnSpPr>
        <xdr:spPr>
          <a:xfrm>
            <a:off x="2933700" y="6552277"/>
            <a:ext cx="352425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" name="直接连接符 8"/>
          <xdr:cNvCxnSpPr/>
        </xdr:nvCxnSpPr>
        <xdr:spPr>
          <a:xfrm>
            <a:off x="4038600" y="6552277"/>
            <a:ext cx="2286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直接连接符 9"/>
          <xdr:cNvCxnSpPr/>
        </xdr:nvCxnSpPr>
        <xdr:spPr>
          <a:xfrm>
            <a:off x="4391025" y="6542723"/>
            <a:ext cx="2286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直接连接符 10"/>
          <xdr:cNvCxnSpPr/>
        </xdr:nvCxnSpPr>
        <xdr:spPr>
          <a:xfrm flipV="1">
            <a:off x="4686300" y="6542723"/>
            <a:ext cx="723900" cy="9554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9525</xdr:colOff>
      <xdr:row>156</xdr:row>
      <xdr:rowOff>144780</xdr:rowOff>
    </xdr:from>
    <xdr:to>
      <xdr:col>0</xdr:col>
      <xdr:colOff>8848090</xdr:colOff>
      <xdr:row>166</xdr:row>
      <xdr:rowOff>22860</xdr:rowOff>
    </xdr:to>
    <xdr:sp>
      <xdr:nvSpPr>
        <xdr:cNvPr id="100" name="文本框 20"/>
        <xdr:cNvSpPr txBox="1"/>
      </xdr:nvSpPr>
      <xdr:spPr>
        <a:xfrm>
          <a:off x="9525" y="29434155"/>
          <a:ext cx="8838565" cy="16878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PROJECT_NAME :</a:t>
          </a:r>
          <a:r>
            <a:rPr lang="zh-CN" altLang="en-US" sz="1600"/>
            <a:t>项目名称，</a:t>
          </a:r>
          <a:r>
            <a:rPr lang="en-US" altLang="zh-CN" sz="1600"/>
            <a:t>M209</a:t>
          </a:r>
          <a:endParaRPr lang="en-US" altLang="zh-CN" sz="1600"/>
        </a:p>
        <a:p>
          <a:r>
            <a:rPr lang="en-US" altLang="zh-CN" sz="1600"/>
            <a:t>REF_NUMB:REF</a:t>
          </a:r>
          <a:r>
            <a:rPr lang="zh-CN" altLang="en-US" sz="1600"/>
            <a:t>编号，见第二页清单</a:t>
          </a:r>
          <a:endParaRPr lang="zh-CN" altLang="en-US" sz="1600"/>
        </a:p>
        <a:p>
          <a:r>
            <a:rPr lang="en-US" altLang="zh-CN" sz="1600"/>
            <a:t>OPNO:</a:t>
          </a:r>
          <a:r>
            <a:rPr lang="zh-CN" altLang="en-US" sz="1600"/>
            <a:t>工序号，</a:t>
          </a:r>
          <a:r>
            <a:rPr lang="en-US" altLang="zh-CN" sz="1600"/>
            <a:t>OP10,OP20,OP30……(</a:t>
          </a:r>
          <a:r>
            <a:rPr lang="zh-CN" altLang="en-US" sz="1600"/>
            <a:t>注意此项目</a:t>
          </a:r>
          <a:r>
            <a:rPr lang="en-US" altLang="zh-CN" sz="1600"/>
            <a:t>OP10</a:t>
          </a:r>
          <a:r>
            <a:rPr lang="zh-CN" altLang="en-US" sz="1600"/>
            <a:t>为落料模，</a:t>
          </a:r>
          <a:r>
            <a:rPr lang="zh-CN" altLang="en-US" sz="1600" b="1">
              <a:solidFill>
                <a:srgbClr val="FF0000"/>
              </a:solidFill>
            </a:rPr>
            <a:t>拉延从</a:t>
          </a:r>
          <a:r>
            <a:rPr lang="en-US" altLang="zh-CN" sz="1600" b="1">
              <a:solidFill>
                <a:srgbClr val="FF0000"/>
              </a:solidFill>
            </a:rPr>
            <a:t>OP20</a:t>
          </a:r>
          <a:r>
            <a:rPr lang="zh-CN" altLang="en-US" sz="1600" b="1">
              <a:solidFill>
                <a:srgbClr val="FF0000"/>
              </a:solidFill>
            </a:rPr>
            <a:t>开始</a:t>
          </a:r>
          <a:r>
            <a:rPr lang="zh-CN" altLang="en-US" sz="1600"/>
            <a:t>）</a:t>
          </a:r>
          <a:endParaRPr lang="en-US" altLang="zh-CN" sz="1600"/>
        </a:p>
        <a:p>
          <a:r>
            <a:rPr lang="en-US" altLang="zh-CN" sz="1600"/>
            <a:t>XID</a:t>
          </a:r>
          <a:r>
            <a:rPr lang="zh-CN" altLang="en-US" sz="1600"/>
            <a:t>设计阶段，</a:t>
          </a:r>
          <a:r>
            <a:rPr lang="en-US" altLang="zh-CN" sz="1600"/>
            <a:t>MID</a:t>
          </a:r>
          <a:r>
            <a:rPr lang="zh-CN" altLang="en-US" sz="1600"/>
            <a:t>保模阶段，</a:t>
          </a:r>
          <a:r>
            <a:rPr lang="en-US" altLang="zh-CN" sz="1600"/>
            <a:t>SID</a:t>
          </a:r>
          <a:r>
            <a:rPr lang="zh-CN" altLang="en-US" sz="1600"/>
            <a:t>加工阶段</a:t>
          </a:r>
          <a:endParaRPr lang="en-US" altLang="zh-CN" sz="1600"/>
        </a:p>
        <a:p>
          <a:r>
            <a:rPr lang="en-US" altLang="zh-CN" sz="1600"/>
            <a:t>RXX:</a:t>
          </a:r>
          <a:r>
            <a:rPr lang="zh-CN" altLang="en-US" sz="1600"/>
            <a:t>版本，从</a:t>
          </a:r>
          <a:r>
            <a:rPr lang="en-US" altLang="zh-CN" sz="1600"/>
            <a:t>00</a:t>
          </a:r>
          <a:r>
            <a:rPr lang="zh-CN" altLang="en-US" sz="1600"/>
            <a:t>开始</a:t>
          </a:r>
          <a:endParaRPr lang="en-US" altLang="zh-CN" sz="1600"/>
        </a:p>
        <a:p>
          <a:r>
            <a:rPr lang="en-US" altLang="zh-CN" sz="1600"/>
            <a:t>DDMMYY:</a:t>
          </a:r>
          <a:r>
            <a:rPr lang="zh-CN" altLang="en-US" sz="1600"/>
            <a:t>日期，日月年，如</a:t>
          </a:r>
          <a:r>
            <a:rPr lang="en-US" altLang="zh-CN" sz="1600"/>
            <a:t>110622</a:t>
          </a:r>
          <a:r>
            <a:rPr lang="zh-CN" altLang="en-US" sz="1600"/>
            <a:t>，表示</a:t>
          </a:r>
          <a:r>
            <a:rPr lang="en-US" altLang="zh-CN" sz="1600"/>
            <a:t>2022</a:t>
          </a:r>
          <a:r>
            <a:rPr lang="zh-CN" altLang="en-US" sz="1600"/>
            <a:t>年</a:t>
          </a:r>
          <a:r>
            <a:rPr lang="en-US" altLang="zh-CN" sz="1600"/>
            <a:t>6</a:t>
          </a:r>
          <a:r>
            <a:rPr lang="zh-CN" altLang="en-US" sz="1600"/>
            <a:t>月</a:t>
          </a:r>
          <a:r>
            <a:rPr lang="en-US" altLang="zh-CN" sz="1600"/>
            <a:t>11</a:t>
          </a:r>
          <a:r>
            <a:rPr lang="zh-CN" altLang="en-US" sz="1600"/>
            <a:t>日</a:t>
          </a:r>
          <a:endParaRPr lang="zh-CN" altLang="en-US" sz="1600"/>
        </a:p>
      </xdr:txBody>
    </xdr:sp>
    <xdr:clientData/>
  </xdr:twoCellAnchor>
  <xdr:twoCellAnchor>
    <xdr:from>
      <xdr:col>0</xdr:col>
      <xdr:colOff>9525</xdr:colOff>
      <xdr:row>167</xdr:row>
      <xdr:rowOff>9525</xdr:rowOff>
    </xdr:from>
    <xdr:to>
      <xdr:col>0</xdr:col>
      <xdr:colOff>8858250</xdr:colOff>
      <xdr:row>185</xdr:row>
      <xdr:rowOff>36195</xdr:rowOff>
    </xdr:to>
    <xdr:sp>
      <xdr:nvSpPr>
        <xdr:cNvPr id="103" name="文本框 2"/>
        <xdr:cNvSpPr txBox="1"/>
      </xdr:nvSpPr>
      <xdr:spPr>
        <a:xfrm>
          <a:off x="9525" y="31289625"/>
          <a:ext cx="8848725" cy="32842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部件的编号按照结构树来制定</a:t>
          </a:r>
          <a:endParaRPr lang="en-US" altLang="zh-CN" sz="1600"/>
        </a:p>
        <a:p>
          <a:r>
            <a:rPr lang="zh-CN" altLang="en-US" sz="1600"/>
            <a:t>整个下模为</a:t>
          </a:r>
          <a:r>
            <a:rPr lang="en-US" altLang="zh-CN" sz="1600"/>
            <a:t>01 00 000</a:t>
          </a:r>
          <a:r>
            <a:rPr lang="zh-CN" altLang="en-US" sz="1600"/>
            <a:t>，整个上模为</a:t>
          </a:r>
          <a:r>
            <a:rPr lang="en-US" altLang="zh-CN" sz="1600"/>
            <a:t>02 00 000</a:t>
          </a:r>
          <a:endParaRPr lang="en-US" altLang="zh-CN" sz="1600"/>
        </a:p>
        <a:p>
          <a:r>
            <a:rPr lang="zh-CN" altLang="en-US" sz="1600"/>
            <a:t>前两位数</a:t>
          </a:r>
          <a:r>
            <a:rPr lang="en-US" altLang="zh-CN" sz="1600"/>
            <a:t>01</a:t>
          </a:r>
          <a:r>
            <a:rPr lang="zh-CN" altLang="en-US" sz="1600"/>
            <a:t>代表下模，</a:t>
          </a:r>
          <a:r>
            <a:rPr lang="en-US" altLang="zh-CN" sz="1600"/>
            <a:t>02</a:t>
          </a:r>
          <a:r>
            <a:rPr lang="zh-CN" altLang="en-US" sz="1600"/>
            <a:t>代表上模；中间两位数代表几大部件，如下所示，最后的三位为小编号，</a:t>
          </a:r>
          <a:r>
            <a:rPr lang="en-US" altLang="zh-CN" sz="1600">
              <a:solidFill>
                <a:srgbClr val="FF0000"/>
              </a:solidFill>
            </a:rPr>
            <a:t>001~099</a:t>
          </a:r>
          <a:r>
            <a:rPr lang="zh-CN" altLang="en-US" sz="1600">
              <a:solidFill>
                <a:srgbClr val="FF0000"/>
              </a:solidFill>
            </a:rPr>
            <a:t>为铸件部件</a:t>
          </a:r>
          <a:r>
            <a:rPr lang="zh-CN" altLang="en-US" sz="1600"/>
            <a:t>，</a:t>
          </a:r>
          <a:r>
            <a:rPr lang="en-US" altLang="zh-CN" sz="1600">
              <a:solidFill>
                <a:srgbClr val="0000CC"/>
              </a:solidFill>
            </a:rPr>
            <a:t>100-249</a:t>
          </a:r>
          <a:r>
            <a:rPr lang="zh-CN" altLang="en-US" sz="1600">
              <a:solidFill>
                <a:srgbClr val="0000CC"/>
              </a:solidFill>
            </a:rPr>
            <a:t>为下模加工部件，</a:t>
          </a:r>
          <a:r>
            <a:rPr lang="en-US" altLang="zh-CN" sz="1600">
              <a:solidFill>
                <a:srgbClr val="0000CC"/>
              </a:solidFill>
              <a:sym typeface="+mn-ea"/>
            </a:rPr>
            <a:t>250-399</a:t>
          </a:r>
          <a:r>
            <a:rPr lang="zh-CN" altLang="en-US" sz="1600">
              <a:solidFill>
                <a:srgbClr val="0000CC"/>
              </a:solidFill>
              <a:sym typeface="+mn-ea"/>
            </a:rPr>
            <a:t>为上模加工部件，</a:t>
          </a:r>
          <a:r>
            <a:rPr lang="en-US" altLang="zh-CN" sz="1600">
              <a:solidFill>
                <a:srgbClr val="0000CC"/>
              </a:solidFill>
              <a:sym typeface="+mn-ea"/>
            </a:rPr>
            <a:t>400-499</a:t>
          </a:r>
          <a:r>
            <a:rPr lang="zh-CN" altLang="en-US" sz="1600">
              <a:solidFill>
                <a:srgbClr val="0000CC"/>
              </a:solidFill>
              <a:sym typeface="+mn-ea"/>
            </a:rPr>
            <a:t>为下模标准件，</a:t>
          </a:r>
          <a:r>
            <a:rPr lang="en-US" altLang="zh-CN" sz="1600">
              <a:solidFill>
                <a:srgbClr val="0000CC"/>
              </a:solidFill>
              <a:sym typeface="+mn-ea"/>
            </a:rPr>
            <a:t>500-699</a:t>
          </a:r>
          <a:r>
            <a:rPr lang="zh-CN" altLang="en-US" sz="1600">
              <a:solidFill>
                <a:srgbClr val="0000CC"/>
              </a:solidFill>
              <a:sym typeface="+mn-ea"/>
            </a:rPr>
            <a:t>为上模标准件</a:t>
          </a:r>
          <a:r>
            <a:rPr lang="zh-CN" altLang="en-US" sz="1600"/>
            <a:t>。</a:t>
          </a:r>
          <a:r>
            <a:rPr lang="zh-CN" altLang="en-US" sz="1600">
              <a:solidFill>
                <a:srgbClr val="00B0F0"/>
              </a:solidFill>
            </a:rPr>
            <a:t>自制件按加工部件</a:t>
          </a:r>
          <a:endParaRPr lang="en-US" altLang="zh-CN" sz="1600">
            <a:solidFill>
              <a:srgbClr val="00B0F0"/>
            </a:solidFill>
          </a:endParaRPr>
        </a:p>
        <a:p>
          <a:r>
            <a:rPr lang="zh-CN" altLang="en-US" sz="1600"/>
            <a:t>下模座为</a:t>
          </a:r>
          <a:r>
            <a:rPr lang="en-US" altLang="zh-CN" sz="1600"/>
            <a:t>01 01 001</a:t>
          </a:r>
          <a:r>
            <a:rPr lang="zh-CN" altLang="en-US" sz="1600"/>
            <a:t>，下模凸模或下</a:t>
          </a:r>
          <a:r>
            <a:rPr lang="en-US" altLang="zh-CN" sz="1600"/>
            <a:t>PAD</a:t>
          </a:r>
          <a:r>
            <a:rPr lang="zh-CN" altLang="en-US" sz="1600"/>
            <a:t>为</a:t>
          </a:r>
          <a:r>
            <a:rPr lang="en-US" altLang="zh-CN" sz="1600"/>
            <a:t>01 02 001</a:t>
          </a:r>
          <a:r>
            <a:rPr lang="zh-CN" altLang="en-US" sz="1600"/>
            <a:t>，下模自制</a:t>
          </a:r>
          <a:r>
            <a:rPr lang="en-US" altLang="zh-CN" sz="1600"/>
            <a:t>CAM</a:t>
          </a:r>
          <a:r>
            <a:rPr lang="zh-CN" altLang="en-US" sz="1600"/>
            <a:t>为</a:t>
          </a:r>
          <a:r>
            <a:rPr lang="en-US" altLang="zh-CN" sz="1600"/>
            <a:t>01 03 001</a:t>
          </a:r>
          <a:r>
            <a:rPr lang="zh-CN" altLang="en-US" sz="1600"/>
            <a:t>，后面的</a:t>
          </a:r>
          <a:r>
            <a:rPr lang="en-US" altLang="zh-CN" sz="1600"/>
            <a:t>CAM</a:t>
          </a:r>
          <a:r>
            <a:rPr lang="zh-CN" altLang="en-US" sz="1600"/>
            <a:t>以此类推</a:t>
          </a:r>
          <a:r>
            <a:rPr lang="en-US" altLang="zh-CN" sz="1600"/>
            <a:t>……</a:t>
          </a:r>
          <a:endParaRPr lang="en-US" altLang="zh-CN" sz="1600"/>
        </a:p>
        <a:p>
          <a:r>
            <a:rPr lang="zh-CN" altLang="en-US" sz="1600"/>
            <a:t>上模座为</a:t>
          </a:r>
          <a:r>
            <a:rPr lang="en-US" altLang="zh-CN" sz="1600"/>
            <a:t>02 01 001</a:t>
          </a:r>
          <a:r>
            <a:rPr lang="zh-CN" altLang="en-US" sz="1600"/>
            <a:t>，上模凹模或上</a:t>
          </a:r>
          <a:r>
            <a:rPr lang="en-US" altLang="zh-CN" sz="1600"/>
            <a:t>PAD</a:t>
          </a:r>
          <a:r>
            <a:rPr lang="zh-CN" altLang="en-US" sz="1600"/>
            <a:t>为</a:t>
          </a:r>
          <a:r>
            <a:rPr lang="en-US" altLang="zh-CN" sz="1600"/>
            <a:t>02 02 001</a:t>
          </a:r>
          <a:r>
            <a:rPr lang="zh-CN" altLang="en-US" sz="1600"/>
            <a:t>，上模自制</a:t>
          </a:r>
          <a:r>
            <a:rPr lang="en-US" altLang="zh-CN" sz="1600"/>
            <a:t>CAM</a:t>
          </a:r>
          <a:r>
            <a:rPr lang="zh-CN" altLang="en-US" sz="1600"/>
            <a:t>为</a:t>
          </a:r>
          <a:r>
            <a:rPr lang="en-US" altLang="zh-CN" sz="1600"/>
            <a:t>02 04 001</a:t>
          </a:r>
          <a:r>
            <a:rPr lang="zh-CN" altLang="en-US" sz="1600"/>
            <a:t>，后面的</a:t>
          </a:r>
          <a:r>
            <a:rPr lang="en-US" altLang="zh-CN" sz="1600"/>
            <a:t>CAM</a:t>
          </a:r>
          <a:r>
            <a:rPr lang="zh-CN" altLang="en-US" sz="1600"/>
            <a:t>以此类推</a:t>
          </a:r>
          <a:r>
            <a:rPr lang="en-US" altLang="zh-CN" sz="1600"/>
            <a:t>……</a:t>
          </a:r>
          <a:endParaRPr lang="en-US" altLang="zh-CN" sz="1600"/>
        </a:p>
        <a:p>
          <a:r>
            <a:rPr lang="zh-CN" altLang="en-US" sz="1600"/>
            <a:t>位置号：</a:t>
          </a:r>
          <a:endParaRPr lang="en-US" altLang="zh-CN" sz="1600"/>
        </a:p>
        <a:p>
          <a:r>
            <a:rPr lang="en-US" altLang="zh-CN" sz="1600"/>
            <a:t>P</a:t>
          </a:r>
          <a:r>
            <a:rPr lang="zh-CN" altLang="en-US" sz="1600"/>
            <a:t>加整个位置号，如下模座的位置号</a:t>
          </a:r>
          <a:r>
            <a:rPr lang="en-US" altLang="zh-CN" sz="1600"/>
            <a:t>P0101001</a:t>
          </a:r>
          <a:r>
            <a:rPr lang="zh-CN" altLang="en-US" sz="1600"/>
            <a:t>，上模座导板的位置号</a:t>
          </a:r>
          <a:r>
            <a:rPr lang="en-US" altLang="zh-CN" sz="1600"/>
            <a:t>P0201500</a:t>
          </a:r>
          <a:endParaRPr lang="en-US" altLang="zh-CN" sz="1600"/>
        </a:p>
        <a:p>
          <a:r>
            <a:rPr lang="zh-CN" altLang="en-US" sz="1600"/>
            <a:t>位置号需要在素材表备注中表示出来，以便于采购让下家刻字</a:t>
          </a:r>
          <a:endParaRPr lang="zh-CN" altLang="en-US" sz="1600"/>
        </a:p>
      </xdr:txBody>
    </xdr:sp>
    <xdr:clientData/>
  </xdr:twoCellAnchor>
  <xdr:twoCellAnchor editAs="oneCell">
    <xdr:from>
      <xdr:col>1</xdr:col>
      <xdr:colOff>205105</xdr:colOff>
      <xdr:row>166</xdr:row>
      <xdr:rowOff>136525</xdr:rowOff>
    </xdr:from>
    <xdr:to>
      <xdr:col>10</xdr:col>
      <xdr:colOff>195580</xdr:colOff>
      <xdr:row>189</xdr:row>
      <xdr:rowOff>146050</xdr:rowOff>
    </xdr:to>
    <xdr:pic>
      <xdr:nvPicPr>
        <xdr:cNvPr id="105" name="图片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072880" y="31235650"/>
          <a:ext cx="6162675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189865</xdr:colOff>
      <xdr:row>155</xdr:row>
      <xdr:rowOff>177800</xdr:rowOff>
    </xdr:from>
    <xdr:to>
      <xdr:col>13</xdr:col>
      <xdr:colOff>426085</xdr:colOff>
      <xdr:row>166</xdr:row>
      <xdr:rowOff>130175</xdr:rowOff>
    </xdr:to>
    <xdr:sp>
      <xdr:nvSpPr>
        <xdr:cNvPr id="106" name="文本框 2"/>
        <xdr:cNvSpPr txBox="1"/>
      </xdr:nvSpPr>
      <xdr:spPr>
        <a:xfrm>
          <a:off x="9057640" y="29286200"/>
          <a:ext cx="8465820" cy="19431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焊接零件的编号要求</a:t>
          </a:r>
          <a:endParaRPr lang="en-US" altLang="zh-CN" sz="1600"/>
        </a:p>
        <a:p>
          <a:endParaRPr lang="zh-CN" altLang="en-US" sz="1600"/>
        </a:p>
        <a:p>
          <a:r>
            <a:rPr lang="zh-CN" altLang="en-US" sz="1600"/>
            <a:t>除了每个焊接部分的位置编号外，还应给出字母，例如</a:t>
          </a:r>
          <a:r>
            <a:rPr lang="en-US" altLang="zh-CN" sz="1600"/>
            <a:t>A-B-C-.......</a:t>
          </a:r>
          <a:r>
            <a:rPr lang="zh-CN" altLang="en-US" sz="1600"/>
            <a:t>，并且必须进行定位。</a:t>
          </a:r>
          <a:endParaRPr lang="en-US" altLang="zh-CN" sz="1600"/>
        </a:p>
        <a:p>
          <a:r>
            <a:rPr lang="zh-CN" altLang="en-US" sz="1600"/>
            <a:t>例如：</a:t>
          </a:r>
          <a:endParaRPr lang="en-US" altLang="zh-CN" sz="1600"/>
        </a:p>
        <a:p>
          <a:r>
            <a:rPr lang="en-US" altLang="zh-CN" sz="1600"/>
            <a:t>P150 </a:t>
          </a:r>
          <a:r>
            <a:rPr lang="zh-CN" altLang="en-US" sz="1600"/>
            <a:t>定位具</a:t>
          </a:r>
          <a:endParaRPr lang="en-US" altLang="zh-CN" sz="1600"/>
        </a:p>
        <a:p>
          <a:r>
            <a:rPr lang="en-US" altLang="zh-CN" sz="1600"/>
            <a:t>P150-A </a:t>
          </a:r>
          <a:r>
            <a:rPr lang="zh-CN" altLang="en-US" sz="1600"/>
            <a:t>定位具安装板</a:t>
          </a:r>
          <a:endParaRPr lang="en-US" altLang="zh-CN" sz="1600"/>
        </a:p>
        <a:p>
          <a:r>
            <a:rPr lang="en-US" altLang="zh-CN" sz="1600"/>
            <a:t>P150-B  </a:t>
          </a:r>
          <a:r>
            <a:rPr lang="zh-CN" altLang="en-US" sz="1600"/>
            <a:t>定位具导向杆</a:t>
          </a:r>
          <a:endParaRPr lang="zh-CN" altLang="en-US" sz="1600"/>
        </a:p>
      </xdr:txBody>
    </xdr:sp>
    <xdr:clientData/>
  </xdr:twoCellAnchor>
  <xdr:twoCellAnchor>
    <xdr:from>
      <xdr:col>0</xdr:col>
      <xdr:colOff>134620</xdr:colOff>
      <xdr:row>256</xdr:row>
      <xdr:rowOff>42545</xdr:rowOff>
    </xdr:from>
    <xdr:to>
      <xdr:col>0</xdr:col>
      <xdr:colOff>5067300</xdr:colOff>
      <xdr:row>272</xdr:row>
      <xdr:rowOff>37465</xdr:rowOff>
    </xdr:to>
    <xdr:grpSp>
      <xdr:nvGrpSpPr>
        <xdr:cNvPr id="50" name="组合 1"/>
        <xdr:cNvGrpSpPr/>
      </xdr:nvGrpSpPr>
      <xdr:grpSpPr>
        <a:xfrm>
          <a:off x="134620" y="48953420"/>
          <a:ext cx="4932680" cy="2890520"/>
          <a:chOff x="9190351" y="33362065"/>
          <a:chExt cx="5610227" cy="4075591"/>
        </a:xfrm>
      </xdr:grpSpPr>
      <xdr:pic>
        <xdr:nvPicPr>
          <xdr:cNvPr id="101" name="图片 24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 rot="-5400000">
            <a:off x="9957669" y="32594747"/>
            <a:ext cx="4075591" cy="5610227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02" name="文本框 5"/>
          <xdr:cNvSpPr txBox="1"/>
        </xdr:nvSpPr>
        <xdr:spPr>
          <a:xfrm>
            <a:off x="11754259" y="36385113"/>
            <a:ext cx="380895" cy="461994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600"/>
              <a:t>A</a:t>
            </a:r>
            <a:endParaRPr lang="zh-CN" altLang="en-US" sz="1600"/>
          </a:p>
        </xdr:txBody>
      </xdr:sp>
      <xdr:sp>
        <xdr:nvSpPr>
          <xdr:cNvPr id="122" name="文本框 7"/>
          <xdr:cNvSpPr txBox="1"/>
        </xdr:nvSpPr>
        <xdr:spPr>
          <a:xfrm>
            <a:off x="9610725" y="34861127"/>
            <a:ext cx="381000" cy="34280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600"/>
              <a:t>B</a:t>
            </a:r>
            <a:endParaRPr lang="zh-CN" altLang="en-US" sz="1600"/>
          </a:p>
        </xdr:txBody>
      </xdr:sp>
      <xdr:sp>
        <xdr:nvSpPr>
          <xdr:cNvPr id="123" name="文本框 8"/>
          <xdr:cNvSpPr txBox="1"/>
        </xdr:nvSpPr>
        <xdr:spPr>
          <a:xfrm>
            <a:off x="13677902" y="35051575"/>
            <a:ext cx="381000" cy="34280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600"/>
              <a:t>B</a:t>
            </a:r>
            <a:endParaRPr lang="zh-CN" altLang="en-US" sz="1600"/>
          </a:p>
        </xdr:txBody>
      </xdr:sp>
      <xdr:sp>
        <xdr:nvSpPr>
          <xdr:cNvPr id="124" name="文本框 9"/>
          <xdr:cNvSpPr txBox="1"/>
        </xdr:nvSpPr>
        <xdr:spPr>
          <a:xfrm>
            <a:off x="11724895" y="34052043"/>
            <a:ext cx="380895" cy="49815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600"/>
              <a:t>A</a:t>
            </a:r>
            <a:endParaRPr lang="zh-CN" altLang="en-US" sz="1600"/>
          </a:p>
        </xdr:txBody>
      </xdr:sp>
    </xdr:grpSp>
    <xdr:clientData/>
  </xdr:twoCellAnchor>
  <xdr:twoCellAnchor>
    <xdr:from>
      <xdr:col>0</xdr:col>
      <xdr:colOff>1222375</xdr:colOff>
      <xdr:row>11</xdr:row>
      <xdr:rowOff>27940</xdr:rowOff>
    </xdr:from>
    <xdr:to>
      <xdr:col>0</xdr:col>
      <xdr:colOff>7889240</xdr:colOff>
      <xdr:row>20</xdr:row>
      <xdr:rowOff>17780</xdr:rowOff>
    </xdr:to>
    <xdr:grpSp>
      <xdr:nvGrpSpPr>
        <xdr:cNvPr id="2" name="组合 2"/>
        <xdr:cNvGrpSpPr/>
      </xdr:nvGrpSpPr>
      <xdr:grpSpPr>
        <a:xfrm>
          <a:off x="1222375" y="2647315"/>
          <a:ext cx="6666865" cy="1618615"/>
          <a:chOff x="-7610474" y="1804867"/>
          <a:chExt cx="6666865" cy="1431201"/>
        </a:xfrm>
      </xdr:grpSpPr>
      <xdr:cxnSp>
        <xdr:nvCxnSpPr>
          <xdr:cNvPr id="126" name="直接箭头连接符 4"/>
          <xdr:cNvCxnSpPr/>
        </xdr:nvCxnSpPr>
        <xdr:spPr>
          <a:xfrm flipH="1" flipV="1">
            <a:off x="-7610474" y="1960768"/>
            <a:ext cx="2019300" cy="0"/>
          </a:xfrm>
          <a:prstGeom prst="straightConnector1">
            <a:avLst/>
          </a:prstGeom>
          <a:ln w="19050">
            <a:solidFill>
              <a:srgbClr val="FF0000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27" name="矩形 5"/>
          <xdr:cNvSpPr/>
        </xdr:nvSpPr>
        <xdr:spPr>
          <a:xfrm>
            <a:off x="-5562599" y="1804867"/>
            <a:ext cx="4618990" cy="3121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200"/>
              <a:t>3D </a:t>
            </a:r>
            <a:r>
              <a:rPr lang="zh-CN" altLang="en-US" sz="1200"/>
              <a:t>图纸，</a:t>
            </a:r>
            <a:r>
              <a:rPr lang="en-US" altLang="zh-CN" sz="1200"/>
              <a:t>CATIA-R26</a:t>
            </a:r>
            <a:r>
              <a:rPr lang="zh-CN" altLang="en-US" sz="1200"/>
              <a:t>以下，结构树形式按照客户标准</a:t>
            </a:r>
            <a:endParaRPr lang="zh-CN" altLang="en-US" sz="1200"/>
          </a:p>
        </xdr:txBody>
      </xdr:sp>
      <xdr:cxnSp>
        <xdr:nvCxnSpPr>
          <xdr:cNvPr id="128" name="肘形连接符 6"/>
          <xdr:cNvCxnSpPr/>
        </xdr:nvCxnSpPr>
        <xdr:spPr>
          <a:xfrm>
            <a:off x="-7153909" y="2268336"/>
            <a:ext cx="2096135" cy="143913"/>
          </a:xfrm>
          <a:prstGeom prst="bentConnector3">
            <a:avLst>
              <a:gd name="adj1" fmla="val 50015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29" name="矩形 7"/>
          <xdr:cNvSpPr/>
        </xdr:nvSpPr>
        <xdr:spPr>
          <a:xfrm>
            <a:off x="-5000624" y="2708267"/>
            <a:ext cx="2495550" cy="31442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200"/>
              <a:t>客户设计检查表</a:t>
            </a:r>
            <a:endParaRPr lang="zh-CN" altLang="en-US" sz="1200"/>
          </a:p>
        </xdr:txBody>
      </xdr:sp>
      <xdr:cxnSp>
        <xdr:nvCxnSpPr>
          <xdr:cNvPr id="130" name="肘形连接符 8"/>
          <xdr:cNvCxnSpPr/>
        </xdr:nvCxnSpPr>
        <xdr:spPr>
          <a:xfrm>
            <a:off x="-7590789" y="2557862"/>
            <a:ext cx="2620010" cy="291226"/>
          </a:xfrm>
          <a:prstGeom prst="bentConnector3">
            <a:avLst>
              <a:gd name="adj1" fmla="val 50024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4" name="肘形连接符 12"/>
          <xdr:cNvCxnSpPr/>
        </xdr:nvCxnSpPr>
        <xdr:spPr>
          <a:xfrm>
            <a:off x="-7422514" y="2837757"/>
            <a:ext cx="2527935" cy="398311"/>
          </a:xfrm>
          <a:prstGeom prst="bentConnector3">
            <a:avLst>
              <a:gd name="adj1" fmla="val 34036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35" name="矩形 13"/>
          <xdr:cNvSpPr/>
        </xdr:nvSpPr>
        <xdr:spPr>
          <a:xfrm>
            <a:off x="-5000624" y="2181612"/>
            <a:ext cx="2553335" cy="36776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200"/>
              <a:t>客户力的评估表</a:t>
            </a:r>
            <a:endParaRPr lang="zh-CN" altLang="en-US" sz="1200"/>
          </a:p>
        </xdr:txBody>
      </xdr:sp>
    </xdr:grpSp>
    <xdr:clientData/>
  </xdr:twoCellAnchor>
  <xdr:twoCellAnchor>
    <xdr:from>
      <xdr:col>0</xdr:col>
      <xdr:colOff>152400</xdr:colOff>
      <xdr:row>25</xdr:row>
      <xdr:rowOff>128270</xdr:rowOff>
    </xdr:from>
    <xdr:to>
      <xdr:col>7</xdr:col>
      <xdr:colOff>649605</xdr:colOff>
      <xdr:row>45</xdr:row>
      <xdr:rowOff>93345</xdr:rowOff>
    </xdr:to>
    <xdr:sp>
      <xdr:nvSpPr>
        <xdr:cNvPr id="138" name="文本框 137"/>
        <xdr:cNvSpPr txBox="1"/>
      </xdr:nvSpPr>
      <xdr:spPr>
        <a:xfrm>
          <a:off x="152400" y="5567045"/>
          <a:ext cx="13479780" cy="3584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600"/>
            <a:t>1.</a:t>
          </a:r>
          <a:r>
            <a:rPr lang="zh-CN" altLang="en-US" sz="1600"/>
            <a:t>总</a:t>
          </a:r>
          <a:r>
            <a:rPr lang="zh-TW" altLang="en-US" sz="1600"/>
            <a:t>文件夹</a:t>
          </a:r>
          <a:r>
            <a:rPr lang="zh-CN" altLang="zh-TW" sz="1600"/>
            <a:t>命名：</a:t>
          </a:r>
          <a:r>
            <a:rPr lang="en-US" altLang="zh-CN" sz="1600">
              <a:sym typeface="+mn-ea"/>
            </a:rPr>
            <a:t>M209_REF**_PART NUMBER_OP**_R**_DDMMYYYY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M209_REF30_5101012R3011_OP20_R00_01102023)</a:t>
          </a:r>
          <a:endParaRPr lang="en-US" altLang="zh-CN" sz="1600"/>
        </a:p>
        <a:p>
          <a:r>
            <a:rPr lang="en-US" altLang="zh-CN" sz="1600"/>
            <a:t>2.</a:t>
          </a:r>
          <a:r>
            <a:rPr lang="zh-CN" altLang="en-US" sz="1600"/>
            <a:t>内部</a:t>
          </a:r>
          <a:r>
            <a:rPr lang="zh-TW" altLang="en-US" sz="1600">
              <a:sym typeface="+mn-ea"/>
            </a:rPr>
            <a:t>文件夹</a:t>
          </a:r>
          <a:r>
            <a:rPr lang="zh-CN" altLang="zh-TW" sz="1600">
              <a:sym typeface="+mn-ea"/>
            </a:rPr>
            <a:t>及文件命名：</a:t>
          </a:r>
          <a:endParaRPr lang="zh-CN" altLang="en-US" sz="1600">
            <a:sym typeface="+mn-ea"/>
          </a:endParaRPr>
        </a:p>
        <a:p>
          <a:r>
            <a:rPr lang="en-US" altLang="zh-CN" sz="2000">
              <a:solidFill>
                <a:srgbClr val="0000CC"/>
              </a:solidFill>
            </a:rPr>
            <a:t>3D design</a:t>
          </a:r>
          <a:r>
            <a:rPr lang="en-US" altLang="zh-CN" sz="1600"/>
            <a:t>:  00_PROJE_REF NO_OP NO_ASSY_3DXID_R00_GGAAYYYY_ISIM  (</a:t>
          </a:r>
          <a:r>
            <a:rPr lang="zh-CN" altLang="en-US" sz="1600"/>
            <a:t>例：</a:t>
          </a:r>
          <a:r>
            <a:rPr lang="en-US" altLang="zh-CN" sz="1600"/>
            <a:t>00_M209_REF30_OP30_ASSY_3DXID_R00_01102023)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</a:rPr>
            <a:t>calculation form</a:t>
          </a:r>
          <a:r>
            <a:rPr lang="en-US" altLang="zh-CN" sz="1600"/>
            <a:t>:00_PROJE_REF NO_OP NO_BOM_LIST_MZ2_R00_GGAAYYYY_ISIM </a:t>
          </a:r>
          <a:r>
            <a:rPr lang="en-US" altLang="zh-CN" sz="1600">
              <a:sym typeface="+mn-ea"/>
            </a:rPr>
            <a:t>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00_M209_REF30_OP30_calculation form_R00_01102023)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</a:rPr>
            <a:t>check list</a:t>
          </a:r>
          <a:r>
            <a:rPr lang="en-US" altLang="zh-CN" sz="1600"/>
            <a:t>:</a:t>
          </a:r>
          <a:r>
            <a:rPr lang="en-US" altLang="zh-CN" sz="1600">
              <a:sym typeface="+mn-ea"/>
            </a:rPr>
            <a:t>00_PROJE_REF NO_OP NO_BOM_LIST_MZ2_R00_GGAAYYYY_ISIM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00_M209_REF30_OP30_</a:t>
          </a:r>
          <a:r>
            <a:rPr lang="en-US" altLang="zh-CN" sz="1600">
              <a:solidFill>
                <a:sysClr val="windowText" lastClr="000000"/>
              </a:solidFill>
              <a:sym typeface="+mn-ea"/>
            </a:rPr>
            <a:t>check list</a:t>
          </a:r>
          <a:r>
            <a:rPr lang="en-US" altLang="zh-CN" sz="1600">
              <a:sym typeface="+mn-ea"/>
            </a:rPr>
            <a:t>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  <a:sym typeface="+mn-ea"/>
            </a:rPr>
            <a:t>material list:</a:t>
          </a:r>
          <a:r>
            <a:rPr lang="en-US" altLang="zh-CN" sz="1600">
              <a:sym typeface="+mn-ea"/>
            </a:rPr>
            <a:t>00_PROJE_REF NO_OP NO_BOM_LIST_MZ2_R00_GGAAYYYY_ISIM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00_M209_REF30_OP30_</a:t>
          </a:r>
          <a:r>
            <a:rPr lang="en-US" altLang="zh-CN" sz="1600">
              <a:solidFill>
                <a:sysClr val="windowText" lastClr="000000"/>
              </a:solidFill>
              <a:sym typeface="+mn-ea"/>
            </a:rPr>
            <a:t>material list</a:t>
          </a:r>
          <a:r>
            <a:rPr lang="en-US" altLang="zh-CN" sz="1600">
              <a:sym typeface="+mn-ea"/>
            </a:rPr>
            <a:t>_R00_01102023)</a:t>
          </a:r>
          <a:endParaRPr lang="en-US" altLang="zh-CN" sz="1600"/>
        </a:p>
        <a:p>
          <a:r>
            <a:rPr lang="en-US" altLang="zh-CN" sz="1600">
              <a:sym typeface="+mn-ea"/>
            </a:rPr>
            <a:t>PROJECT_NAME :</a:t>
          </a:r>
          <a:r>
            <a:rPr lang="zh-CN" altLang="en-US" sz="1600">
              <a:sym typeface="+mn-ea"/>
            </a:rPr>
            <a:t>项目名称，</a:t>
          </a:r>
          <a:r>
            <a:rPr lang="en-US" altLang="zh-CN" sz="1600">
              <a:sym typeface="+mn-ea"/>
            </a:rPr>
            <a:t>M209</a:t>
          </a:r>
          <a:endParaRPr lang="en-US" altLang="zh-CN" sz="1600"/>
        </a:p>
        <a:p>
          <a:r>
            <a:rPr lang="en-US" altLang="zh-CN" sz="1600">
              <a:sym typeface="+mn-ea"/>
            </a:rPr>
            <a:t>REF_NUMB:REF</a:t>
          </a:r>
          <a:r>
            <a:rPr lang="zh-CN" altLang="en-US" sz="1600">
              <a:sym typeface="+mn-ea"/>
            </a:rPr>
            <a:t>编号，见第二页清单</a:t>
          </a:r>
          <a:endParaRPr lang="zh-CN" altLang="en-US" sz="1600"/>
        </a:p>
        <a:p>
          <a:r>
            <a:rPr lang="en-US" altLang="zh-CN" sz="1600">
              <a:sym typeface="+mn-ea"/>
            </a:rPr>
            <a:t>OPNO:</a:t>
          </a:r>
          <a:r>
            <a:rPr lang="zh-CN" altLang="en-US" sz="1600">
              <a:sym typeface="+mn-ea"/>
            </a:rPr>
            <a:t>工序号，</a:t>
          </a:r>
          <a:r>
            <a:rPr lang="en-US" altLang="zh-CN" sz="1600">
              <a:sym typeface="+mn-ea"/>
            </a:rPr>
            <a:t>OP10,OP20,OP30……(</a:t>
          </a:r>
          <a:r>
            <a:rPr lang="zh-CN" altLang="en-US" sz="1600">
              <a:sym typeface="+mn-ea"/>
            </a:rPr>
            <a:t>注意此项目</a:t>
          </a:r>
          <a:r>
            <a:rPr lang="en-US" altLang="zh-CN" sz="1600">
              <a:sym typeface="+mn-ea"/>
            </a:rPr>
            <a:t>OP10</a:t>
          </a:r>
          <a:r>
            <a:rPr lang="zh-CN" altLang="en-US" sz="1600">
              <a:sym typeface="+mn-ea"/>
            </a:rPr>
            <a:t>为落料模，</a:t>
          </a:r>
          <a:r>
            <a:rPr lang="zh-CN" altLang="en-US" sz="1600" b="1">
              <a:solidFill>
                <a:srgbClr val="FF0000"/>
              </a:solidFill>
              <a:sym typeface="+mn-ea"/>
            </a:rPr>
            <a:t>拉延从</a:t>
          </a:r>
          <a:r>
            <a:rPr lang="en-US" altLang="zh-CN" sz="1600" b="1">
              <a:solidFill>
                <a:srgbClr val="FF0000"/>
              </a:solidFill>
              <a:sym typeface="+mn-ea"/>
            </a:rPr>
            <a:t>OP20</a:t>
          </a:r>
          <a:r>
            <a:rPr lang="zh-CN" altLang="en-US" sz="1600" b="1">
              <a:solidFill>
                <a:srgbClr val="FF0000"/>
              </a:solidFill>
              <a:sym typeface="+mn-ea"/>
            </a:rPr>
            <a:t>开始</a:t>
          </a:r>
          <a:r>
            <a:rPr lang="zh-CN" altLang="en-US" sz="1600">
              <a:sym typeface="+mn-ea"/>
            </a:rPr>
            <a:t>）</a:t>
          </a:r>
          <a:endParaRPr lang="en-US" altLang="zh-CN" sz="1600"/>
        </a:p>
        <a:p>
          <a:r>
            <a:rPr lang="en-US" altLang="zh-CN" sz="1600">
              <a:solidFill>
                <a:srgbClr val="0000CC"/>
              </a:solidFill>
              <a:sym typeface="+mn-ea"/>
            </a:rPr>
            <a:t>XID</a:t>
          </a:r>
          <a:r>
            <a:rPr lang="zh-CN" altLang="en-US" sz="1600">
              <a:solidFill>
                <a:srgbClr val="0000CC"/>
              </a:solidFill>
              <a:sym typeface="+mn-ea"/>
            </a:rPr>
            <a:t>设计阶段，</a:t>
          </a:r>
          <a:r>
            <a:rPr lang="en-US" altLang="zh-CN" sz="1600">
              <a:solidFill>
                <a:srgbClr val="0000CC"/>
              </a:solidFill>
              <a:sym typeface="+mn-ea"/>
            </a:rPr>
            <a:t>MID</a:t>
          </a:r>
          <a:r>
            <a:rPr lang="zh-CN" altLang="en-US" sz="1600">
              <a:solidFill>
                <a:srgbClr val="0000CC"/>
              </a:solidFill>
              <a:sym typeface="+mn-ea"/>
            </a:rPr>
            <a:t>保模阶段，</a:t>
          </a:r>
          <a:r>
            <a:rPr lang="en-US" altLang="zh-CN" sz="1600">
              <a:solidFill>
                <a:srgbClr val="0000CC"/>
              </a:solidFill>
              <a:sym typeface="+mn-ea"/>
            </a:rPr>
            <a:t>SID</a:t>
          </a:r>
          <a:r>
            <a:rPr lang="zh-CN" altLang="en-US" sz="1600">
              <a:solidFill>
                <a:srgbClr val="0000CC"/>
              </a:solidFill>
              <a:sym typeface="+mn-ea"/>
            </a:rPr>
            <a:t>加工阶段</a:t>
          </a:r>
          <a:endParaRPr lang="en-US" altLang="zh-CN" sz="1600">
            <a:solidFill>
              <a:srgbClr val="0000CC"/>
            </a:solidFill>
          </a:endParaRPr>
        </a:p>
        <a:p>
          <a:r>
            <a:rPr lang="en-US" altLang="zh-CN" sz="1600">
              <a:sym typeface="+mn-ea"/>
            </a:rPr>
            <a:t>RXX:</a:t>
          </a:r>
          <a:r>
            <a:rPr lang="zh-CN" altLang="en-US" sz="1600">
              <a:sym typeface="+mn-ea"/>
            </a:rPr>
            <a:t>版本，从</a:t>
          </a:r>
          <a:r>
            <a:rPr lang="en-US" altLang="zh-CN" sz="1600">
              <a:sym typeface="+mn-ea"/>
            </a:rPr>
            <a:t>00</a:t>
          </a:r>
          <a:r>
            <a:rPr lang="zh-CN" altLang="en-US" sz="1600">
              <a:sym typeface="+mn-ea"/>
            </a:rPr>
            <a:t>开始</a:t>
          </a:r>
          <a:endParaRPr lang="en-US" altLang="zh-CN" sz="1600"/>
        </a:p>
        <a:p>
          <a:r>
            <a:rPr lang="en-US" altLang="zh-CN" sz="1600">
              <a:sym typeface="+mn-ea"/>
            </a:rPr>
            <a:t>DDMMYY:</a:t>
          </a:r>
          <a:r>
            <a:rPr lang="zh-CN" altLang="en-US" sz="1600">
              <a:sym typeface="+mn-ea"/>
            </a:rPr>
            <a:t>日期，日月年，如</a:t>
          </a:r>
          <a:r>
            <a:rPr lang="en-US" altLang="zh-CN" sz="1600">
              <a:sym typeface="+mn-ea"/>
            </a:rPr>
            <a:t>110622</a:t>
          </a:r>
          <a:r>
            <a:rPr lang="zh-CN" altLang="en-US" sz="1600">
              <a:sym typeface="+mn-ea"/>
            </a:rPr>
            <a:t>，表示</a:t>
          </a:r>
          <a:r>
            <a:rPr lang="en-US" altLang="zh-CN" sz="1600">
              <a:sym typeface="+mn-ea"/>
            </a:rPr>
            <a:t>2022</a:t>
          </a:r>
          <a:r>
            <a:rPr lang="zh-CN" altLang="en-US" sz="1600">
              <a:sym typeface="+mn-ea"/>
            </a:rPr>
            <a:t>年</a:t>
          </a:r>
          <a:r>
            <a:rPr lang="en-US" altLang="zh-CN" sz="1600">
              <a:sym typeface="+mn-ea"/>
            </a:rPr>
            <a:t>6</a:t>
          </a:r>
          <a:r>
            <a:rPr lang="zh-CN" altLang="en-US" sz="1600">
              <a:sym typeface="+mn-ea"/>
            </a:rPr>
            <a:t>月</a:t>
          </a:r>
          <a:r>
            <a:rPr lang="en-US" altLang="zh-CN" sz="1600">
              <a:sym typeface="+mn-ea"/>
            </a:rPr>
            <a:t>11</a:t>
          </a:r>
          <a:r>
            <a:rPr lang="zh-CN" altLang="en-US" sz="1600">
              <a:sym typeface="+mn-ea"/>
            </a:rPr>
            <a:t>日</a:t>
          </a:r>
          <a:endParaRPr lang="zh-CN" altLang="en-US" sz="1600"/>
        </a:p>
        <a:p>
          <a:endParaRPr lang="en-US" altLang="zh-CN" sz="1600"/>
        </a:p>
      </xdr:txBody>
    </xdr:sp>
    <xdr:clientData/>
  </xdr:twoCellAnchor>
  <xdr:twoCellAnchor editAs="oneCell">
    <xdr:from>
      <xdr:col>4</xdr:col>
      <xdr:colOff>76200</xdr:colOff>
      <xdr:row>0</xdr:row>
      <xdr:rowOff>93345</xdr:rowOff>
    </xdr:from>
    <xdr:to>
      <xdr:col>15</xdr:col>
      <xdr:colOff>638810</xdr:colOff>
      <xdr:row>7</xdr:row>
      <xdr:rowOff>38735</xdr:rowOff>
    </xdr:to>
    <xdr:pic>
      <xdr:nvPicPr>
        <xdr:cNvPr id="5" name="图片 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001375" y="93345"/>
          <a:ext cx="810641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3303905</xdr:colOff>
      <xdr:row>18</xdr:row>
      <xdr:rowOff>181610</xdr:rowOff>
    </xdr:from>
    <xdr:to>
      <xdr:col>0</xdr:col>
      <xdr:colOff>5799455</xdr:colOff>
      <xdr:row>20</xdr:row>
      <xdr:rowOff>174625</xdr:rowOff>
    </xdr:to>
    <xdr:sp>
      <xdr:nvSpPr>
        <xdr:cNvPr id="7" name="矩形 7"/>
        <xdr:cNvSpPr/>
      </xdr:nvSpPr>
      <xdr:spPr>
        <a:xfrm>
          <a:off x="3303905" y="4067175"/>
          <a:ext cx="2495550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200"/>
            <a:t>客户材料表</a:t>
          </a:r>
          <a:endParaRPr lang="zh-CN" altLang="en-US" sz="1200"/>
        </a:p>
      </xdr:txBody>
    </xdr:sp>
    <xdr:clientData/>
  </xdr:twoCellAnchor>
  <xdr:twoCellAnchor>
    <xdr:from>
      <xdr:col>0</xdr:col>
      <xdr:colOff>6724015</xdr:colOff>
      <xdr:row>14</xdr:row>
      <xdr:rowOff>5715</xdr:rowOff>
    </xdr:from>
    <xdr:to>
      <xdr:col>0</xdr:col>
      <xdr:colOff>8590915</xdr:colOff>
      <xdr:row>18</xdr:row>
      <xdr:rowOff>110490</xdr:rowOff>
    </xdr:to>
    <xdr:sp>
      <xdr:nvSpPr>
        <xdr:cNvPr id="8" name="右箭头 7"/>
        <xdr:cNvSpPr/>
      </xdr:nvSpPr>
      <xdr:spPr>
        <a:xfrm>
          <a:off x="6724015" y="3168015"/>
          <a:ext cx="1866900" cy="828675"/>
        </a:xfrm>
        <a:prstGeom prst="right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101600</xdr:colOff>
      <xdr:row>46</xdr:row>
      <xdr:rowOff>69850</xdr:rowOff>
    </xdr:from>
    <xdr:to>
      <xdr:col>3</xdr:col>
      <xdr:colOff>398145</xdr:colOff>
      <xdr:row>63</xdr:row>
      <xdr:rowOff>103505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600" y="9309100"/>
          <a:ext cx="10535920" cy="3110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78740</xdr:colOff>
      <xdr:row>64</xdr:row>
      <xdr:rowOff>127000</xdr:rowOff>
    </xdr:from>
    <xdr:to>
      <xdr:col>0</xdr:col>
      <xdr:colOff>8140700</xdr:colOff>
      <xdr:row>67</xdr:row>
      <xdr:rowOff>93980</xdr:rowOff>
    </xdr:to>
    <xdr:sp>
      <xdr:nvSpPr>
        <xdr:cNvPr id="13" name="文本框 12"/>
        <xdr:cNvSpPr txBox="1"/>
      </xdr:nvSpPr>
      <xdr:spPr>
        <a:xfrm>
          <a:off x="78740" y="12623800"/>
          <a:ext cx="8061960" cy="5099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2.</a:t>
          </a:r>
          <a:r>
            <a:rPr lang="zh-CN" altLang="en-US" sz="1600"/>
            <a:t>明细表编号填写规范：</a:t>
          </a:r>
          <a:endParaRPr lang="en-US" altLang="zh-CN" sz="1600"/>
        </a:p>
      </xdr:txBody>
    </xdr:sp>
    <xdr:clientData/>
  </xdr:twoCellAnchor>
  <xdr:twoCellAnchor editAs="oneCell">
    <xdr:from>
      <xdr:col>0</xdr:col>
      <xdr:colOff>9525</xdr:colOff>
      <xdr:row>120</xdr:row>
      <xdr:rowOff>85725</xdr:rowOff>
    </xdr:from>
    <xdr:to>
      <xdr:col>0</xdr:col>
      <xdr:colOff>6602095</xdr:colOff>
      <xdr:row>136</xdr:row>
      <xdr:rowOff>102235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25" y="22860000"/>
          <a:ext cx="6592570" cy="291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6219825</xdr:colOff>
      <xdr:row>122</xdr:row>
      <xdr:rowOff>66675</xdr:rowOff>
    </xdr:from>
    <xdr:to>
      <xdr:col>0</xdr:col>
      <xdr:colOff>7019925</xdr:colOff>
      <xdr:row>122</xdr:row>
      <xdr:rowOff>76200</xdr:rowOff>
    </xdr:to>
    <xdr:cxnSp>
      <xdr:nvCxnSpPr>
        <xdr:cNvPr id="19" name="直接箭头连接符 18"/>
        <xdr:cNvCxnSpPr/>
      </xdr:nvCxnSpPr>
      <xdr:spPr>
        <a:xfrm flipV="1">
          <a:off x="6219825" y="23202900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6991985</xdr:colOff>
      <xdr:row>120</xdr:row>
      <xdr:rowOff>76200</xdr:rowOff>
    </xdr:from>
    <xdr:to>
      <xdr:col>0</xdr:col>
      <xdr:colOff>8382000</xdr:colOff>
      <xdr:row>123</xdr:row>
      <xdr:rowOff>29845</xdr:rowOff>
    </xdr:to>
    <xdr:sp>
      <xdr:nvSpPr>
        <xdr:cNvPr id="20" name="文本框 19"/>
        <xdr:cNvSpPr txBox="1"/>
      </xdr:nvSpPr>
      <xdr:spPr>
        <a:xfrm>
          <a:off x="6991985" y="22850475"/>
          <a:ext cx="1390015" cy="4965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总文件命名：一模多件</a:t>
          </a:r>
          <a:r>
            <a:rPr lang="en-US" altLang="zh-CN" sz="1100"/>
            <a:t>OP20-30-40-**</a:t>
          </a:r>
          <a:endParaRPr lang="en-US" altLang="zh-CN" sz="1100"/>
        </a:p>
      </xdr:txBody>
    </xdr:sp>
    <xdr:clientData/>
  </xdr:twoCellAnchor>
  <xdr:twoCellAnchor>
    <xdr:from>
      <xdr:col>0</xdr:col>
      <xdr:colOff>5251450</xdr:colOff>
      <xdr:row>124</xdr:row>
      <xdr:rowOff>12700</xdr:rowOff>
    </xdr:from>
    <xdr:to>
      <xdr:col>0</xdr:col>
      <xdr:colOff>6051550</xdr:colOff>
      <xdr:row>124</xdr:row>
      <xdr:rowOff>22225</xdr:rowOff>
    </xdr:to>
    <xdr:cxnSp>
      <xdr:nvCxnSpPr>
        <xdr:cNvPr id="21" name="直接箭头连接符 20"/>
        <xdr:cNvCxnSpPr/>
      </xdr:nvCxnSpPr>
      <xdr:spPr>
        <a:xfrm flipV="1">
          <a:off x="5251450" y="23510875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6118860</xdr:colOff>
      <xdr:row>123</xdr:row>
      <xdr:rowOff>107950</xdr:rowOff>
    </xdr:from>
    <xdr:to>
      <xdr:col>0</xdr:col>
      <xdr:colOff>7508875</xdr:colOff>
      <xdr:row>124</xdr:row>
      <xdr:rowOff>157480</xdr:rowOff>
    </xdr:to>
    <xdr:sp>
      <xdr:nvSpPr>
        <xdr:cNvPr id="22" name="文本框 21"/>
        <xdr:cNvSpPr txBox="1"/>
      </xdr:nvSpPr>
      <xdr:spPr>
        <a:xfrm>
          <a:off x="6118860" y="23425150"/>
          <a:ext cx="1390015" cy="23050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下模座装配</a:t>
          </a:r>
          <a:endParaRPr lang="en-US" sz="1100"/>
        </a:p>
      </xdr:txBody>
    </xdr:sp>
    <xdr:clientData/>
  </xdr:twoCellAnchor>
  <xdr:twoCellAnchor editAs="oneCell">
    <xdr:from>
      <xdr:col>0</xdr:col>
      <xdr:colOff>95250</xdr:colOff>
      <xdr:row>137</xdr:row>
      <xdr:rowOff>113665</xdr:rowOff>
    </xdr:from>
    <xdr:to>
      <xdr:col>0</xdr:col>
      <xdr:colOff>6605270</xdr:colOff>
      <xdr:row>151</xdr:row>
      <xdr:rowOff>86995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0" y="25964515"/>
          <a:ext cx="6510020" cy="250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5216525</xdr:colOff>
      <xdr:row>125</xdr:row>
      <xdr:rowOff>139700</xdr:rowOff>
    </xdr:from>
    <xdr:to>
      <xdr:col>0</xdr:col>
      <xdr:colOff>6016625</xdr:colOff>
      <xdr:row>125</xdr:row>
      <xdr:rowOff>149225</xdr:rowOff>
    </xdr:to>
    <xdr:cxnSp>
      <xdr:nvCxnSpPr>
        <xdr:cNvPr id="24" name="直接箭头连接符 23"/>
        <xdr:cNvCxnSpPr/>
      </xdr:nvCxnSpPr>
      <xdr:spPr>
        <a:xfrm flipV="1">
          <a:off x="5216525" y="23818850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6083935</xdr:colOff>
      <xdr:row>125</xdr:row>
      <xdr:rowOff>53975</xdr:rowOff>
    </xdr:from>
    <xdr:to>
      <xdr:col>0</xdr:col>
      <xdr:colOff>7473950</xdr:colOff>
      <xdr:row>126</xdr:row>
      <xdr:rowOff>113665</xdr:rowOff>
    </xdr:to>
    <xdr:sp>
      <xdr:nvSpPr>
        <xdr:cNvPr id="25" name="文本框 24"/>
        <xdr:cNvSpPr txBox="1"/>
      </xdr:nvSpPr>
      <xdr:spPr>
        <a:xfrm>
          <a:off x="6083935" y="23733125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上模座装配</a:t>
          </a:r>
          <a:endParaRPr lang="en-US" altLang="en-US" sz="1100"/>
        </a:p>
      </xdr:txBody>
    </xdr:sp>
    <xdr:clientData/>
  </xdr:twoCellAnchor>
  <xdr:twoCellAnchor>
    <xdr:from>
      <xdr:col>0</xdr:col>
      <xdr:colOff>66675</xdr:colOff>
      <xdr:row>127</xdr:row>
      <xdr:rowOff>9525</xdr:rowOff>
    </xdr:from>
    <xdr:to>
      <xdr:col>0</xdr:col>
      <xdr:colOff>5448300</xdr:colOff>
      <xdr:row>127</xdr:row>
      <xdr:rowOff>19050</xdr:rowOff>
    </xdr:to>
    <xdr:cxnSp>
      <xdr:nvCxnSpPr>
        <xdr:cNvPr id="26" name="直接连接符 25"/>
        <xdr:cNvCxnSpPr/>
      </xdr:nvCxnSpPr>
      <xdr:spPr>
        <a:xfrm>
          <a:off x="66675" y="24050625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60325</xdr:colOff>
      <xdr:row>128</xdr:row>
      <xdr:rowOff>165100</xdr:rowOff>
    </xdr:from>
    <xdr:to>
      <xdr:col>0</xdr:col>
      <xdr:colOff>5441950</xdr:colOff>
      <xdr:row>128</xdr:row>
      <xdr:rowOff>174625</xdr:rowOff>
    </xdr:to>
    <xdr:cxnSp>
      <xdr:nvCxnSpPr>
        <xdr:cNvPr id="27" name="直接连接符 26"/>
        <xdr:cNvCxnSpPr/>
      </xdr:nvCxnSpPr>
      <xdr:spPr>
        <a:xfrm>
          <a:off x="60325" y="24387175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25400</xdr:colOff>
      <xdr:row>130</xdr:row>
      <xdr:rowOff>101600</xdr:rowOff>
    </xdr:from>
    <xdr:to>
      <xdr:col>0</xdr:col>
      <xdr:colOff>5407025</xdr:colOff>
      <xdr:row>130</xdr:row>
      <xdr:rowOff>111125</xdr:rowOff>
    </xdr:to>
    <xdr:cxnSp>
      <xdr:nvCxnSpPr>
        <xdr:cNvPr id="28" name="直接连接符 27"/>
        <xdr:cNvCxnSpPr/>
      </xdr:nvCxnSpPr>
      <xdr:spPr>
        <a:xfrm>
          <a:off x="25400" y="24685625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3800475</xdr:colOff>
      <xdr:row>132</xdr:row>
      <xdr:rowOff>63500</xdr:rowOff>
    </xdr:from>
    <xdr:to>
      <xdr:col>0</xdr:col>
      <xdr:colOff>6077585</xdr:colOff>
      <xdr:row>132</xdr:row>
      <xdr:rowOff>66675</xdr:rowOff>
    </xdr:to>
    <xdr:cxnSp>
      <xdr:nvCxnSpPr>
        <xdr:cNvPr id="29" name="直接箭头连接符 28"/>
        <xdr:cNvCxnSpPr>
          <a:endCxn id="30" idx="1"/>
        </xdr:cNvCxnSpPr>
      </xdr:nvCxnSpPr>
      <xdr:spPr>
        <a:xfrm flipV="1">
          <a:off x="3800475" y="25009475"/>
          <a:ext cx="2277110" cy="317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6077585</xdr:colOff>
      <xdr:row>131</xdr:row>
      <xdr:rowOff>123825</xdr:rowOff>
    </xdr:from>
    <xdr:to>
      <xdr:col>0</xdr:col>
      <xdr:colOff>7467600</xdr:colOff>
      <xdr:row>133</xdr:row>
      <xdr:rowOff>2540</xdr:rowOff>
    </xdr:to>
    <xdr:sp>
      <xdr:nvSpPr>
        <xdr:cNvPr id="30" name="文本框 29"/>
        <xdr:cNvSpPr txBox="1"/>
      </xdr:nvSpPr>
      <xdr:spPr>
        <a:xfrm>
          <a:off x="6077585" y="24888825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机床</a:t>
          </a:r>
          <a:endParaRPr lang="en-US" altLang="en-US" sz="1100"/>
        </a:p>
      </xdr:txBody>
    </xdr:sp>
    <xdr:clientData/>
  </xdr:twoCellAnchor>
  <xdr:twoCellAnchor>
    <xdr:from>
      <xdr:col>0</xdr:col>
      <xdr:colOff>3784600</xdr:colOff>
      <xdr:row>134</xdr:row>
      <xdr:rowOff>9525</xdr:rowOff>
    </xdr:from>
    <xdr:to>
      <xdr:col>0</xdr:col>
      <xdr:colOff>6061710</xdr:colOff>
      <xdr:row>134</xdr:row>
      <xdr:rowOff>12700</xdr:rowOff>
    </xdr:to>
    <xdr:cxnSp>
      <xdr:nvCxnSpPr>
        <xdr:cNvPr id="31" name="直接箭头连接符 30"/>
        <xdr:cNvCxnSpPr>
          <a:endCxn id="32" idx="1"/>
        </xdr:cNvCxnSpPr>
      </xdr:nvCxnSpPr>
      <xdr:spPr>
        <a:xfrm flipV="1">
          <a:off x="3784600" y="25317450"/>
          <a:ext cx="2277110" cy="317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6061710</xdr:colOff>
      <xdr:row>133</xdr:row>
      <xdr:rowOff>69850</xdr:rowOff>
    </xdr:from>
    <xdr:to>
      <xdr:col>0</xdr:col>
      <xdr:colOff>7451725</xdr:colOff>
      <xdr:row>134</xdr:row>
      <xdr:rowOff>129540</xdr:rowOff>
    </xdr:to>
    <xdr:sp>
      <xdr:nvSpPr>
        <xdr:cNvPr id="32" name="文本框 31"/>
        <xdr:cNvSpPr txBox="1"/>
      </xdr:nvSpPr>
      <xdr:spPr>
        <a:xfrm>
          <a:off x="6061710" y="25196800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工法</a:t>
          </a:r>
          <a:endParaRPr lang="en-US" altLang="en-US" sz="1100"/>
        </a:p>
      </xdr:txBody>
    </xdr:sp>
    <xdr:clientData/>
  </xdr:twoCellAnchor>
  <xdr:twoCellAnchor>
    <xdr:from>
      <xdr:col>0</xdr:col>
      <xdr:colOff>5718175</xdr:colOff>
      <xdr:row>140</xdr:row>
      <xdr:rowOff>44450</xdr:rowOff>
    </xdr:from>
    <xdr:to>
      <xdr:col>0</xdr:col>
      <xdr:colOff>6496685</xdr:colOff>
      <xdr:row>140</xdr:row>
      <xdr:rowOff>50800</xdr:rowOff>
    </xdr:to>
    <xdr:cxnSp>
      <xdr:nvCxnSpPr>
        <xdr:cNvPr id="35" name="直接箭头连接符 34"/>
        <xdr:cNvCxnSpPr>
          <a:endCxn id="36" idx="1"/>
        </xdr:cNvCxnSpPr>
      </xdr:nvCxnSpPr>
      <xdr:spPr>
        <a:xfrm flipV="1">
          <a:off x="5718175" y="26438225"/>
          <a:ext cx="778510" cy="635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6496685</xdr:colOff>
      <xdr:row>139</xdr:row>
      <xdr:rowOff>104775</xdr:rowOff>
    </xdr:from>
    <xdr:to>
      <xdr:col>0</xdr:col>
      <xdr:colOff>7886700</xdr:colOff>
      <xdr:row>140</xdr:row>
      <xdr:rowOff>164465</xdr:rowOff>
    </xdr:to>
    <xdr:sp>
      <xdr:nvSpPr>
        <xdr:cNvPr id="36" name="文本框 35"/>
        <xdr:cNvSpPr txBox="1"/>
      </xdr:nvSpPr>
      <xdr:spPr>
        <a:xfrm>
          <a:off x="6496685" y="26317575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ASSY</a:t>
          </a:r>
          <a:endParaRPr lang="en-US" altLang="zh-CN" sz="1100"/>
        </a:p>
      </xdr:txBody>
    </xdr:sp>
    <xdr:clientData/>
  </xdr:twoCellAnchor>
  <xdr:twoCellAnchor>
    <xdr:from>
      <xdr:col>0</xdr:col>
      <xdr:colOff>695325</xdr:colOff>
      <xdr:row>141</xdr:row>
      <xdr:rowOff>171450</xdr:rowOff>
    </xdr:from>
    <xdr:to>
      <xdr:col>0</xdr:col>
      <xdr:colOff>6076950</xdr:colOff>
      <xdr:row>142</xdr:row>
      <xdr:rowOff>0</xdr:rowOff>
    </xdr:to>
    <xdr:cxnSp>
      <xdr:nvCxnSpPr>
        <xdr:cNvPr id="37" name="直接连接符 36"/>
        <xdr:cNvCxnSpPr/>
      </xdr:nvCxnSpPr>
      <xdr:spPr>
        <a:xfrm>
          <a:off x="695325" y="2674620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5343525</xdr:colOff>
      <xdr:row>143</xdr:row>
      <xdr:rowOff>142875</xdr:rowOff>
    </xdr:from>
    <xdr:to>
      <xdr:col>0</xdr:col>
      <xdr:colOff>6414135</xdr:colOff>
      <xdr:row>143</xdr:row>
      <xdr:rowOff>152400</xdr:rowOff>
    </xdr:to>
    <xdr:cxnSp>
      <xdr:nvCxnSpPr>
        <xdr:cNvPr id="38" name="直接箭头连接符 37"/>
        <xdr:cNvCxnSpPr>
          <a:endCxn id="39" idx="1"/>
        </xdr:cNvCxnSpPr>
      </xdr:nvCxnSpPr>
      <xdr:spPr>
        <a:xfrm flipV="1">
          <a:off x="5343525" y="27079575"/>
          <a:ext cx="107061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6414135</xdr:colOff>
      <xdr:row>143</xdr:row>
      <xdr:rowOff>22225</xdr:rowOff>
    </xdr:from>
    <xdr:to>
      <xdr:col>0</xdr:col>
      <xdr:colOff>7804150</xdr:colOff>
      <xdr:row>144</xdr:row>
      <xdr:rowOff>81915</xdr:rowOff>
    </xdr:to>
    <xdr:sp>
      <xdr:nvSpPr>
        <xdr:cNvPr id="39" name="文本框 38"/>
        <xdr:cNvSpPr txBox="1"/>
      </xdr:nvSpPr>
      <xdr:spPr>
        <a:xfrm>
          <a:off x="6414135" y="26958925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铸件</a:t>
          </a:r>
          <a:endParaRPr lang="en-US" altLang="zh-CN" sz="1100"/>
        </a:p>
      </xdr:txBody>
    </xdr:sp>
    <xdr:clientData/>
  </xdr:twoCellAnchor>
  <xdr:twoCellAnchor>
    <xdr:from>
      <xdr:col>0</xdr:col>
      <xdr:colOff>4933950</xdr:colOff>
      <xdr:row>145</xdr:row>
      <xdr:rowOff>79375</xdr:rowOff>
    </xdr:from>
    <xdr:to>
      <xdr:col>0</xdr:col>
      <xdr:colOff>6398260</xdr:colOff>
      <xdr:row>145</xdr:row>
      <xdr:rowOff>104775</xdr:rowOff>
    </xdr:to>
    <xdr:cxnSp>
      <xdr:nvCxnSpPr>
        <xdr:cNvPr id="40" name="直接箭头连接符 39"/>
        <xdr:cNvCxnSpPr>
          <a:endCxn id="41" idx="1"/>
        </xdr:cNvCxnSpPr>
      </xdr:nvCxnSpPr>
      <xdr:spPr>
        <a:xfrm flipV="1">
          <a:off x="4933950" y="27378025"/>
          <a:ext cx="1464310" cy="2540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6398260</xdr:colOff>
      <xdr:row>144</xdr:row>
      <xdr:rowOff>139700</xdr:rowOff>
    </xdr:from>
    <xdr:to>
      <xdr:col>0</xdr:col>
      <xdr:colOff>7788275</xdr:colOff>
      <xdr:row>146</xdr:row>
      <xdr:rowOff>18415</xdr:rowOff>
    </xdr:to>
    <xdr:sp>
      <xdr:nvSpPr>
        <xdr:cNvPr id="41" name="文本框 40"/>
        <xdr:cNvSpPr txBox="1"/>
      </xdr:nvSpPr>
      <xdr:spPr>
        <a:xfrm>
          <a:off x="6398260" y="27257375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非标件</a:t>
          </a:r>
          <a:endParaRPr lang="en-US" altLang="zh-CN" sz="1100"/>
        </a:p>
      </xdr:txBody>
    </xdr:sp>
    <xdr:clientData/>
  </xdr:twoCellAnchor>
  <xdr:twoCellAnchor>
    <xdr:from>
      <xdr:col>0</xdr:col>
      <xdr:colOff>4810125</xdr:colOff>
      <xdr:row>147</xdr:row>
      <xdr:rowOff>25400</xdr:rowOff>
    </xdr:from>
    <xdr:to>
      <xdr:col>0</xdr:col>
      <xdr:colOff>6410960</xdr:colOff>
      <xdr:row>147</xdr:row>
      <xdr:rowOff>47625</xdr:rowOff>
    </xdr:to>
    <xdr:cxnSp>
      <xdr:nvCxnSpPr>
        <xdr:cNvPr id="42" name="直接箭头连接符 41"/>
        <xdr:cNvCxnSpPr>
          <a:endCxn id="43" idx="1"/>
        </xdr:cNvCxnSpPr>
      </xdr:nvCxnSpPr>
      <xdr:spPr>
        <a:xfrm flipV="1">
          <a:off x="4810125" y="27686000"/>
          <a:ext cx="1600835" cy="222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6410960</xdr:colOff>
      <xdr:row>146</xdr:row>
      <xdr:rowOff>85725</xdr:rowOff>
    </xdr:from>
    <xdr:to>
      <xdr:col>0</xdr:col>
      <xdr:colOff>7800975</xdr:colOff>
      <xdr:row>147</xdr:row>
      <xdr:rowOff>145415</xdr:rowOff>
    </xdr:to>
    <xdr:sp>
      <xdr:nvSpPr>
        <xdr:cNvPr id="43" name="文本框 42"/>
        <xdr:cNvSpPr txBox="1"/>
      </xdr:nvSpPr>
      <xdr:spPr>
        <a:xfrm>
          <a:off x="6410960" y="2756535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标准件</a:t>
          </a:r>
          <a:endParaRPr lang="en-US" altLang="zh-CN" sz="1100"/>
        </a:p>
      </xdr:txBody>
    </xdr:sp>
    <xdr:clientData/>
  </xdr:twoCellAnchor>
  <xdr:twoCellAnchor>
    <xdr:from>
      <xdr:col>0</xdr:col>
      <xdr:colOff>6010275</xdr:colOff>
      <xdr:row>149</xdr:row>
      <xdr:rowOff>13970</xdr:rowOff>
    </xdr:from>
    <xdr:to>
      <xdr:col>0</xdr:col>
      <xdr:colOff>6385560</xdr:colOff>
      <xdr:row>149</xdr:row>
      <xdr:rowOff>13970</xdr:rowOff>
    </xdr:to>
    <xdr:cxnSp>
      <xdr:nvCxnSpPr>
        <xdr:cNvPr id="45" name="直接箭头连接符 44"/>
        <xdr:cNvCxnSpPr/>
      </xdr:nvCxnSpPr>
      <xdr:spPr>
        <a:xfrm>
          <a:off x="6010275" y="28036520"/>
          <a:ext cx="375285" cy="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6404610</xdr:colOff>
      <xdr:row>148</xdr:row>
      <xdr:rowOff>31750</xdr:rowOff>
    </xdr:from>
    <xdr:to>
      <xdr:col>0</xdr:col>
      <xdr:colOff>8003540</xdr:colOff>
      <xdr:row>151</xdr:row>
      <xdr:rowOff>81915</xdr:rowOff>
    </xdr:to>
    <xdr:sp>
      <xdr:nvSpPr>
        <xdr:cNvPr id="46" name="文本框 45"/>
        <xdr:cNvSpPr txBox="1"/>
      </xdr:nvSpPr>
      <xdr:spPr>
        <a:xfrm>
          <a:off x="6404610" y="27873325"/>
          <a:ext cx="1598930" cy="593090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参考部件（如吊环等不需要采购部件）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156845</xdr:colOff>
      <xdr:row>69</xdr:row>
      <xdr:rowOff>114300</xdr:rowOff>
    </xdr:from>
    <xdr:to>
      <xdr:col>0</xdr:col>
      <xdr:colOff>7981315</xdr:colOff>
      <xdr:row>91</xdr:row>
      <xdr:rowOff>31750</xdr:rowOff>
    </xdr:to>
    <xdr:pic>
      <xdr:nvPicPr>
        <xdr:cNvPr id="48" name="图片 4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6845" y="13515975"/>
          <a:ext cx="7824470" cy="389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281305</xdr:colOff>
      <xdr:row>90</xdr:row>
      <xdr:rowOff>99060</xdr:rowOff>
    </xdr:from>
    <xdr:to>
      <xdr:col>5</xdr:col>
      <xdr:colOff>535940</xdr:colOff>
      <xdr:row>92</xdr:row>
      <xdr:rowOff>98425</xdr:rowOff>
    </xdr:to>
    <xdr:sp>
      <xdr:nvSpPr>
        <xdr:cNvPr id="61" name="文本框 60"/>
        <xdr:cNvSpPr txBox="1"/>
      </xdr:nvSpPr>
      <xdr:spPr>
        <a:xfrm>
          <a:off x="11206480" y="17301210"/>
          <a:ext cx="940435" cy="36131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图二</a:t>
          </a:r>
          <a:endParaRPr lang="en-US" altLang="zh-CN" sz="1100"/>
        </a:p>
      </xdr:txBody>
    </xdr:sp>
    <xdr:clientData/>
  </xdr:twoCellAnchor>
  <xdr:twoCellAnchor>
    <xdr:from>
      <xdr:col>0</xdr:col>
      <xdr:colOff>2179320</xdr:colOff>
      <xdr:row>91</xdr:row>
      <xdr:rowOff>22225</xdr:rowOff>
    </xdr:from>
    <xdr:to>
      <xdr:col>0</xdr:col>
      <xdr:colOff>3119755</xdr:colOff>
      <xdr:row>93</xdr:row>
      <xdr:rowOff>21590</xdr:rowOff>
    </xdr:to>
    <xdr:sp>
      <xdr:nvSpPr>
        <xdr:cNvPr id="62" name="文本框 61"/>
        <xdr:cNvSpPr txBox="1"/>
      </xdr:nvSpPr>
      <xdr:spPr>
        <a:xfrm>
          <a:off x="2179320" y="17405350"/>
          <a:ext cx="940435" cy="36131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图一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14605</xdr:colOff>
      <xdr:row>119</xdr:row>
      <xdr:rowOff>217805</xdr:rowOff>
    </xdr:from>
    <xdr:to>
      <xdr:col>11</xdr:col>
      <xdr:colOff>71755</xdr:colOff>
      <xdr:row>149</xdr:row>
      <xdr:rowOff>41910</xdr:rowOff>
    </xdr:to>
    <xdr:pic>
      <xdr:nvPicPr>
        <xdr:cNvPr id="65" name="图片 6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882380" y="22668230"/>
          <a:ext cx="6915150" cy="5396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189230</xdr:colOff>
      <xdr:row>72</xdr:row>
      <xdr:rowOff>37465</xdr:rowOff>
    </xdr:from>
    <xdr:to>
      <xdr:col>19</xdr:col>
      <xdr:colOff>194310</xdr:colOff>
      <xdr:row>88</xdr:row>
      <xdr:rowOff>116840</xdr:rowOff>
    </xdr:to>
    <xdr:pic>
      <xdr:nvPicPr>
        <xdr:cNvPr id="67" name="图片 6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229205" y="13982065"/>
          <a:ext cx="6177280" cy="297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531495</xdr:colOff>
      <xdr:row>90</xdr:row>
      <xdr:rowOff>11430</xdr:rowOff>
    </xdr:from>
    <xdr:to>
      <xdr:col>15</xdr:col>
      <xdr:colOff>100330</xdr:colOff>
      <xdr:row>92</xdr:row>
      <xdr:rowOff>10795</xdr:rowOff>
    </xdr:to>
    <xdr:sp>
      <xdr:nvSpPr>
        <xdr:cNvPr id="68" name="文本框 67"/>
        <xdr:cNvSpPr txBox="1"/>
      </xdr:nvSpPr>
      <xdr:spPr>
        <a:xfrm>
          <a:off x="17628870" y="17213580"/>
          <a:ext cx="940435" cy="36131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图三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9525</xdr:colOff>
      <xdr:row>94</xdr:row>
      <xdr:rowOff>175260</xdr:rowOff>
    </xdr:from>
    <xdr:to>
      <xdr:col>0</xdr:col>
      <xdr:colOff>6732905</xdr:colOff>
      <xdr:row>116</xdr:row>
      <xdr:rowOff>102235</xdr:rowOff>
    </xdr:to>
    <xdr:pic>
      <xdr:nvPicPr>
        <xdr:cNvPr id="69" name="图片 6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25" y="18101310"/>
          <a:ext cx="6723380" cy="390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2239010</xdr:colOff>
      <xdr:row>115</xdr:row>
      <xdr:rowOff>59055</xdr:rowOff>
    </xdr:from>
    <xdr:to>
      <xdr:col>0</xdr:col>
      <xdr:colOff>3179445</xdr:colOff>
      <xdr:row>117</xdr:row>
      <xdr:rowOff>58420</xdr:rowOff>
    </xdr:to>
    <xdr:sp>
      <xdr:nvSpPr>
        <xdr:cNvPr id="70" name="文本框 69"/>
        <xdr:cNvSpPr txBox="1"/>
      </xdr:nvSpPr>
      <xdr:spPr>
        <a:xfrm>
          <a:off x="2239010" y="21785580"/>
          <a:ext cx="940435" cy="36131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图四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34</xdr:col>
      <xdr:colOff>0</xdr:colOff>
      <xdr:row>46</xdr:row>
      <xdr:rowOff>66675</xdr:rowOff>
    </xdr:from>
    <xdr:to>
      <xdr:col>34</xdr:col>
      <xdr:colOff>0</xdr:colOff>
      <xdr:row>46</xdr:row>
      <xdr:rowOff>161925</xdr:rowOff>
    </xdr:to>
    <xdr:sp>
      <xdr:nvSpPr>
        <xdr:cNvPr id="2" name="Line 1"/>
        <xdr:cNvSpPr>
          <a:spLocks noChangeShapeType="1"/>
        </xdr:cNvSpPr>
      </xdr:nvSpPr>
      <xdr:spPr>
        <a:xfrm flipV="1">
          <a:off x="21948140" y="146932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34</xdr:col>
      <xdr:colOff>0</xdr:colOff>
      <xdr:row>46</xdr:row>
      <xdr:rowOff>66675</xdr:rowOff>
    </xdr:from>
    <xdr:to>
      <xdr:col>34</xdr:col>
      <xdr:colOff>0</xdr:colOff>
      <xdr:row>46</xdr:row>
      <xdr:rowOff>66675</xdr:rowOff>
    </xdr:to>
    <xdr:sp>
      <xdr:nvSpPr>
        <xdr:cNvPr id="3" name="Line 2"/>
        <xdr:cNvSpPr>
          <a:spLocks noChangeShapeType="1"/>
        </xdr:cNvSpPr>
      </xdr:nvSpPr>
      <xdr:spPr>
        <a:xfrm>
          <a:off x="21948140" y="1469326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34</xdr:col>
      <xdr:colOff>0</xdr:colOff>
      <xdr:row>46</xdr:row>
      <xdr:rowOff>66675</xdr:rowOff>
    </xdr:from>
    <xdr:to>
      <xdr:col>34</xdr:col>
      <xdr:colOff>0</xdr:colOff>
      <xdr:row>46</xdr:row>
      <xdr:rowOff>161925</xdr:rowOff>
    </xdr:to>
    <xdr:sp>
      <xdr:nvSpPr>
        <xdr:cNvPr id="4" name="Line 3"/>
        <xdr:cNvSpPr>
          <a:spLocks noChangeShapeType="1"/>
        </xdr:cNvSpPr>
      </xdr:nvSpPr>
      <xdr:spPr>
        <a:xfrm>
          <a:off x="21948140" y="146932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34</xdr:col>
      <xdr:colOff>0</xdr:colOff>
      <xdr:row>46</xdr:row>
      <xdr:rowOff>152400</xdr:rowOff>
    </xdr:from>
    <xdr:to>
      <xdr:col>34</xdr:col>
      <xdr:colOff>0</xdr:colOff>
      <xdr:row>46</xdr:row>
      <xdr:rowOff>152400</xdr:rowOff>
    </xdr:to>
    <xdr:sp>
      <xdr:nvSpPr>
        <xdr:cNvPr id="5" name="Line 4"/>
        <xdr:cNvSpPr>
          <a:spLocks noChangeShapeType="1"/>
        </xdr:cNvSpPr>
      </xdr:nvSpPr>
      <xdr:spPr>
        <a:xfrm>
          <a:off x="21948140" y="1477899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 editAs="oneCell">
    <xdr:from>
      <xdr:col>0</xdr:col>
      <xdr:colOff>635</xdr:colOff>
      <xdr:row>62</xdr:row>
      <xdr:rowOff>31115</xdr:rowOff>
    </xdr:from>
    <xdr:to>
      <xdr:col>9</xdr:col>
      <xdr:colOff>414655</xdr:colOff>
      <xdr:row>74</xdr:row>
      <xdr:rowOff>253365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8315305"/>
          <a:ext cx="5881370" cy="3285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24130</xdr:colOff>
      <xdr:row>36</xdr:row>
      <xdr:rowOff>167640</xdr:rowOff>
    </xdr:from>
    <xdr:to>
      <xdr:col>23</xdr:col>
      <xdr:colOff>245110</xdr:colOff>
      <xdr:row>56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65895" y="12508230"/>
          <a:ext cx="6307455" cy="4418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370840</xdr:colOff>
      <xdr:row>56</xdr:row>
      <xdr:rowOff>181610</xdr:rowOff>
    </xdr:from>
    <xdr:to>
      <xdr:col>22</xdr:col>
      <xdr:colOff>2797175</xdr:colOff>
      <xdr:row>73</xdr:row>
      <xdr:rowOff>64135</xdr:rowOff>
    </xdr:to>
    <xdr:pic>
      <xdr:nvPicPr>
        <xdr:cNvPr id="18" name="图片 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724265" y="17094200"/>
          <a:ext cx="6381750" cy="406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75</xdr:row>
      <xdr:rowOff>125730</xdr:rowOff>
    </xdr:from>
    <xdr:to>
      <xdr:col>8</xdr:col>
      <xdr:colOff>457835</xdr:colOff>
      <xdr:row>89</xdr:row>
      <xdr:rowOff>239395</xdr:rowOff>
    </xdr:to>
    <xdr:pic>
      <xdr:nvPicPr>
        <xdr:cNvPr id="19" name="图片 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1728430"/>
          <a:ext cx="5419725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241935</xdr:colOff>
      <xdr:row>32</xdr:row>
      <xdr:rowOff>449580</xdr:rowOff>
    </xdr:from>
    <xdr:to>
      <xdr:col>41</xdr:col>
      <xdr:colOff>293370</xdr:colOff>
      <xdr:row>49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370175" y="11582400"/>
          <a:ext cx="13605510" cy="376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468630</xdr:colOff>
      <xdr:row>72</xdr:row>
      <xdr:rowOff>248285</xdr:rowOff>
    </xdr:from>
    <xdr:to>
      <xdr:col>22</xdr:col>
      <xdr:colOff>889635</xdr:colOff>
      <xdr:row>91</xdr:row>
      <xdr:rowOff>128905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31155" y="21085175"/>
          <a:ext cx="7767320" cy="473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951865</xdr:colOff>
      <xdr:row>72</xdr:row>
      <xdr:rowOff>173355</xdr:rowOff>
    </xdr:from>
    <xdr:to>
      <xdr:col>34</xdr:col>
      <xdr:colOff>495300</xdr:colOff>
      <xdr:row>91</xdr:row>
      <xdr:rowOff>140970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260705" y="21010245"/>
          <a:ext cx="9182735" cy="4817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380365</xdr:colOff>
      <xdr:row>91</xdr:row>
      <xdr:rowOff>192405</xdr:rowOff>
    </xdr:from>
    <xdr:to>
      <xdr:col>22</xdr:col>
      <xdr:colOff>833120</xdr:colOff>
      <xdr:row>111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42890" y="25879425"/>
          <a:ext cx="7799070" cy="4979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981710</xdr:colOff>
      <xdr:row>91</xdr:row>
      <xdr:rowOff>207010</xdr:rowOff>
    </xdr:from>
    <xdr:to>
      <xdr:col>26</xdr:col>
      <xdr:colOff>57150</xdr:colOff>
      <xdr:row>111</xdr:row>
      <xdr:rowOff>165735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290550" y="25894030"/>
          <a:ext cx="3714115" cy="506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398780</xdr:colOff>
      <xdr:row>111</xdr:row>
      <xdr:rowOff>174625</xdr:rowOff>
    </xdr:from>
    <xdr:to>
      <xdr:col>22</xdr:col>
      <xdr:colOff>854710</xdr:colOff>
      <xdr:row>132</xdr:row>
      <xdr:rowOff>182880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361305" y="30967045"/>
          <a:ext cx="7802245" cy="536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942975</xdr:colOff>
      <xdr:row>111</xdr:row>
      <xdr:rowOff>238760</xdr:rowOff>
    </xdr:from>
    <xdr:to>
      <xdr:col>32</xdr:col>
      <xdr:colOff>57150</xdr:colOff>
      <xdr:row>132</xdr:row>
      <xdr:rowOff>180975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251815" y="31031180"/>
          <a:ext cx="7743825" cy="5302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308610</xdr:colOff>
      <xdr:row>133</xdr:row>
      <xdr:rowOff>51435</xdr:rowOff>
    </xdr:from>
    <xdr:to>
      <xdr:col>22</xdr:col>
      <xdr:colOff>901065</xdr:colOff>
      <xdr:row>154</xdr:row>
      <xdr:rowOff>254000</xdr:rowOff>
    </xdr:to>
    <xdr:pic>
      <xdr:nvPicPr>
        <xdr:cNvPr id="20" name="图片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271135" y="36459795"/>
          <a:ext cx="7938770" cy="556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209550</xdr:colOff>
      <xdr:row>155</xdr:row>
      <xdr:rowOff>144780</xdr:rowOff>
    </xdr:from>
    <xdr:to>
      <xdr:col>22</xdr:col>
      <xdr:colOff>1035050</xdr:colOff>
      <xdr:row>177</xdr:row>
      <xdr:rowOff>121285</xdr:rowOff>
    </xdr:to>
    <xdr:pic>
      <xdr:nvPicPr>
        <xdr:cNvPr id="21" name="图片 2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172075" y="42169080"/>
          <a:ext cx="8171815" cy="559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1126490</xdr:colOff>
      <xdr:row>156</xdr:row>
      <xdr:rowOff>62230</xdr:rowOff>
    </xdr:from>
    <xdr:to>
      <xdr:col>32</xdr:col>
      <xdr:colOff>88265</xdr:colOff>
      <xdr:row>176</xdr:row>
      <xdr:rowOff>189230</xdr:rowOff>
    </xdr:to>
    <xdr:pic>
      <xdr:nvPicPr>
        <xdr:cNvPr id="22" name="图片 2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435330" y="42341800"/>
          <a:ext cx="7591425" cy="523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1017270</xdr:colOff>
      <xdr:row>134</xdr:row>
      <xdr:rowOff>208280</xdr:rowOff>
    </xdr:from>
    <xdr:to>
      <xdr:col>33</xdr:col>
      <xdr:colOff>274320</xdr:colOff>
      <xdr:row>153</xdr:row>
      <xdr:rowOff>196850</xdr:rowOff>
    </xdr:to>
    <xdr:pic>
      <xdr:nvPicPr>
        <xdr:cNvPr id="23" name="图片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326110" y="36871910"/>
          <a:ext cx="8391525" cy="483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177165</xdr:colOff>
      <xdr:row>49</xdr:row>
      <xdr:rowOff>208915</xdr:rowOff>
    </xdr:from>
    <xdr:to>
      <xdr:col>34</xdr:col>
      <xdr:colOff>105410</xdr:colOff>
      <xdr:row>72</xdr:row>
      <xdr:rowOff>146050</xdr:rowOff>
    </xdr:to>
    <xdr:pic>
      <xdr:nvPicPr>
        <xdr:cNvPr id="6" name="图片 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305405" y="15521305"/>
          <a:ext cx="6748145" cy="546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36</xdr:row>
      <xdr:rowOff>15240</xdr:rowOff>
    </xdr:from>
    <xdr:to>
      <xdr:col>15</xdr:col>
      <xdr:colOff>610235</xdr:colOff>
      <xdr:row>61</xdr:row>
      <xdr:rowOff>110490</xdr:rowOff>
    </xdr:to>
    <xdr:grpSp>
      <xdr:nvGrpSpPr>
        <xdr:cNvPr id="42" name="组合 6"/>
        <xdr:cNvGrpSpPr/>
      </xdr:nvGrpSpPr>
      <xdr:grpSpPr>
        <a:xfrm>
          <a:off x="635" y="12355830"/>
          <a:ext cx="8963025" cy="5810250"/>
          <a:chOff x="600075" y="38059179"/>
          <a:chExt cx="8805433" cy="5931956"/>
        </a:xfrm>
      </xdr:grpSpPr>
      <xdr:pic>
        <xdr:nvPicPr>
          <xdr:cNvPr id="43" name="图片 7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600075" y="38059179"/>
            <a:ext cx="8805433" cy="5931956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44" name="矩形 8"/>
          <xdr:cNvSpPr/>
        </xdr:nvSpPr>
        <xdr:spPr>
          <a:xfrm>
            <a:off x="2061633" y="40361675"/>
            <a:ext cx="257597" cy="619324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sp>
        <xdr:nvSpPr>
          <xdr:cNvPr id="45" name="矩形 9"/>
          <xdr:cNvSpPr/>
        </xdr:nvSpPr>
        <xdr:spPr>
          <a:xfrm>
            <a:off x="1884266" y="41243681"/>
            <a:ext cx="452081" cy="524805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cxnSp>
        <xdr:nvCxnSpPr>
          <xdr:cNvPr id="46" name="直接连接符 10"/>
          <xdr:cNvCxnSpPr/>
        </xdr:nvCxnSpPr>
        <xdr:spPr>
          <a:xfrm>
            <a:off x="2732448" y="41313185"/>
            <a:ext cx="2676948" cy="0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>
        <xdr:nvCxnSpPr>
          <xdr:cNvPr id="47" name="直接连接符 11"/>
          <xdr:cNvCxnSpPr/>
        </xdr:nvCxnSpPr>
        <xdr:spPr>
          <a:xfrm>
            <a:off x="4048716" y="41523396"/>
            <a:ext cx="1360681" cy="0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>
        <xdr:nvCxnSpPr>
          <xdr:cNvPr id="48" name="直接箭头连接符 12"/>
          <xdr:cNvCxnSpPr/>
        </xdr:nvCxnSpPr>
        <xdr:spPr>
          <a:xfrm>
            <a:off x="5276444" y="41051519"/>
            <a:ext cx="0" cy="253311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cxnSp>
        <xdr:nvCxnSpPr>
          <xdr:cNvPr id="49" name="直接箭头连接符 13"/>
          <xdr:cNvCxnSpPr/>
        </xdr:nvCxnSpPr>
        <xdr:spPr>
          <a:xfrm flipV="1">
            <a:off x="5284753" y="41531751"/>
            <a:ext cx="0" cy="303446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sp>
        <xdr:nvSpPr>
          <xdr:cNvPr id="50" name="文本框 14"/>
          <xdr:cNvSpPr txBox="1"/>
        </xdr:nvSpPr>
        <xdr:spPr>
          <a:xfrm>
            <a:off x="5232051" y="41618353"/>
            <a:ext cx="664384" cy="2333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MIN50</a:t>
            </a:r>
            <a:endParaRPr lang="zh-CN" altLang="en-US" sz="1100"/>
          </a:p>
        </xdr:txBody>
      </xdr:sp>
      <xdr:sp>
        <xdr:nvSpPr>
          <xdr:cNvPr id="51" name="矩形 15"/>
          <xdr:cNvSpPr/>
        </xdr:nvSpPr>
        <xdr:spPr>
          <a:xfrm>
            <a:off x="5309405" y="41652884"/>
            <a:ext cx="453675" cy="207148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cxnSp>
        <xdr:nvCxnSpPr>
          <xdr:cNvPr id="52" name="直接箭头连接符 16"/>
          <xdr:cNvCxnSpPr/>
        </xdr:nvCxnSpPr>
        <xdr:spPr>
          <a:xfrm>
            <a:off x="6031450" y="40209054"/>
            <a:ext cx="1957" cy="2257478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triangle" w="med" len="med"/>
            <a:tailEnd type="triangle" w="med" len="med"/>
          </a:ln>
        </xdr:spPr>
      </xdr:cxnSp>
      <xdr:cxnSp>
        <xdr:nvCxnSpPr>
          <xdr:cNvPr id="53" name="直接连接符 17"/>
          <xdr:cNvCxnSpPr/>
        </xdr:nvCxnSpPr>
        <xdr:spPr>
          <a:xfrm flipV="1">
            <a:off x="4956631" y="40210117"/>
            <a:ext cx="1218711" cy="8462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>
        <xdr:nvCxnSpPr>
          <xdr:cNvPr id="54" name="直接连接符 18"/>
          <xdr:cNvCxnSpPr/>
        </xdr:nvCxnSpPr>
        <xdr:spPr>
          <a:xfrm flipV="1">
            <a:off x="5197222" y="42455089"/>
            <a:ext cx="1218711" cy="8462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sp>
        <xdr:nvSpPr>
          <xdr:cNvPr id="55" name="文本框 19"/>
          <xdr:cNvSpPr txBox="1"/>
        </xdr:nvSpPr>
        <xdr:spPr>
          <a:xfrm>
            <a:off x="6121150" y="41365558"/>
            <a:ext cx="2328715" cy="450155"/>
          </a:xfrm>
          <a:prstGeom prst="rect">
            <a:avLst/>
          </a:prstGeom>
          <a:solidFill>
            <a:srgbClr val="92D05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100"/>
              <a:t>上模打开一个滑块行程</a:t>
            </a:r>
            <a:endParaRPr lang="zh-CN" altLang="en-US" sz="1100"/>
          </a:p>
        </xdr:txBody>
      </xdr:sp>
    </xdr:grpSp>
    <xdr:clientData/>
  </xdr:twoCellAnchor>
  <xdr:twoCellAnchor editAs="oneCell">
    <xdr:from>
      <xdr:col>34</xdr:col>
      <xdr:colOff>348615</xdr:colOff>
      <xdr:row>49</xdr:row>
      <xdr:rowOff>17780</xdr:rowOff>
    </xdr:from>
    <xdr:to>
      <xdr:col>42</xdr:col>
      <xdr:colOff>206375</xdr:colOff>
      <xdr:row>73</xdr:row>
      <xdr:rowOff>59055</xdr:rowOff>
    </xdr:to>
    <xdr:pic>
      <xdr:nvPicPr>
        <xdr:cNvPr id="15" name="Picture 29"/>
        <xdr:cNvPicPr>
          <a:picLocks noChangeAspect="1"/>
        </xdr:cNvPicPr>
      </xdr:nvPicPr>
      <xdr:blipFill>
        <a:blip r:embed="rId18"/>
        <a:srcRect l="360" t="-5" r="900" b="446"/>
        <a:stretch>
          <a:fillRect/>
        </a:stretch>
      </xdr:blipFill>
      <xdr:spPr>
        <a:xfrm>
          <a:off x="22296755" y="15330170"/>
          <a:ext cx="7553960" cy="582104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23</xdr:col>
      <xdr:colOff>32385</xdr:colOff>
      <xdr:row>4</xdr:row>
      <xdr:rowOff>204470</xdr:rowOff>
    </xdr:from>
    <xdr:to>
      <xdr:col>41</xdr:col>
      <xdr:colOff>308610</xdr:colOff>
      <xdr:row>23</xdr:row>
      <xdr:rowOff>41275</xdr:rowOff>
    </xdr:to>
    <xdr:pic>
      <xdr:nvPicPr>
        <xdr:cNvPr id="26" name="图片 2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5160625" y="1280795"/>
          <a:ext cx="13830300" cy="708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332740</xdr:colOff>
      <xdr:row>177</xdr:row>
      <xdr:rowOff>200660</xdr:rowOff>
    </xdr:from>
    <xdr:to>
      <xdr:col>22</xdr:col>
      <xdr:colOff>779145</xdr:colOff>
      <xdr:row>198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95265" y="47840900"/>
          <a:ext cx="7792720" cy="5245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1226820</xdr:colOff>
      <xdr:row>177</xdr:row>
      <xdr:rowOff>240665</xdr:rowOff>
    </xdr:from>
    <xdr:to>
      <xdr:col>32</xdr:col>
      <xdr:colOff>330835</xdr:colOff>
      <xdr:row>198</xdr:row>
      <xdr:rowOff>109855</xdr:rowOff>
    </xdr:to>
    <xdr:pic>
      <xdr:nvPicPr>
        <xdr:cNvPr id="29" name="图片 2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535660" y="47880905"/>
          <a:ext cx="7733665" cy="522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382270</xdr:colOff>
      <xdr:row>198</xdr:row>
      <xdr:rowOff>191135</xdr:rowOff>
    </xdr:from>
    <xdr:to>
      <xdr:col>22</xdr:col>
      <xdr:colOff>836295</xdr:colOff>
      <xdr:row>219</xdr:row>
      <xdr:rowOff>153035</xdr:rowOff>
    </xdr:to>
    <xdr:pic>
      <xdr:nvPicPr>
        <xdr:cNvPr id="30" name="图片 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344795" y="53192045"/>
          <a:ext cx="7800340" cy="5322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1232535</xdr:colOff>
      <xdr:row>199</xdr:row>
      <xdr:rowOff>97155</xdr:rowOff>
    </xdr:from>
    <xdr:to>
      <xdr:col>31</xdr:col>
      <xdr:colOff>771525</xdr:colOff>
      <xdr:row>218</xdr:row>
      <xdr:rowOff>247650</xdr:rowOff>
    </xdr:to>
    <xdr:pic>
      <xdr:nvPicPr>
        <xdr:cNvPr id="31" name="图片 3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541375" y="53353335"/>
          <a:ext cx="7263765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366395</xdr:colOff>
      <xdr:row>220</xdr:row>
      <xdr:rowOff>130810</xdr:rowOff>
    </xdr:from>
    <xdr:to>
      <xdr:col>22</xdr:col>
      <xdr:colOff>890270</xdr:colOff>
      <xdr:row>241</xdr:row>
      <xdr:rowOff>127635</xdr:rowOff>
    </xdr:to>
    <xdr:pic>
      <xdr:nvPicPr>
        <xdr:cNvPr id="32" name="图片 3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328920" y="58747660"/>
          <a:ext cx="7870190" cy="5357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91</xdr:row>
      <xdr:rowOff>132080</xdr:rowOff>
    </xdr:from>
    <xdr:to>
      <xdr:col>8</xdr:col>
      <xdr:colOff>208915</xdr:colOff>
      <xdr:row>103</xdr:row>
      <xdr:rowOff>191770</xdr:rowOff>
    </xdr:to>
    <xdr:pic>
      <xdr:nvPicPr>
        <xdr:cNvPr id="24" name="图片 2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525" y="25819100"/>
          <a:ext cx="5161915" cy="3122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1062355</xdr:colOff>
      <xdr:row>219</xdr:row>
      <xdr:rowOff>86995</xdr:rowOff>
    </xdr:from>
    <xdr:to>
      <xdr:col>32</xdr:col>
      <xdr:colOff>43180</xdr:colOff>
      <xdr:row>240</xdr:row>
      <xdr:rowOff>69850</xdr:rowOff>
    </xdr:to>
    <xdr:pic>
      <xdr:nvPicPr>
        <xdr:cNvPr id="25" name="图片 2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371195" y="58448575"/>
          <a:ext cx="7610475" cy="534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353695</xdr:colOff>
      <xdr:row>0</xdr:row>
      <xdr:rowOff>52705</xdr:rowOff>
    </xdr:from>
    <xdr:to>
      <xdr:col>22</xdr:col>
      <xdr:colOff>1986280</xdr:colOff>
      <xdr:row>10</xdr:row>
      <xdr:rowOff>160020</xdr:rowOff>
    </xdr:to>
    <xdr:pic>
      <xdr:nvPicPr>
        <xdr:cNvPr id="27" name="图片 2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272010" y="52705"/>
          <a:ext cx="2023110" cy="282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12700</xdr:colOff>
      <xdr:row>104</xdr:row>
      <xdr:rowOff>242570</xdr:rowOff>
    </xdr:from>
    <xdr:to>
      <xdr:col>8</xdr:col>
      <xdr:colOff>431800</xdr:colOff>
      <xdr:row>135</xdr:row>
      <xdr:rowOff>177800</xdr:rowOff>
    </xdr:to>
    <xdr:pic>
      <xdr:nvPicPr>
        <xdr:cNvPr id="33" name="图片 3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0" y="29248100"/>
          <a:ext cx="5381625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36</xdr:col>
      <xdr:colOff>276225</xdr:colOff>
      <xdr:row>13</xdr:row>
      <xdr:rowOff>17780</xdr:rowOff>
    </xdr:from>
    <xdr:to>
      <xdr:col>38</xdr:col>
      <xdr:colOff>612140</xdr:colOff>
      <xdr:row>14</xdr:row>
      <xdr:rowOff>190500</xdr:rowOff>
    </xdr:to>
    <xdr:sp>
      <xdr:nvSpPr>
        <xdr:cNvPr id="2" name="文本框 1"/>
        <xdr:cNvSpPr txBox="1"/>
      </xdr:nvSpPr>
      <xdr:spPr>
        <a:xfrm>
          <a:off x="20602575" y="3303905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200660</xdr:colOff>
      <xdr:row>16</xdr:row>
      <xdr:rowOff>132715</xdr:rowOff>
    </xdr:from>
    <xdr:to>
      <xdr:col>38</xdr:col>
      <xdr:colOff>536575</xdr:colOff>
      <xdr:row>18</xdr:row>
      <xdr:rowOff>172085</xdr:rowOff>
    </xdr:to>
    <xdr:sp>
      <xdr:nvSpPr>
        <xdr:cNvPr id="3" name="文本框 2"/>
        <xdr:cNvSpPr txBox="1"/>
      </xdr:nvSpPr>
      <xdr:spPr>
        <a:xfrm>
          <a:off x="20527010" y="4104640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314960</xdr:colOff>
      <xdr:row>20</xdr:row>
      <xdr:rowOff>134620</xdr:rowOff>
    </xdr:from>
    <xdr:to>
      <xdr:col>38</xdr:col>
      <xdr:colOff>650875</xdr:colOff>
      <xdr:row>21</xdr:row>
      <xdr:rowOff>231140</xdr:rowOff>
    </xdr:to>
    <xdr:sp>
      <xdr:nvSpPr>
        <xdr:cNvPr id="4" name="文本框 3"/>
        <xdr:cNvSpPr txBox="1"/>
      </xdr:nvSpPr>
      <xdr:spPr>
        <a:xfrm>
          <a:off x="20641310" y="4830445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217170</xdr:colOff>
      <xdr:row>22</xdr:row>
      <xdr:rowOff>138430</xdr:rowOff>
    </xdr:from>
    <xdr:to>
      <xdr:col>38</xdr:col>
      <xdr:colOff>553085</xdr:colOff>
      <xdr:row>23</xdr:row>
      <xdr:rowOff>177800</xdr:rowOff>
    </xdr:to>
    <xdr:sp>
      <xdr:nvSpPr>
        <xdr:cNvPr id="5" name="文本框 4"/>
        <xdr:cNvSpPr txBox="1"/>
      </xdr:nvSpPr>
      <xdr:spPr>
        <a:xfrm>
          <a:off x="20543520" y="5501005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208915</xdr:colOff>
      <xdr:row>24</xdr:row>
      <xdr:rowOff>208915</xdr:rowOff>
    </xdr:from>
    <xdr:to>
      <xdr:col>38</xdr:col>
      <xdr:colOff>544830</xdr:colOff>
      <xdr:row>25</xdr:row>
      <xdr:rowOff>248285</xdr:rowOff>
    </xdr:to>
    <xdr:sp>
      <xdr:nvSpPr>
        <xdr:cNvPr id="6" name="文本框 5"/>
        <xdr:cNvSpPr txBox="1"/>
      </xdr:nvSpPr>
      <xdr:spPr>
        <a:xfrm>
          <a:off x="20535265" y="6295390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190500</xdr:colOff>
      <xdr:row>60</xdr:row>
      <xdr:rowOff>219710</xdr:rowOff>
    </xdr:from>
    <xdr:to>
      <xdr:col>38</xdr:col>
      <xdr:colOff>526415</xdr:colOff>
      <xdr:row>62</xdr:row>
      <xdr:rowOff>87630</xdr:rowOff>
    </xdr:to>
    <xdr:sp>
      <xdr:nvSpPr>
        <xdr:cNvPr id="7" name="文本框 6"/>
        <xdr:cNvSpPr txBox="1"/>
      </xdr:nvSpPr>
      <xdr:spPr>
        <a:xfrm>
          <a:off x="20516850" y="13716635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172085</xdr:colOff>
      <xdr:row>64</xdr:row>
      <xdr:rowOff>78105</xdr:rowOff>
    </xdr:from>
    <xdr:to>
      <xdr:col>38</xdr:col>
      <xdr:colOff>508000</xdr:colOff>
      <xdr:row>65</xdr:row>
      <xdr:rowOff>212725</xdr:rowOff>
    </xdr:to>
    <xdr:sp>
      <xdr:nvSpPr>
        <xdr:cNvPr id="8" name="文本框 7"/>
        <xdr:cNvSpPr txBox="1"/>
      </xdr:nvSpPr>
      <xdr:spPr>
        <a:xfrm>
          <a:off x="20498435" y="14641830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119380</xdr:colOff>
      <xdr:row>68</xdr:row>
      <xdr:rowOff>70485</xdr:rowOff>
    </xdr:from>
    <xdr:to>
      <xdr:col>38</xdr:col>
      <xdr:colOff>455295</xdr:colOff>
      <xdr:row>70</xdr:row>
      <xdr:rowOff>109855</xdr:rowOff>
    </xdr:to>
    <xdr:sp>
      <xdr:nvSpPr>
        <xdr:cNvPr id="9" name="文本框 8"/>
        <xdr:cNvSpPr txBox="1"/>
      </xdr:nvSpPr>
      <xdr:spPr>
        <a:xfrm>
          <a:off x="20445730" y="15615285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88900</xdr:colOff>
      <xdr:row>75</xdr:row>
      <xdr:rowOff>71755</xdr:rowOff>
    </xdr:from>
    <xdr:to>
      <xdr:col>38</xdr:col>
      <xdr:colOff>424815</xdr:colOff>
      <xdr:row>77</xdr:row>
      <xdr:rowOff>111125</xdr:rowOff>
    </xdr:to>
    <xdr:sp>
      <xdr:nvSpPr>
        <xdr:cNvPr id="10" name="文本框 9"/>
        <xdr:cNvSpPr txBox="1"/>
      </xdr:nvSpPr>
      <xdr:spPr>
        <a:xfrm>
          <a:off x="20415250" y="16883380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58420</xdr:colOff>
      <xdr:row>78</xdr:row>
      <xdr:rowOff>219075</xdr:rowOff>
    </xdr:from>
    <xdr:to>
      <xdr:col>38</xdr:col>
      <xdr:colOff>394335</xdr:colOff>
      <xdr:row>80</xdr:row>
      <xdr:rowOff>144145</xdr:rowOff>
    </xdr:to>
    <xdr:sp>
      <xdr:nvSpPr>
        <xdr:cNvPr id="11" name="文本框 10"/>
        <xdr:cNvSpPr txBox="1"/>
      </xdr:nvSpPr>
      <xdr:spPr>
        <a:xfrm>
          <a:off x="20384770" y="17573625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48895</xdr:colOff>
      <xdr:row>83</xdr:row>
      <xdr:rowOff>27305</xdr:rowOff>
    </xdr:from>
    <xdr:to>
      <xdr:col>38</xdr:col>
      <xdr:colOff>384810</xdr:colOff>
      <xdr:row>85</xdr:row>
      <xdr:rowOff>66675</xdr:rowOff>
    </xdr:to>
    <xdr:sp>
      <xdr:nvSpPr>
        <xdr:cNvPr id="12" name="文本框 11"/>
        <xdr:cNvSpPr txBox="1"/>
      </xdr:nvSpPr>
      <xdr:spPr>
        <a:xfrm>
          <a:off x="20375245" y="18401030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173355</xdr:colOff>
      <xdr:row>93</xdr:row>
      <xdr:rowOff>52070</xdr:rowOff>
    </xdr:from>
    <xdr:to>
      <xdr:col>38</xdr:col>
      <xdr:colOff>509270</xdr:colOff>
      <xdr:row>95</xdr:row>
      <xdr:rowOff>91440</xdr:rowOff>
    </xdr:to>
    <xdr:sp>
      <xdr:nvSpPr>
        <xdr:cNvPr id="13" name="文本框 12"/>
        <xdr:cNvSpPr txBox="1"/>
      </xdr:nvSpPr>
      <xdr:spPr>
        <a:xfrm>
          <a:off x="20499705" y="20645120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133985</xdr:colOff>
      <xdr:row>102</xdr:row>
      <xdr:rowOff>269875</xdr:rowOff>
    </xdr:from>
    <xdr:to>
      <xdr:col>38</xdr:col>
      <xdr:colOff>469900</xdr:colOff>
      <xdr:row>104</xdr:row>
      <xdr:rowOff>42545</xdr:rowOff>
    </xdr:to>
    <xdr:sp>
      <xdr:nvSpPr>
        <xdr:cNvPr id="14" name="文本框 13"/>
        <xdr:cNvSpPr txBox="1"/>
      </xdr:nvSpPr>
      <xdr:spPr>
        <a:xfrm>
          <a:off x="20460335" y="22834600"/>
          <a:ext cx="1707515" cy="40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170180</xdr:colOff>
      <xdr:row>114</xdr:row>
      <xdr:rowOff>245110</xdr:rowOff>
    </xdr:from>
    <xdr:to>
      <xdr:col>38</xdr:col>
      <xdr:colOff>506095</xdr:colOff>
      <xdr:row>116</xdr:row>
      <xdr:rowOff>122555</xdr:rowOff>
    </xdr:to>
    <xdr:sp>
      <xdr:nvSpPr>
        <xdr:cNvPr id="15" name="文本框 14"/>
        <xdr:cNvSpPr txBox="1"/>
      </xdr:nvSpPr>
      <xdr:spPr>
        <a:xfrm>
          <a:off x="20496530" y="25393650"/>
          <a:ext cx="1707515" cy="303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93345</xdr:colOff>
      <xdr:row>123</xdr:row>
      <xdr:rowOff>247015</xdr:rowOff>
    </xdr:from>
    <xdr:to>
      <xdr:col>38</xdr:col>
      <xdr:colOff>429260</xdr:colOff>
      <xdr:row>125</xdr:row>
      <xdr:rowOff>124460</xdr:rowOff>
    </xdr:to>
    <xdr:sp>
      <xdr:nvSpPr>
        <xdr:cNvPr id="16" name="文本框 15"/>
        <xdr:cNvSpPr txBox="1"/>
      </xdr:nvSpPr>
      <xdr:spPr>
        <a:xfrm>
          <a:off x="20419695" y="27022425"/>
          <a:ext cx="1707515" cy="305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111125</xdr:colOff>
      <xdr:row>127</xdr:row>
      <xdr:rowOff>111760</xdr:rowOff>
    </xdr:from>
    <xdr:to>
      <xdr:col>38</xdr:col>
      <xdr:colOff>447040</xdr:colOff>
      <xdr:row>128</xdr:row>
      <xdr:rowOff>170180</xdr:rowOff>
    </xdr:to>
    <xdr:sp>
      <xdr:nvSpPr>
        <xdr:cNvPr id="17" name="文本框 16"/>
        <xdr:cNvSpPr txBox="1"/>
      </xdr:nvSpPr>
      <xdr:spPr>
        <a:xfrm>
          <a:off x="20437475" y="27677110"/>
          <a:ext cx="1707515" cy="2393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47625</xdr:colOff>
      <xdr:row>130</xdr:row>
      <xdr:rowOff>88265</xdr:rowOff>
    </xdr:from>
    <xdr:to>
      <xdr:col>38</xdr:col>
      <xdr:colOff>383540</xdr:colOff>
      <xdr:row>131</xdr:row>
      <xdr:rowOff>146685</xdr:rowOff>
    </xdr:to>
    <xdr:sp>
      <xdr:nvSpPr>
        <xdr:cNvPr id="18" name="文本框 17"/>
        <xdr:cNvSpPr txBox="1"/>
      </xdr:nvSpPr>
      <xdr:spPr>
        <a:xfrm>
          <a:off x="20373975" y="28196540"/>
          <a:ext cx="1707515" cy="2393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106680</xdr:colOff>
      <xdr:row>133</xdr:row>
      <xdr:rowOff>201295</xdr:rowOff>
    </xdr:from>
    <xdr:to>
      <xdr:col>38</xdr:col>
      <xdr:colOff>442595</xdr:colOff>
      <xdr:row>135</xdr:row>
      <xdr:rowOff>78740</xdr:rowOff>
    </xdr:to>
    <xdr:sp>
      <xdr:nvSpPr>
        <xdr:cNvPr id="19" name="文本框 18"/>
        <xdr:cNvSpPr txBox="1"/>
      </xdr:nvSpPr>
      <xdr:spPr>
        <a:xfrm>
          <a:off x="20433030" y="28832175"/>
          <a:ext cx="170751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FF0000"/>
              </a:solidFill>
            </a:rPr>
            <a:t>此件优先设计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12700</xdr:colOff>
      <xdr:row>4</xdr:row>
      <xdr:rowOff>91440</xdr:rowOff>
    </xdr:from>
    <xdr:to>
      <xdr:col>6</xdr:col>
      <xdr:colOff>1213485</xdr:colOff>
      <xdr:row>7</xdr:row>
      <xdr:rowOff>135890</xdr:rowOff>
    </xdr:to>
    <xdr:pic>
      <xdr:nvPicPr>
        <xdr:cNvPr id="20" name="ID_586510C4AC1245A58E43008039B74E22" descr="upload_post_object_v2_058221168"/>
        <xdr:cNvPicPr/>
      </xdr:nvPicPr>
      <xdr:blipFill>
        <a:blip r:embed="rId1"/>
        <a:stretch>
          <a:fillRect/>
        </a:stretch>
      </xdr:blipFill>
      <xdr:spPr>
        <a:xfrm>
          <a:off x="5080635" y="1320165"/>
          <a:ext cx="1200785" cy="730250"/>
        </a:xfrm>
        <a:prstGeom prst="rect">
          <a:avLst/>
        </a:prstGeom>
      </xdr:spPr>
    </xdr:pic>
    <xdr:clientData/>
  </xdr:twoCellAnchor>
  <xdr:twoCellAnchor editAs="oneCell">
    <xdr:from>
      <xdr:col>6</xdr:col>
      <xdr:colOff>80645</xdr:colOff>
      <xdr:row>8</xdr:row>
      <xdr:rowOff>80010</xdr:rowOff>
    </xdr:from>
    <xdr:to>
      <xdr:col>6</xdr:col>
      <xdr:colOff>1133475</xdr:colOff>
      <xdr:row>11</xdr:row>
      <xdr:rowOff>219710</xdr:rowOff>
    </xdr:to>
    <xdr:pic>
      <xdr:nvPicPr>
        <xdr:cNvPr id="21" name="ID_CA6D6E1250694FE8B429A8F8950B8026" descr="upload_post_object_v2_788270827"/>
        <xdr:cNvPicPr/>
      </xdr:nvPicPr>
      <xdr:blipFill>
        <a:blip r:embed="rId2"/>
        <a:stretch>
          <a:fillRect/>
        </a:stretch>
      </xdr:blipFill>
      <xdr:spPr>
        <a:xfrm>
          <a:off x="5148580" y="2223135"/>
          <a:ext cx="1052830" cy="825500"/>
        </a:xfrm>
        <a:prstGeom prst="rect">
          <a:avLst/>
        </a:prstGeom>
      </xdr:spPr>
    </xdr:pic>
    <xdr:clientData/>
  </xdr:twoCellAnchor>
  <xdr:twoCellAnchor editAs="oneCell">
    <xdr:from>
      <xdr:col>6</xdr:col>
      <xdr:colOff>123190</xdr:colOff>
      <xdr:row>12</xdr:row>
      <xdr:rowOff>145415</xdr:rowOff>
    </xdr:from>
    <xdr:to>
      <xdr:col>6</xdr:col>
      <xdr:colOff>1078230</xdr:colOff>
      <xdr:row>15</xdr:row>
      <xdr:rowOff>133985</xdr:rowOff>
    </xdr:to>
    <xdr:pic>
      <xdr:nvPicPr>
        <xdr:cNvPr id="22" name="ID_F5CE07FF73294CDA96A92EF47E844DDA" descr="upload_post_object_v2_169632252"/>
        <xdr:cNvPicPr/>
      </xdr:nvPicPr>
      <xdr:blipFill>
        <a:blip r:embed="rId3"/>
        <a:stretch>
          <a:fillRect/>
        </a:stretch>
      </xdr:blipFill>
      <xdr:spPr>
        <a:xfrm>
          <a:off x="5191125" y="3202940"/>
          <a:ext cx="955040" cy="674370"/>
        </a:xfrm>
        <a:prstGeom prst="rect">
          <a:avLst/>
        </a:prstGeom>
      </xdr:spPr>
    </xdr:pic>
    <xdr:clientData/>
  </xdr:twoCellAnchor>
  <xdr:twoCellAnchor editAs="oneCell">
    <xdr:from>
      <xdr:col>6</xdr:col>
      <xdr:colOff>153035</xdr:colOff>
      <xdr:row>16</xdr:row>
      <xdr:rowOff>25400</xdr:rowOff>
    </xdr:from>
    <xdr:to>
      <xdr:col>6</xdr:col>
      <xdr:colOff>957580</xdr:colOff>
      <xdr:row>20</xdr:row>
      <xdr:rowOff>1905</xdr:rowOff>
    </xdr:to>
    <xdr:pic>
      <xdr:nvPicPr>
        <xdr:cNvPr id="23" name="ID_ADAF268472DC4D2F97B9733F56C290E3" descr="upload_post_object_v2_007251570"/>
        <xdr:cNvPicPr/>
      </xdr:nvPicPr>
      <xdr:blipFill>
        <a:blip r:embed="rId4"/>
        <a:stretch>
          <a:fillRect/>
        </a:stretch>
      </xdr:blipFill>
      <xdr:spPr>
        <a:xfrm>
          <a:off x="5220970" y="3997325"/>
          <a:ext cx="804545" cy="700405"/>
        </a:xfrm>
        <a:prstGeom prst="rect">
          <a:avLst/>
        </a:prstGeom>
      </xdr:spPr>
    </xdr:pic>
    <xdr:clientData/>
  </xdr:twoCellAnchor>
  <xdr:twoCellAnchor editAs="oneCell">
    <xdr:from>
      <xdr:col>6</xdr:col>
      <xdr:colOff>92710</xdr:colOff>
      <xdr:row>20</xdr:row>
      <xdr:rowOff>48895</xdr:rowOff>
    </xdr:from>
    <xdr:to>
      <xdr:col>6</xdr:col>
      <xdr:colOff>894715</xdr:colOff>
      <xdr:row>21</xdr:row>
      <xdr:rowOff>314960</xdr:rowOff>
    </xdr:to>
    <xdr:pic>
      <xdr:nvPicPr>
        <xdr:cNvPr id="24" name="ID_782EDBF0A8264A6389345037EEEA90F5" descr="upload_post_object_v2_682995194"/>
        <xdr:cNvPicPr/>
      </xdr:nvPicPr>
      <xdr:blipFill>
        <a:blip r:embed="rId5"/>
        <a:stretch>
          <a:fillRect/>
        </a:stretch>
      </xdr:blipFill>
      <xdr:spPr>
        <a:xfrm>
          <a:off x="5160645" y="4744720"/>
          <a:ext cx="802005" cy="570865"/>
        </a:xfrm>
        <a:prstGeom prst="rect">
          <a:avLst/>
        </a:prstGeom>
      </xdr:spPr>
    </xdr:pic>
    <xdr:clientData/>
  </xdr:twoCellAnchor>
  <xdr:twoCellAnchor editAs="oneCell">
    <xdr:from>
      <xdr:col>6</xdr:col>
      <xdr:colOff>92710</xdr:colOff>
      <xdr:row>22</xdr:row>
      <xdr:rowOff>71120</xdr:rowOff>
    </xdr:from>
    <xdr:to>
      <xdr:col>6</xdr:col>
      <xdr:colOff>1031240</xdr:colOff>
      <xdr:row>23</xdr:row>
      <xdr:rowOff>301625</xdr:rowOff>
    </xdr:to>
    <xdr:pic>
      <xdr:nvPicPr>
        <xdr:cNvPr id="25" name="ID_3E3137CE5FAA42F7800B80BCDC8C14CF" descr="upload_post_object_v2_261741747"/>
        <xdr:cNvPicPr/>
      </xdr:nvPicPr>
      <xdr:blipFill>
        <a:blip r:embed="rId6"/>
        <a:stretch>
          <a:fillRect/>
        </a:stretch>
      </xdr:blipFill>
      <xdr:spPr>
        <a:xfrm>
          <a:off x="5160645" y="5433695"/>
          <a:ext cx="938530" cy="592455"/>
        </a:xfrm>
        <a:prstGeom prst="rect">
          <a:avLst/>
        </a:prstGeom>
      </xdr:spPr>
    </xdr:pic>
    <xdr:clientData/>
  </xdr:twoCellAnchor>
  <xdr:twoCellAnchor editAs="oneCell">
    <xdr:from>
      <xdr:col>6</xdr:col>
      <xdr:colOff>24130</xdr:colOff>
      <xdr:row>24</xdr:row>
      <xdr:rowOff>95885</xdr:rowOff>
    </xdr:from>
    <xdr:to>
      <xdr:col>6</xdr:col>
      <xdr:colOff>1224915</xdr:colOff>
      <xdr:row>26</xdr:row>
      <xdr:rowOff>234950</xdr:rowOff>
    </xdr:to>
    <xdr:pic>
      <xdr:nvPicPr>
        <xdr:cNvPr id="26" name="ID_497BEF0DE46F4B869FA420CD40081DBF" descr="upload_post_object_v2_016068809"/>
        <xdr:cNvPicPr/>
      </xdr:nvPicPr>
      <xdr:blipFill>
        <a:blip r:embed="rId7"/>
        <a:stretch>
          <a:fillRect/>
        </a:stretch>
      </xdr:blipFill>
      <xdr:spPr>
        <a:xfrm>
          <a:off x="5092065" y="6182360"/>
          <a:ext cx="1200785" cy="777240"/>
        </a:xfrm>
        <a:prstGeom prst="rect">
          <a:avLst/>
        </a:prstGeom>
      </xdr:spPr>
    </xdr:pic>
    <xdr:clientData/>
  </xdr:twoCellAnchor>
  <xdr:twoCellAnchor editAs="oneCell">
    <xdr:from>
      <xdr:col>6</xdr:col>
      <xdr:colOff>23495</xdr:colOff>
      <xdr:row>27</xdr:row>
      <xdr:rowOff>130175</xdr:rowOff>
    </xdr:from>
    <xdr:to>
      <xdr:col>6</xdr:col>
      <xdr:colOff>1224280</xdr:colOff>
      <xdr:row>31</xdr:row>
      <xdr:rowOff>79375</xdr:rowOff>
    </xdr:to>
    <xdr:pic>
      <xdr:nvPicPr>
        <xdr:cNvPr id="27" name="ID_F540807B764743CEA4093A9847346278" descr="upload_post_object_v2_785789511"/>
        <xdr:cNvPicPr/>
      </xdr:nvPicPr>
      <xdr:blipFill>
        <a:blip r:embed="rId8"/>
        <a:stretch>
          <a:fillRect/>
        </a:stretch>
      </xdr:blipFill>
      <xdr:spPr>
        <a:xfrm>
          <a:off x="5091430" y="7092950"/>
          <a:ext cx="1200785" cy="777875"/>
        </a:xfrm>
        <a:prstGeom prst="rect">
          <a:avLst/>
        </a:prstGeom>
      </xdr:spPr>
    </xdr:pic>
    <xdr:clientData/>
  </xdr:twoCellAnchor>
  <xdr:twoCellAnchor editAs="oneCell">
    <xdr:from>
      <xdr:col>6</xdr:col>
      <xdr:colOff>35560</xdr:colOff>
      <xdr:row>32</xdr:row>
      <xdr:rowOff>50800</xdr:rowOff>
    </xdr:from>
    <xdr:to>
      <xdr:col>6</xdr:col>
      <xdr:colOff>1236980</xdr:colOff>
      <xdr:row>36</xdr:row>
      <xdr:rowOff>109855</xdr:rowOff>
    </xdr:to>
    <xdr:pic>
      <xdr:nvPicPr>
        <xdr:cNvPr id="28" name="ID_84EAF55869644F4F825B7E25EB6EC4C7" descr="upload_post_object_v2_847659108"/>
        <xdr:cNvPicPr/>
      </xdr:nvPicPr>
      <xdr:blipFill>
        <a:blip r:embed="rId9"/>
        <a:stretch>
          <a:fillRect/>
        </a:stretch>
      </xdr:blipFill>
      <xdr:spPr>
        <a:xfrm>
          <a:off x="5103495" y="8023225"/>
          <a:ext cx="1201420" cy="782955"/>
        </a:xfrm>
        <a:prstGeom prst="rect">
          <a:avLst/>
        </a:prstGeom>
      </xdr:spPr>
    </xdr:pic>
    <xdr:clientData/>
  </xdr:twoCellAnchor>
  <xdr:twoCellAnchor editAs="oneCell">
    <xdr:from>
      <xdr:col>6</xdr:col>
      <xdr:colOff>83185</xdr:colOff>
      <xdr:row>36</xdr:row>
      <xdr:rowOff>170180</xdr:rowOff>
    </xdr:from>
    <xdr:to>
      <xdr:col>6</xdr:col>
      <xdr:colOff>1073785</xdr:colOff>
      <xdr:row>39</xdr:row>
      <xdr:rowOff>214630</xdr:rowOff>
    </xdr:to>
    <xdr:pic>
      <xdr:nvPicPr>
        <xdr:cNvPr id="29" name="ID_401F203072674BD1AB5D1392C81BF1CF" descr="upload_post_object_v2_421342320"/>
        <xdr:cNvPicPr/>
      </xdr:nvPicPr>
      <xdr:blipFill>
        <a:blip r:embed="rId10"/>
        <a:stretch>
          <a:fillRect/>
        </a:stretch>
      </xdr:blipFill>
      <xdr:spPr>
        <a:xfrm>
          <a:off x="5151120" y="8866505"/>
          <a:ext cx="990600" cy="758825"/>
        </a:xfrm>
        <a:prstGeom prst="rect">
          <a:avLst/>
        </a:prstGeom>
      </xdr:spPr>
    </xdr:pic>
    <xdr:clientData/>
  </xdr:twoCellAnchor>
  <xdr:twoCellAnchor editAs="oneCell">
    <xdr:from>
      <xdr:col>6</xdr:col>
      <xdr:colOff>46355</xdr:colOff>
      <xdr:row>40</xdr:row>
      <xdr:rowOff>154940</xdr:rowOff>
    </xdr:from>
    <xdr:to>
      <xdr:col>6</xdr:col>
      <xdr:colOff>1146175</xdr:colOff>
      <xdr:row>44</xdr:row>
      <xdr:rowOff>120015</xdr:rowOff>
    </xdr:to>
    <xdr:pic>
      <xdr:nvPicPr>
        <xdr:cNvPr id="30" name="ID_D92C045C2D5E4EA0AAD355B1E9AD34E0" descr="upload_post_object_v2_716978465"/>
        <xdr:cNvPicPr/>
      </xdr:nvPicPr>
      <xdr:blipFill>
        <a:blip r:embed="rId11"/>
        <a:stretch>
          <a:fillRect/>
        </a:stretch>
      </xdr:blipFill>
      <xdr:spPr>
        <a:xfrm>
          <a:off x="5114290" y="9813290"/>
          <a:ext cx="1099820" cy="812800"/>
        </a:xfrm>
        <a:prstGeom prst="rect">
          <a:avLst/>
        </a:prstGeom>
      </xdr:spPr>
    </xdr:pic>
    <xdr:clientData/>
  </xdr:twoCellAnchor>
  <xdr:twoCellAnchor editAs="oneCell">
    <xdr:from>
      <xdr:col>6</xdr:col>
      <xdr:colOff>77470</xdr:colOff>
      <xdr:row>44</xdr:row>
      <xdr:rowOff>172085</xdr:rowOff>
    </xdr:from>
    <xdr:to>
      <xdr:col>6</xdr:col>
      <xdr:colOff>1079500</xdr:colOff>
      <xdr:row>48</xdr:row>
      <xdr:rowOff>141605</xdr:rowOff>
    </xdr:to>
    <xdr:pic>
      <xdr:nvPicPr>
        <xdr:cNvPr id="31" name="ID_44F72461787845ADAA492D56FA217B7C" descr="upload_post_object_v2_995274519"/>
        <xdr:cNvPicPr/>
      </xdr:nvPicPr>
      <xdr:blipFill>
        <a:blip r:embed="rId12"/>
        <a:stretch>
          <a:fillRect/>
        </a:stretch>
      </xdr:blipFill>
      <xdr:spPr>
        <a:xfrm>
          <a:off x="5145405" y="10678160"/>
          <a:ext cx="1002030" cy="76962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</xdr:colOff>
      <xdr:row>48</xdr:row>
      <xdr:rowOff>194945</xdr:rowOff>
    </xdr:from>
    <xdr:to>
      <xdr:col>6</xdr:col>
      <xdr:colOff>1075690</xdr:colOff>
      <xdr:row>52</xdr:row>
      <xdr:rowOff>151765</xdr:rowOff>
    </xdr:to>
    <xdr:pic>
      <xdr:nvPicPr>
        <xdr:cNvPr id="32" name="ID_D82378CF3D4B4F7B8F7DB5C184FBA6B8" descr="upload_post_object_v2_263370865"/>
        <xdr:cNvPicPr/>
      </xdr:nvPicPr>
      <xdr:blipFill>
        <a:blip r:embed="rId13"/>
        <a:stretch>
          <a:fillRect/>
        </a:stretch>
      </xdr:blipFill>
      <xdr:spPr>
        <a:xfrm>
          <a:off x="5127625" y="11501120"/>
          <a:ext cx="1016000" cy="69977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53</xdr:row>
      <xdr:rowOff>60960</xdr:rowOff>
    </xdr:from>
    <xdr:to>
      <xdr:col>6</xdr:col>
      <xdr:colOff>1213485</xdr:colOff>
      <xdr:row>56</xdr:row>
      <xdr:rowOff>148590</xdr:rowOff>
    </xdr:to>
    <xdr:pic>
      <xdr:nvPicPr>
        <xdr:cNvPr id="33" name="ID_EA97D20179644334ABF302334127468B" descr="upload_post_object_v2_870583375"/>
        <xdr:cNvPicPr/>
      </xdr:nvPicPr>
      <xdr:blipFill>
        <a:blip r:embed="rId14"/>
        <a:stretch>
          <a:fillRect/>
        </a:stretch>
      </xdr:blipFill>
      <xdr:spPr>
        <a:xfrm>
          <a:off x="5080635" y="12291060"/>
          <a:ext cx="1200785" cy="630555"/>
        </a:xfrm>
        <a:prstGeom prst="rect">
          <a:avLst/>
        </a:prstGeom>
      </xdr:spPr>
    </xdr:pic>
    <xdr:clientData/>
  </xdr:twoCellAnchor>
  <xdr:twoCellAnchor editAs="oneCell">
    <xdr:from>
      <xdr:col>6</xdr:col>
      <xdr:colOff>207645</xdr:colOff>
      <xdr:row>56</xdr:row>
      <xdr:rowOff>161290</xdr:rowOff>
    </xdr:from>
    <xdr:to>
      <xdr:col>6</xdr:col>
      <xdr:colOff>1037590</xdr:colOff>
      <xdr:row>59</xdr:row>
      <xdr:rowOff>133985</xdr:rowOff>
    </xdr:to>
    <xdr:pic>
      <xdr:nvPicPr>
        <xdr:cNvPr id="34" name="ID_BA40FCE9846240788B0D8F46501D919E" descr="upload_post_object_v2_986923370"/>
        <xdr:cNvPicPr/>
      </xdr:nvPicPr>
      <xdr:blipFill>
        <a:blip r:embed="rId15"/>
        <a:stretch>
          <a:fillRect/>
        </a:stretch>
      </xdr:blipFill>
      <xdr:spPr>
        <a:xfrm>
          <a:off x="5275580" y="12934315"/>
          <a:ext cx="829945" cy="515620"/>
        </a:xfrm>
        <a:prstGeom prst="rect">
          <a:avLst/>
        </a:prstGeom>
      </xdr:spPr>
    </xdr:pic>
    <xdr:clientData/>
  </xdr:twoCellAnchor>
  <xdr:twoCellAnchor editAs="oneCell">
    <xdr:from>
      <xdr:col>6</xdr:col>
      <xdr:colOff>67945</xdr:colOff>
      <xdr:row>60</xdr:row>
      <xdr:rowOff>20955</xdr:rowOff>
    </xdr:from>
    <xdr:to>
      <xdr:col>7</xdr:col>
      <xdr:colOff>30480</xdr:colOff>
      <xdr:row>62</xdr:row>
      <xdr:rowOff>241300</xdr:rowOff>
    </xdr:to>
    <xdr:pic>
      <xdr:nvPicPr>
        <xdr:cNvPr id="35" name="ID_35204CA53CED43859055CB19EC041A9D" descr="upload_post_object_v2_606200818"/>
        <xdr:cNvPicPr/>
      </xdr:nvPicPr>
      <xdr:blipFill>
        <a:blip r:embed="rId16"/>
        <a:stretch>
          <a:fillRect/>
        </a:stretch>
      </xdr:blipFill>
      <xdr:spPr>
        <a:xfrm>
          <a:off x="5135880" y="13517880"/>
          <a:ext cx="1200785" cy="753745"/>
        </a:xfrm>
        <a:prstGeom prst="rect">
          <a:avLst/>
        </a:prstGeom>
      </xdr:spPr>
    </xdr:pic>
    <xdr:clientData/>
  </xdr:twoCellAnchor>
  <xdr:twoCellAnchor editAs="oneCell">
    <xdr:from>
      <xdr:col>6</xdr:col>
      <xdr:colOff>23495</xdr:colOff>
      <xdr:row>63</xdr:row>
      <xdr:rowOff>36195</xdr:rowOff>
    </xdr:from>
    <xdr:to>
      <xdr:col>6</xdr:col>
      <xdr:colOff>1224280</xdr:colOff>
      <xdr:row>66</xdr:row>
      <xdr:rowOff>203200</xdr:rowOff>
    </xdr:to>
    <xdr:pic>
      <xdr:nvPicPr>
        <xdr:cNvPr id="36" name="ID_C8696AEFB3F24BA1AB5F3FDD686B0EF3" descr="upload_post_object_v2_214485096"/>
        <xdr:cNvPicPr/>
      </xdr:nvPicPr>
      <xdr:blipFill>
        <a:blip r:embed="rId17"/>
        <a:stretch>
          <a:fillRect/>
        </a:stretch>
      </xdr:blipFill>
      <xdr:spPr>
        <a:xfrm>
          <a:off x="5091430" y="14333220"/>
          <a:ext cx="1200785" cy="967105"/>
        </a:xfrm>
        <a:prstGeom prst="rect">
          <a:avLst/>
        </a:prstGeom>
      </xdr:spPr>
    </xdr:pic>
    <xdr:clientData/>
  </xdr:twoCellAnchor>
  <xdr:twoCellAnchor editAs="oneCell">
    <xdr:from>
      <xdr:col>6</xdr:col>
      <xdr:colOff>120015</xdr:colOff>
      <xdr:row>67</xdr:row>
      <xdr:rowOff>27305</xdr:rowOff>
    </xdr:from>
    <xdr:to>
      <xdr:col>6</xdr:col>
      <xdr:colOff>1125220</xdr:colOff>
      <xdr:row>71</xdr:row>
      <xdr:rowOff>3175</xdr:rowOff>
    </xdr:to>
    <xdr:pic>
      <xdr:nvPicPr>
        <xdr:cNvPr id="37" name="ID_5E94BF7B48F24B90905651A46F53B27D" descr="upload_post_object_v2_880190613"/>
        <xdr:cNvPicPr/>
      </xdr:nvPicPr>
      <xdr:blipFill>
        <a:blip r:embed="rId18"/>
        <a:stretch>
          <a:fillRect/>
        </a:stretch>
      </xdr:blipFill>
      <xdr:spPr>
        <a:xfrm>
          <a:off x="5187950" y="15391130"/>
          <a:ext cx="1005205" cy="69977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71</xdr:row>
      <xdr:rowOff>36830</xdr:rowOff>
    </xdr:from>
    <xdr:to>
      <xdr:col>6</xdr:col>
      <xdr:colOff>1148715</xdr:colOff>
      <xdr:row>75</xdr:row>
      <xdr:rowOff>11430</xdr:rowOff>
    </xdr:to>
    <xdr:pic>
      <xdr:nvPicPr>
        <xdr:cNvPr id="38" name="ID_6DE7F9F751D0462AA6A36F33090E533B" descr="upload_post_object_v2_741246268"/>
        <xdr:cNvPicPr/>
      </xdr:nvPicPr>
      <xdr:blipFill>
        <a:blip r:embed="rId19"/>
        <a:stretch>
          <a:fillRect/>
        </a:stretch>
      </xdr:blipFill>
      <xdr:spPr>
        <a:xfrm>
          <a:off x="5098415" y="16124555"/>
          <a:ext cx="1118235" cy="6985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75</xdr:row>
      <xdr:rowOff>66040</xdr:rowOff>
    </xdr:from>
    <xdr:to>
      <xdr:col>6</xdr:col>
      <xdr:colOff>1223645</xdr:colOff>
      <xdr:row>78</xdr:row>
      <xdr:rowOff>51435</xdr:rowOff>
    </xdr:to>
    <xdr:pic>
      <xdr:nvPicPr>
        <xdr:cNvPr id="39" name="ID_9F4A6EEF603444BEB9CA43F262069BB8" descr="upload_post_object_v2_351711086"/>
        <xdr:cNvPicPr/>
      </xdr:nvPicPr>
      <xdr:blipFill>
        <a:blip r:embed="rId20"/>
        <a:stretch>
          <a:fillRect/>
        </a:stretch>
      </xdr:blipFill>
      <xdr:spPr>
        <a:xfrm>
          <a:off x="5093335" y="16877665"/>
          <a:ext cx="1198245" cy="528320"/>
        </a:xfrm>
        <a:prstGeom prst="rect">
          <a:avLst/>
        </a:prstGeom>
      </xdr:spPr>
    </xdr:pic>
    <xdr:clientData/>
  </xdr:twoCellAnchor>
  <xdr:twoCellAnchor editAs="oneCell">
    <xdr:from>
      <xdr:col>6</xdr:col>
      <xdr:colOff>35560</xdr:colOff>
      <xdr:row>78</xdr:row>
      <xdr:rowOff>97790</xdr:rowOff>
    </xdr:from>
    <xdr:to>
      <xdr:col>6</xdr:col>
      <xdr:colOff>1236345</xdr:colOff>
      <xdr:row>81</xdr:row>
      <xdr:rowOff>105410</xdr:rowOff>
    </xdr:to>
    <xdr:pic>
      <xdr:nvPicPr>
        <xdr:cNvPr id="40" name="ID_CA928ED3EDDA4C4695519C53B39637C7" descr="upload_post_object_v2_736716408"/>
        <xdr:cNvPicPr/>
      </xdr:nvPicPr>
      <xdr:blipFill>
        <a:blip r:embed="rId21"/>
        <a:stretch>
          <a:fillRect/>
        </a:stretch>
      </xdr:blipFill>
      <xdr:spPr>
        <a:xfrm>
          <a:off x="5103495" y="17452340"/>
          <a:ext cx="1200785" cy="664845"/>
        </a:xfrm>
        <a:prstGeom prst="rect">
          <a:avLst/>
        </a:prstGeom>
      </xdr:spPr>
    </xdr:pic>
    <xdr:clientData/>
  </xdr:twoCellAnchor>
  <xdr:twoCellAnchor editAs="oneCell">
    <xdr:from>
      <xdr:col>6</xdr:col>
      <xdr:colOff>172085</xdr:colOff>
      <xdr:row>81</xdr:row>
      <xdr:rowOff>172720</xdr:rowOff>
    </xdr:from>
    <xdr:to>
      <xdr:col>6</xdr:col>
      <xdr:colOff>1073150</xdr:colOff>
      <xdr:row>85</xdr:row>
      <xdr:rowOff>147320</xdr:rowOff>
    </xdr:to>
    <xdr:pic>
      <xdr:nvPicPr>
        <xdr:cNvPr id="41" name="ID_518A8F64F1404515887A13230386D328" descr="upload_post_object_v2_252090307"/>
        <xdr:cNvPicPr/>
      </xdr:nvPicPr>
      <xdr:blipFill>
        <a:blip r:embed="rId22"/>
        <a:stretch>
          <a:fillRect/>
        </a:stretch>
      </xdr:blipFill>
      <xdr:spPr>
        <a:xfrm>
          <a:off x="5240020" y="18184495"/>
          <a:ext cx="901065" cy="698500"/>
        </a:xfrm>
        <a:prstGeom prst="rect">
          <a:avLst/>
        </a:prstGeom>
      </xdr:spPr>
    </xdr:pic>
    <xdr:clientData/>
  </xdr:twoCellAnchor>
  <xdr:twoCellAnchor editAs="oneCell">
    <xdr:from>
      <xdr:col>6</xdr:col>
      <xdr:colOff>133985</xdr:colOff>
      <xdr:row>86</xdr:row>
      <xdr:rowOff>90805</xdr:rowOff>
    </xdr:from>
    <xdr:to>
      <xdr:col>6</xdr:col>
      <xdr:colOff>1000125</xdr:colOff>
      <xdr:row>88</xdr:row>
      <xdr:rowOff>210820</xdr:rowOff>
    </xdr:to>
    <xdr:pic>
      <xdr:nvPicPr>
        <xdr:cNvPr id="42" name="ID_091DFBEA61154D989E763198A2AAA4D7" descr="upload_post_object_v2_534483552"/>
        <xdr:cNvPicPr/>
      </xdr:nvPicPr>
      <xdr:blipFill>
        <a:blip r:embed="rId23"/>
        <a:stretch>
          <a:fillRect/>
        </a:stretch>
      </xdr:blipFill>
      <xdr:spPr>
        <a:xfrm>
          <a:off x="5201920" y="19007455"/>
          <a:ext cx="866140" cy="596265"/>
        </a:xfrm>
        <a:prstGeom prst="rect">
          <a:avLst/>
        </a:prstGeom>
      </xdr:spPr>
    </xdr:pic>
    <xdr:clientData/>
  </xdr:twoCellAnchor>
  <xdr:twoCellAnchor editAs="oneCell">
    <xdr:from>
      <xdr:col>6</xdr:col>
      <xdr:colOff>137795</xdr:colOff>
      <xdr:row>89</xdr:row>
      <xdr:rowOff>172720</xdr:rowOff>
    </xdr:from>
    <xdr:to>
      <xdr:col>6</xdr:col>
      <xdr:colOff>1067435</xdr:colOff>
      <xdr:row>92</xdr:row>
      <xdr:rowOff>62865</xdr:rowOff>
    </xdr:to>
    <xdr:pic>
      <xdr:nvPicPr>
        <xdr:cNvPr id="43" name="ID_8CA60C8E9EE343009080E092DB7C61B0" descr="upload_post_object_v2_924785084"/>
        <xdr:cNvPicPr/>
      </xdr:nvPicPr>
      <xdr:blipFill>
        <a:blip r:embed="rId24"/>
        <a:stretch>
          <a:fillRect/>
        </a:stretch>
      </xdr:blipFill>
      <xdr:spPr>
        <a:xfrm>
          <a:off x="5205730" y="19803745"/>
          <a:ext cx="929640" cy="671195"/>
        </a:xfrm>
        <a:prstGeom prst="rect">
          <a:avLst/>
        </a:prstGeom>
      </xdr:spPr>
    </xdr:pic>
    <xdr:clientData/>
  </xdr:twoCellAnchor>
  <xdr:twoCellAnchor editAs="oneCell">
    <xdr:from>
      <xdr:col>6</xdr:col>
      <xdr:colOff>250190</xdr:colOff>
      <xdr:row>93</xdr:row>
      <xdr:rowOff>17145</xdr:rowOff>
    </xdr:from>
    <xdr:to>
      <xdr:col>6</xdr:col>
      <xdr:colOff>972185</xdr:colOff>
      <xdr:row>95</xdr:row>
      <xdr:rowOff>170815</xdr:rowOff>
    </xdr:to>
    <xdr:pic>
      <xdr:nvPicPr>
        <xdr:cNvPr id="44" name="ID_D2B99256EC774795857A190D06593034" descr="upload_post_object_v2_323117596"/>
        <xdr:cNvPicPr/>
      </xdr:nvPicPr>
      <xdr:blipFill>
        <a:blip r:embed="rId25"/>
        <a:stretch>
          <a:fillRect/>
        </a:stretch>
      </xdr:blipFill>
      <xdr:spPr>
        <a:xfrm>
          <a:off x="5318125" y="20610195"/>
          <a:ext cx="721995" cy="515620"/>
        </a:xfrm>
        <a:prstGeom prst="rect">
          <a:avLst/>
        </a:prstGeom>
      </xdr:spPr>
    </xdr:pic>
    <xdr:clientData/>
  </xdr:twoCellAnchor>
  <xdr:twoCellAnchor editAs="oneCell">
    <xdr:from>
      <xdr:col>6</xdr:col>
      <xdr:colOff>34925</xdr:colOff>
      <xdr:row>96</xdr:row>
      <xdr:rowOff>213360</xdr:rowOff>
    </xdr:from>
    <xdr:to>
      <xdr:col>6</xdr:col>
      <xdr:colOff>1236345</xdr:colOff>
      <xdr:row>100</xdr:row>
      <xdr:rowOff>49530</xdr:rowOff>
    </xdr:to>
    <xdr:pic>
      <xdr:nvPicPr>
        <xdr:cNvPr id="45" name="ID_CD6409459F0E470AAA9387A0F3BCF0F2" descr="upload_post_object_v2_636822044"/>
        <xdr:cNvPicPr/>
      </xdr:nvPicPr>
      <xdr:blipFill>
        <a:blip r:embed="rId26"/>
        <a:stretch>
          <a:fillRect/>
        </a:stretch>
      </xdr:blipFill>
      <xdr:spPr>
        <a:xfrm>
          <a:off x="5102860" y="21349335"/>
          <a:ext cx="1201420" cy="750570"/>
        </a:xfrm>
        <a:prstGeom prst="rect">
          <a:avLst/>
        </a:prstGeom>
      </xdr:spPr>
    </xdr:pic>
    <xdr:clientData/>
  </xdr:twoCellAnchor>
  <xdr:twoCellAnchor editAs="oneCell">
    <xdr:from>
      <xdr:col>6</xdr:col>
      <xdr:colOff>24130</xdr:colOff>
      <xdr:row>102</xdr:row>
      <xdr:rowOff>3175</xdr:rowOff>
    </xdr:from>
    <xdr:to>
      <xdr:col>6</xdr:col>
      <xdr:colOff>1224915</xdr:colOff>
      <xdr:row>105</xdr:row>
      <xdr:rowOff>180340</xdr:rowOff>
    </xdr:to>
    <xdr:pic>
      <xdr:nvPicPr>
        <xdr:cNvPr id="46" name="ID_0F4DE4F71C2249D1AAAA30175A3C9F68" descr="upload_post_object_v2_497828719"/>
        <xdr:cNvPicPr/>
      </xdr:nvPicPr>
      <xdr:blipFill>
        <a:blip r:embed="rId27"/>
        <a:stretch>
          <a:fillRect/>
        </a:stretch>
      </xdr:blipFill>
      <xdr:spPr>
        <a:xfrm>
          <a:off x="5092065" y="22567900"/>
          <a:ext cx="1200785" cy="1091565"/>
        </a:xfrm>
        <a:prstGeom prst="rect">
          <a:avLst/>
        </a:prstGeom>
      </xdr:spPr>
    </xdr:pic>
    <xdr:clientData/>
  </xdr:twoCellAnchor>
  <xdr:twoCellAnchor editAs="oneCell">
    <xdr:from>
      <xdr:col>6</xdr:col>
      <xdr:colOff>372110</xdr:colOff>
      <xdr:row>106</xdr:row>
      <xdr:rowOff>0</xdr:rowOff>
    </xdr:from>
    <xdr:to>
      <xdr:col>6</xdr:col>
      <xdr:colOff>861060</xdr:colOff>
      <xdr:row>109</xdr:row>
      <xdr:rowOff>146050</xdr:rowOff>
    </xdr:to>
    <xdr:pic>
      <xdr:nvPicPr>
        <xdr:cNvPr id="47" name="Picture 13"/>
        <xdr:cNvPicPr>
          <a:picLocks noChangeAspect="1" noChangeArrowheads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40045" y="23764875"/>
          <a:ext cx="488950" cy="68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486410</xdr:colOff>
      <xdr:row>110</xdr:row>
      <xdr:rowOff>152400</xdr:rowOff>
    </xdr:from>
    <xdr:to>
      <xdr:col>6</xdr:col>
      <xdr:colOff>855345</xdr:colOff>
      <xdr:row>113</xdr:row>
      <xdr:rowOff>137160</xdr:rowOff>
    </xdr:to>
    <xdr:pic>
      <xdr:nvPicPr>
        <xdr:cNvPr id="48" name="Picture 14"/>
        <xdr:cNvPicPr>
          <a:picLocks noChangeAspect="1" noChangeArrowheads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54345" y="24641175"/>
          <a:ext cx="368935" cy="527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582295</xdr:colOff>
      <xdr:row>114</xdr:row>
      <xdr:rowOff>100330</xdr:rowOff>
    </xdr:from>
    <xdr:to>
      <xdr:col>6</xdr:col>
      <xdr:colOff>969645</xdr:colOff>
      <xdr:row>118</xdr:row>
      <xdr:rowOff>1270</xdr:rowOff>
    </xdr:to>
    <xdr:pic>
      <xdr:nvPicPr>
        <xdr:cNvPr id="49" name="Picture 44"/>
        <xdr:cNvPicPr>
          <a:picLocks noChangeAspect="1" noChangeArrowheads="1"/>
        </xdr:cNvPicPr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50230" y="25313005"/>
          <a:ext cx="387350" cy="624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281940</xdr:colOff>
      <xdr:row>114</xdr:row>
      <xdr:rowOff>64135</xdr:rowOff>
    </xdr:from>
    <xdr:to>
      <xdr:col>6</xdr:col>
      <xdr:colOff>541655</xdr:colOff>
      <xdr:row>117</xdr:row>
      <xdr:rowOff>141605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49875" y="25276810"/>
          <a:ext cx="259715" cy="6203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118</xdr:row>
      <xdr:rowOff>153670</xdr:rowOff>
    </xdr:from>
    <xdr:to>
      <xdr:col>6</xdr:col>
      <xdr:colOff>767715</xdr:colOff>
      <xdr:row>122</xdr:row>
      <xdr:rowOff>164465</xdr:rowOff>
    </xdr:to>
    <xdr:pic>
      <xdr:nvPicPr>
        <xdr:cNvPr id="51" name="Изображение 42"/>
        <xdr:cNvPicPr>
          <a:picLocks noChangeAspect="1" noChangeArrowheads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67935" y="26090245"/>
          <a:ext cx="767715" cy="7346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499745</xdr:colOff>
      <xdr:row>118</xdr:row>
      <xdr:rowOff>172085</xdr:rowOff>
    </xdr:from>
    <xdr:to>
      <xdr:col>7</xdr:col>
      <xdr:colOff>110490</xdr:colOff>
      <xdr:row>122</xdr:row>
      <xdr:rowOff>78105</xdr:rowOff>
    </xdr:to>
    <xdr:pic>
      <xdr:nvPicPr>
        <xdr:cNvPr id="52" name="Изображение 43"/>
        <xdr:cNvPicPr>
          <a:picLocks noChangeAspect="1" noChangeArrowheads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67680" y="26108660"/>
          <a:ext cx="848995" cy="629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364490</xdr:colOff>
      <xdr:row>123</xdr:row>
      <xdr:rowOff>149860</xdr:rowOff>
    </xdr:from>
    <xdr:to>
      <xdr:col>6</xdr:col>
      <xdr:colOff>894080</xdr:colOff>
      <xdr:row>126</xdr:row>
      <xdr:rowOff>168275</xdr:rowOff>
    </xdr:to>
    <xdr:pic>
      <xdr:nvPicPr>
        <xdr:cNvPr id="53" name="图片 16"/>
        <xdr:cNvPicPr>
          <a:picLocks noChangeAspect="1" noChangeArrowheads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-5400000">
          <a:off x="5416550" y="27007185"/>
          <a:ext cx="561340" cy="529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377190</xdr:colOff>
      <xdr:row>127</xdr:row>
      <xdr:rowOff>73025</xdr:rowOff>
    </xdr:from>
    <xdr:to>
      <xdr:col>6</xdr:col>
      <xdr:colOff>1101725</xdr:colOff>
      <xdr:row>129</xdr:row>
      <xdr:rowOff>167640</xdr:rowOff>
    </xdr:to>
    <xdr:pic>
      <xdr:nvPicPr>
        <xdr:cNvPr id="54" name="Picture 159"/>
        <xdr:cNvPicPr>
          <a:picLocks noChangeAspect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45125" y="27638375"/>
          <a:ext cx="724535" cy="456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393700</xdr:colOff>
      <xdr:row>130</xdr:row>
      <xdr:rowOff>71755</xdr:rowOff>
    </xdr:from>
    <xdr:to>
      <xdr:col>6</xdr:col>
      <xdr:colOff>868045</xdr:colOff>
      <xdr:row>132</xdr:row>
      <xdr:rowOff>172085</xdr:rowOff>
    </xdr:to>
    <xdr:pic>
      <xdr:nvPicPr>
        <xdr:cNvPr id="55" name="Picture 182"/>
        <xdr:cNvPicPr>
          <a:picLocks noChangeAspect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61635" y="28180030"/>
          <a:ext cx="474345" cy="462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61595</xdr:colOff>
      <xdr:row>133</xdr:row>
      <xdr:rowOff>45085</xdr:rowOff>
    </xdr:from>
    <xdr:to>
      <xdr:col>6</xdr:col>
      <xdr:colOff>1062355</xdr:colOff>
      <xdr:row>136</xdr:row>
      <xdr:rowOff>71755</xdr:rowOff>
    </xdr:to>
    <xdr:pic>
      <xdr:nvPicPr>
        <xdr:cNvPr id="56" name="ID_DA2C4BAD7823447C9539D168B8A67961" descr="upload_post_object_v2_64165877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129530" y="28696285"/>
          <a:ext cx="1000760" cy="5695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28575</xdr:colOff>
      <xdr:row>158</xdr:row>
      <xdr:rowOff>47625</xdr:rowOff>
    </xdr:from>
    <xdr:to>
      <xdr:col>1</xdr:col>
      <xdr:colOff>2686050</xdr:colOff>
      <xdr:row>166</xdr:row>
      <xdr:rowOff>152400</xdr:rowOff>
    </xdr:to>
    <xdr:pic>
      <xdr:nvPicPr>
        <xdr:cNvPr id="62866" name="Picture 12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95400" y="31593155"/>
          <a:ext cx="2657475" cy="15525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2733675</xdr:colOff>
      <xdr:row>158</xdr:row>
      <xdr:rowOff>19050</xdr:rowOff>
    </xdr:from>
    <xdr:to>
      <xdr:col>1</xdr:col>
      <xdr:colOff>4552950</xdr:colOff>
      <xdr:row>166</xdr:row>
      <xdr:rowOff>161925</xdr:rowOff>
    </xdr:to>
    <xdr:grpSp>
      <xdr:nvGrpSpPr>
        <xdr:cNvPr id="62867" name="组合 62"/>
        <xdr:cNvGrpSpPr/>
      </xdr:nvGrpSpPr>
      <xdr:grpSpPr>
        <a:xfrm>
          <a:off x="4000500" y="31564580"/>
          <a:ext cx="1819275" cy="1590675"/>
          <a:chOff x="3996418" y="15240000"/>
          <a:chExt cx="1823356" cy="1595416"/>
        </a:xfrm>
      </xdr:grpSpPr>
      <xdr:pic>
        <xdr:nvPicPr>
          <xdr:cNvPr id="62892" name="Picture 123"/>
          <xdr:cNvPicPr>
            <a:picLocks noChangeAspect="1" noChangeArrowheads="1"/>
          </xdr:cNvPicPr>
        </xdr:nvPicPr>
        <xdr:blipFill>
          <a:blip r:embed="rId2"/>
          <a:srcRect/>
          <a:stretch>
            <a:fillRect/>
          </a:stretch>
        </xdr:blipFill>
        <xdr:spPr>
          <a:xfrm>
            <a:off x="3996418" y="15240000"/>
            <a:ext cx="1815193" cy="1595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62" name="矩形 61"/>
          <xdr:cNvSpPr/>
        </xdr:nvSpPr>
        <xdr:spPr>
          <a:xfrm>
            <a:off x="5390188" y="15765436"/>
            <a:ext cx="429586" cy="219728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3667125</xdr:colOff>
      <xdr:row>183</xdr:row>
      <xdr:rowOff>9525</xdr:rowOff>
    </xdr:from>
    <xdr:to>
      <xdr:col>1</xdr:col>
      <xdr:colOff>3667125</xdr:colOff>
      <xdr:row>187</xdr:row>
      <xdr:rowOff>21034</xdr:rowOff>
    </xdr:to>
    <xdr:pic>
      <xdr:nvPicPr>
        <xdr:cNvPr id="78" name="Picture 42"/>
        <xdr:cNvPicPr>
          <a:picLocks noChangeAspect="1" noChangeArrowheads="1"/>
        </xdr:cNvPicPr>
      </xdr:nvPicPr>
      <xdr:blipFill>
        <a:blip r:embed="rId3"/>
        <a:srcRect l="13043" t="16505" r="8696" b="7767"/>
        <a:stretch>
          <a:fillRect/>
        </a:stretch>
      </xdr:blipFill>
      <xdr:spPr>
        <a:xfrm>
          <a:off x="4933950" y="36001325"/>
          <a:ext cx="0" cy="735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  <a:scene3d>
          <a:camera prst="orthographicFront">
            <a:rot lat="0" lon="0" rev="60000"/>
          </a:camera>
          <a:lightRig rig="threePt" dir="t"/>
        </a:scene3d>
      </xdr:spPr>
    </xdr:pic>
    <xdr:clientData/>
  </xdr:twoCellAnchor>
  <xdr:twoCellAnchor editAs="oneCell">
    <xdr:from>
      <xdr:col>1</xdr:col>
      <xdr:colOff>161925</xdr:colOff>
      <xdr:row>94</xdr:row>
      <xdr:rowOff>19050</xdr:rowOff>
    </xdr:from>
    <xdr:to>
      <xdr:col>1</xdr:col>
      <xdr:colOff>314325</xdr:colOff>
      <xdr:row>94</xdr:row>
      <xdr:rowOff>198782</xdr:rowOff>
    </xdr:to>
    <xdr:pic>
      <xdr:nvPicPr>
        <xdr:cNvPr id="62466" name="CheckBox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0" y="1902523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15</xdr:row>
      <xdr:rowOff>19050</xdr:rowOff>
    </xdr:from>
    <xdr:to>
      <xdr:col>1</xdr:col>
      <xdr:colOff>752475</xdr:colOff>
      <xdr:row>16</xdr:row>
      <xdr:rowOff>0</xdr:rowOff>
    </xdr:to>
    <xdr:pic>
      <xdr:nvPicPr>
        <xdr:cNvPr id="62470" name="CheckBox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6900" y="30962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3491865</xdr:colOff>
      <xdr:row>15</xdr:row>
      <xdr:rowOff>20955</xdr:rowOff>
    </xdr:from>
    <xdr:to>
      <xdr:col>1</xdr:col>
      <xdr:colOff>3644265</xdr:colOff>
      <xdr:row>16</xdr:row>
      <xdr:rowOff>1905</xdr:rowOff>
    </xdr:to>
    <xdr:pic>
      <xdr:nvPicPr>
        <xdr:cNvPr id="62475" name="CheckBox6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58690" y="30981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2495360</xdr:colOff>
      <xdr:row>19</xdr:row>
      <xdr:rowOff>17808</xdr:rowOff>
    </xdr:from>
    <xdr:to>
      <xdr:col>1</xdr:col>
      <xdr:colOff>2647760</xdr:colOff>
      <xdr:row>20</xdr:row>
      <xdr:rowOff>0</xdr:rowOff>
    </xdr:to>
    <xdr:pic>
      <xdr:nvPicPr>
        <xdr:cNvPr id="62478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61740" y="390525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1603863</xdr:colOff>
      <xdr:row>19</xdr:row>
      <xdr:rowOff>26377</xdr:rowOff>
    </xdr:from>
    <xdr:to>
      <xdr:col>1</xdr:col>
      <xdr:colOff>1756263</xdr:colOff>
      <xdr:row>20</xdr:row>
      <xdr:rowOff>7327</xdr:rowOff>
    </xdr:to>
    <xdr:pic>
      <xdr:nvPicPr>
        <xdr:cNvPr id="62479" name="CheckBox10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70200" y="39135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19</xdr:row>
      <xdr:rowOff>19050</xdr:rowOff>
    </xdr:from>
    <xdr:to>
      <xdr:col>1</xdr:col>
      <xdr:colOff>714375</xdr:colOff>
      <xdr:row>20</xdr:row>
      <xdr:rowOff>0</xdr:rowOff>
    </xdr:to>
    <xdr:pic>
      <xdr:nvPicPr>
        <xdr:cNvPr id="62480" name="CheckBox1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28800" y="39065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1589209</xdr:colOff>
      <xdr:row>80</xdr:row>
      <xdr:rowOff>21248</xdr:rowOff>
    </xdr:from>
    <xdr:to>
      <xdr:col>1</xdr:col>
      <xdr:colOff>1741609</xdr:colOff>
      <xdr:row>81</xdr:row>
      <xdr:rowOff>2198</xdr:rowOff>
    </xdr:to>
    <xdr:pic>
      <xdr:nvPicPr>
        <xdr:cNvPr id="62481" name="CheckBox12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5595" y="161651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80</xdr:row>
      <xdr:rowOff>19050</xdr:rowOff>
    </xdr:from>
    <xdr:to>
      <xdr:col>1</xdr:col>
      <xdr:colOff>704850</xdr:colOff>
      <xdr:row>81</xdr:row>
      <xdr:rowOff>0</xdr:rowOff>
    </xdr:to>
    <xdr:pic>
      <xdr:nvPicPr>
        <xdr:cNvPr id="62482" name="CheckBox1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16163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3417117</xdr:colOff>
      <xdr:row>76</xdr:row>
      <xdr:rowOff>20006</xdr:rowOff>
    </xdr:from>
    <xdr:to>
      <xdr:col>1</xdr:col>
      <xdr:colOff>3569517</xdr:colOff>
      <xdr:row>77</xdr:row>
      <xdr:rowOff>0</xdr:rowOff>
    </xdr:to>
    <xdr:pic>
      <xdr:nvPicPr>
        <xdr:cNvPr id="62485" name="CheckBox16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83760" y="1535366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76</xdr:row>
      <xdr:rowOff>9525</xdr:rowOff>
    </xdr:from>
    <xdr:to>
      <xdr:col>1</xdr:col>
      <xdr:colOff>723900</xdr:colOff>
      <xdr:row>76</xdr:row>
      <xdr:rowOff>190500</xdr:rowOff>
    </xdr:to>
    <xdr:pic>
      <xdr:nvPicPr>
        <xdr:cNvPr id="62486" name="CheckBox17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1534350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2623771</xdr:colOff>
      <xdr:row>80</xdr:row>
      <xdr:rowOff>19050</xdr:rowOff>
    </xdr:from>
    <xdr:to>
      <xdr:col>1</xdr:col>
      <xdr:colOff>2776171</xdr:colOff>
      <xdr:row>81</xdr:row>
      <xdr:rowOff>0</xdr:rowOff>
    </xdr:to>
    <xdr:pic>
      <xdr:nvPicPr>
        <xdr:cNvPr id="62487" name="CheckBox18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90010" y="16163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4060773</xdr:colOff>
      <xdr:row>19</xdr:row>
      <xdr:rowOff>17808</xdr:rowOff>
    </xdr:from>
    <xdr:to>
      <xdr:col>1</xdr:col>
      <xdr:colOff>4213173</xdr:colOff>
      <xdr:row>20</xdr:row>
      <xdr:rowOff>0</xdr:rowOff>
    </xdr:to>
    <xdr:pic>
      <xdr:nvPicPr>
        <xdr:cNvPr id="79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27015" y="390525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17</xdr:row>
      <xdr:rowOff>38100</xdr:rowOff>
    </xdr:from>
    <xdr:to>
      <xdr:col>1</xdr:col>
      <xdr:colOff>733425</xdr:colOff>
      <xdr:row>18</xdr:row>
      <xdr:rowOff>19050</xdr:rowOff>
    </xdr:to>
    <xdr:pic>
      <xdr:nvPicPr>
        <xdr:cNvPr id="6" name="CheckBox1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47850" y="3520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5023485</xdr:colOff>
      <xdr:row>19</xdr:row>
      <xdr:rowOff>20320</xdr:rowOff>
    </xdr:from>
    <xdr:to>
      <xdr:col>1</xdr:col>
      <xdr:colOff>5175885</xdr:colOff>
      <xdr:row>20</xdr:row>
      <xdr:rowOff>2540</xdr:rowOff>
    </xdr:to>
    <xdr:pic>
      <xdr:nvPicPr>
        <xdr:cNvPr id="16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0310" y="390779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219075</xdr:colOff>
      <xdr:row>14</xdr:row>
      <xdr:rowOff>127635</xdr:rowOff>
    </xdr:from>
    <xdr:to>
      <xdr:col>7</xdr:col>
      <xdr:colOff>396240</xdr:colOff>
      <xdr:row>35</xdr:row>
      <xdr:rowOff>67945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077200" y="3002280"/>
          <a:ext cx="3606165" cy="419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114</xdr:row>
      <xdr:rowOff>151130</xdr:rowOff>
    </xdr:from>
    <xdr:to>
      <xdr:col>1</xdr:col>
      <xdr:colOff>3519805</xdr:colOff>
      <xdr:row>125</xdr:row>
      <xdr:rowOff>170180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94765" y="23528020"/>
          <a:ext cx="3491865" cy="2247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3627120</xdr:colOff>
      <xdr:row>116</xdr:row>
      <xdr:rowOff>64770</xdr:rowOff>
    </xdr:from>
    <xdr:to>
      <xdr:col>1</xdr:col>
      <xdr:colOff>6448425</xdr:colOff>
      <xdr:row>125</xdr:row>
      <xdr:rowOff>13970</xdr:rowOff>
    </xdr:to>
    <xdr:pic>
      <xdr:nvPicPr>
        <xdr:cNvPr id="7" name="图片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93945" y="23846790"/>
          <a:ext cx="282130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43815</xdr:colOff>
      <xdr:row>0</xdr:row>
      <xdr:rowOff>186055</xdr:rowOff>
    </xdr:from>
    <xdr:to>
      <xdr:col>8</xdr:col>
      <xdr:colOff>149860</xdr:colOff>
      <xdr:row>13</xdr:row>
      <xdr:rowOff>109855</xdr:rowOff>
    </xdr:to>
    <xdr:pic>
      <xdr:nvPicPr>
        <xdr:cNvPr id="9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901940" y="186055"/>
          <a:ext cx="4220845" cy="255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1756410</xdr:colOff>
      <xdr:row>134</xdr:row>
      <xdr:rowOff>79375</xdr:rowOff>
    </xdr:from>
    <xdr:to>
      <xdr:col>1</xdr:col>
      <xdr:colOff>2705735</xdr:colOff>
      <xdr:row>142</xdr:row>
      <xdr:rowOff>81915</xdr:rowOff>
    </xdr:to>
    <xdr:pic>
      <xdr:nvPicPr>
        <xdr:cNvPr id="10" name="图片 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023235" y="27437715"/>
          <a:ext cx="949325" cy="145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80645</xdr:colOff>
      <xdr:row>24</xdr:row>
      <xdr:rowOff>168910</xdr:rowOff>
    </xdr:from>
    <xdr:to>
      <xdr:col>1</xdr:col>
      <xdr:colOff>3912870</xdr:colOff>
      <xdr:row>37</xdr:row>
      <xdr:rowOff>111760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47470" y="5069205"/>
          <a:ext cx="3832225" cy="2576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4132580</xdr:colOff>
      <xdr:row>24</xdr:row>
      <xdr:rowOff>27305</xdr:rowOff>
    </xdr:from>
    <xdr:to>
      <xdr:col>1</xdr:col>
      <xdr:colOff>6405880</xdr:colOff>
      <xdr:row>36</xdr:row>
      <xdr:rowOff>186690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399405" y="4927600"/>
          <a:ext cx="2273300" cy="259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273050</xdr:colOff>
      <xdr:row>40</xdr:row>
      <xdr:rowOff>201295</xdr:rowOff>
    </xdr:from>
    <xdr:to>
      <xdr:col>1</xdr:col>
      <xdr:colOff>5896610</xdr:colOff>
      <xdr:row>59</xdr:row>
      <xdr:rowOff>172720</xdr:rowOff>
    </xdr:to>
    <xdr:pic>
      <xdr:nvPicPr>
        <xdr:cNvPr id="14" name="图片 1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39875" y="8342630"/>
          <a:ext cx="5623560" cy="382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264795</xdr:colOff>
      <xdr:row>38</xdr:row>
      <xdr:rowOff>135890</xdr:rowOff>
    </xdr:from>
    <xdr:to>
      <xdr:col>1</xdr:col>
      <xdr:colOff>5217795</xdr:colOff>
      <xdr:row>40</xdr:row>
      <xdr:rowOff>97155</xdr:rowOff>
    </xdr:to>
    <xdr:sp>
      <xdr:nvSpPr>
        <xdr:cNvPr id="15" name="文本框 4"/>
        <xdr:cNvSpPr txBox="1"/>
      </xdr:nvSpPr>
      <xdr:spPr>
        <a:xfrm>
          <a:off x="1531620" y="7872095"/>
          <a:ext cx="4953000" cy="3663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加工基准孔刻字范例</a:t>
          </a:r>
          <a:endParaRPr lang="zh-CN" altLang="en-US" sz="1600"/>
        </a:p>
      </xdr:txBody>
    </xdr:sp>
    <xdr:clientData/>
  </xdr:twoCellAnchor>
  <xdr:twoCellAnchor editAs="oneCell">
    <xdr:from>
      <xdr:col>1</xdr:col>
      <xdr:colOff>661670</xdr:colOff>
      <xdr:row>59</xdr:row>
      <xdr:rowOff>184785</xdr:rowOff>
    </xdr:from>
    <xdr:to>
      <xdr:col>1</xdr:col>
      <xdr:colOff>5166360</xdr:colOff>
      <xdr:row>73</xdr:row>
      <xdr:rowOff>53975</xdr:rowOff>
    </xdr:to>
    <xdr:pic>
      <xdr:nvPicPr>
        <xdr:cNvPr id="18" name="图片 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928495" y="12174855"/>
          <a:ext cx="450469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306070</xdr:colOff>
      <xdr:row>83</xdr:row>
      <xdr:rowOff>32385</xdr:rowOff>
    </xdr:from>
    <xdr:to>
      <xdr:col>1</xdr:col>
      <xdr:colOff>5753100</xdr:colOff>
      <xdr:row>90</xdr:row>
      <xdr:rowOff>20955</xdr:rowOff>
    </xdr:to>
    <xdr:pic>
      <xdr:nvPicPr>
        <xdr:cNvPr id="28" name="图片 2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72895" y="16784320"/>
          <a:ext cx="5447030" cy="140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6516370</xdr:colOff>
      <xdr:row>39</xdr:row>
      <xdr:rowOff>36830</xdr:rowOff>
    </xdr:from>
    <xdr:to>
      <xdr:col>6</xdr:col>
      <xdr:colOff>20320</xdr:colOff>
      <xdr:row>40</xdr:row>
      <xdr:rowOff>199390</xdr:rowOff>
    </xdr:to>
    <xdr:sp>
      <xdr:nvSpPr>
        <xdr:cNvPr id="29" name="文本框 5"/>
        <xdr:cNvSpPr txBox="1"/>
      </xdr:nvSpPr>
      <xdr:spPr>
        <a:xfrm>
          <a:off x="7783195" y="7975600"/>
          <a:ext cx="2838450" cy="3651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垫板中心标记形式：</a:t>
          </a:r>
          <a:endParaRPr lang="zh-CN" altLang="en-US" sz="1600"/>
        </a:p>
      </xdr:txBody>
    </xdr:sp>
    <xdr:clientData/>
  </xdr:twoCellAnchor>
  <xdr:twoCellAnchor>
    <xdr:from>
      <xdr:col>1</xdr:col>
      <xdr:colOff>5982970</xdr:colOff>
      <xdr:row>41</xdr:row>
      <xdr:rowOff>136525</xdr:rowOff>
    </xdr:from>
    <xdr:to>
      <xdr:col>8</xdr:col>
      <xdr:colOff>308610</xdr:colOff>
      <xdr:row>55</xdr:row>
      <xdr:rowOff>110490</xdr:rowOff>
    </xdr:to>
    <xdr:grpSp>
      <xdr:nvGrpSpPr>
        <xdr:cNvPr id="30" name="组合 12"/>
        <xdr:cNvGrpSpPr/>
      </xdr:nvGrpSpPr>
      <xdr:grpSpPr>
        <a:xfrm>
          <a:off x="7249795" y="8480425"/>
          <a:ext cx="5031740" cy="2809875"/>
          <a:chOff x="1505935" y="51573043"/>
          <a:chExt cx="5029200" cy="2798443"/>
        </a:xfrm>
      </xdr:grpSpPr>
      <xdr:pic>
        <xdr:nvPicPr>
          <xdr:cNvPr id="31" name="图片 93"/>
          <xdr:cNvPicPr>
            <a:picLocks noChangeAspect="1"/>
          </xdr:cNvPicPr>
        </xdr:nvPicPr>
        <xdr:blipFill>
          <a:blip r:embed="rId16"/>
          <a:stretch>
            <a:fillRect/>
          </a:stretch>
        </xdr:blipFill>
        <xdr:spPr>
          <a:xfrm>
            <a:off x="1505935" y="51627931"/>
            <a:ext cx="1219200" cy="2743555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32" name="图片 4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3649060" y="51573043"/>
            <a:ext cx="2886075" cy="2778419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33" name="直接箭头连接符 6"/>
          <xdr:cNvCxnSpPr/>
        </xdr:nvCxnSpPr>
        <xdr:spPr>
          <a:xfrm>
            <a:off x="2575034" y="52867034"/>
            <a:ext cx="2476500" cy="1366345"/>
          </a:xfrm>
          <a:prstGeom prst="straightConnector1">
            <a:avLst/>
          </a:prstGeom>
          <a:ln w="3175" cap="flat" cmpd="sng">
            <a:solidFill>
              <a:srgbClr val="FF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>
        <xdr:nvCxnSpPr>
          <xdr:cNvPr id="34" name="直接箭头连接符 95"/>
          <xdr:cNvCxnSpPr/>
        </xdr:nvCxnSpPr>
        <xdr:spPr>
          <a:xfrm>
            <a:off x="2588172" y="52873603"/>
            <a:ext cx="1254673" cy="65690"/>
          </a:xfrm>
          <a:prstGeom prst="straightConnector1">
            <a:avLst/>
          </a:prstGeom>
          <a:ln w="3175" cap="flat" cmpd="sng">
            <a:solidFill>
              <a:srgbClr val="FF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>
        <xdr:nvCxnSpPr>
          <xdr:cNvPr id="35" name="直接箭头连接符 96"/>
          <xdr:cNvCxnSpPr/>
        </xdr:nvCxnSpPr>
        <xdr:spPr>
          <a:xfrm flipV="1">
            <a:off x="2575034" y="51724036"/>
            <a:ext cx="2443656" cy="1142998"/>
          </a:xfrm>
          <a:prstGeom prst="straightConnector1">
            <a:avLst/>
          </a:prstGeom>
          <a:ln w="3175" cap="flat" cmpd="sng">
            <a:solidFill>
              <a:srgbClr val="FF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>
        <xdr:nvCxnSpPr>
          <xdr:cNvPr id="36" name="直接箭头连接符 99"/>
          <xdr:cNvCxnSpPr/>
        </xdr:nvCxnSpPr>
        <xdr:spPr>
          <a:xfrm>
            <a:off x="2581603" y="52867034"/>
            <a:ext cx="3698328" cy="39414"/>
          </a:xfrm>
          <a:prstGeom prst="straightConnector1">
            <a:avLst/>
          </a:prstGeom>
          <a:ln w="3175" cap="flat" cmpd="sng">
            <a:solidFill>
              <a:srgbClr val="FF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/>
  </xdr:twoCellAnchor>
  <xdr:twoCellAnchor editAs="oneCell">
    <xdr:from>
      <xdr:col>1</xdr:col>
      <xdr:colOff>1655445</xdr:colOff>
      <xdr:row>100</xdr:row>
      <xdr:rowOff>60960</xdr:rowOff>
    </xdr:from>
    <xdr:to>
      <xdr:col>1</xdr:col>
      <xdr:colOff>4139565</xdr:colOff>
      <xdr:row>107</xdr:row>
      <xdr:rowOff>144780</xdr:rowOff>
    </xdr:to>
    <xdr:pic>
      <xdr:nvPicPr>
        <xdr:cNvPr id="38" name="图片 3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922270" y="20282535"/>
          <a:ext cx="2484120" cy="150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145</xdr:row>
      <xdr:rowOff>120015</xdr:rowOff>
    </xdr:from>
    <xdr:to>
      <xdr:col>1</xdr:col>
      <xdr:colOff>4721225</xdr:colOff>
      <xdr:row>154</xdr:row>
      <xdr:rowOff>41910</xdr:rowOff>
    </xdr:to>
    <xdr:pic>
      <xdr:nvPicPr>
        <xdr:cNvPr id="39" name="图片 10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28800" y="29390975"/>
          <a:ext cx="4159250" cy="155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110</xdr:row>
      <xdr:rowOff>212090</xdr:rowOff>
    </xdr:from>
    <xdr:to>
      <xdr:col>13</xdr:col>
      <xdr:colOff>132715</xdr:colOff>
      <xdr:row>169</xdr:row>
      <xdr:rowOff>154305</xdr:rowOff>
    </xdr:to>
    <xdr:pic>
      <xdr:nvPicPr>
        <xdr:cNvPr id="2" name="图片 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895590" y="22459315"/>
          <a:ext cx="7639050" cy="1115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190500</xdr:colOff>
      <xdr:row>0</xdr:row>
      <xdr:rowOff>50165</xdr:rowOff>
    </xdr:from>
    <xdr:to>
      <xdr:col>18</xdr:col>
      <xdr:colOff>560705</xdr:colOff>
      <xdr:row>23</xdr:row>
      <xdr:rowOff>111125</xdr:rowOff>
    </xdr:to>
    <xdr:pic>
      <xdr:nvPicPr>
        <xdr:cNvPr id="3" name="图片 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163425" y="50165"/>
          <a:ext cx="7228205" cy="4758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88</xdr:row>
      <xdr:rowOff>97790</xdr:rowOff>
    </xdr:from>
    <xdr:to>
      <xdr:col>6</xdr:col>
      <xdr:colOff>324485</xdr:colOff>
      <xdr:row>106</xdr:row>
      <xdr:rowOff>35560</xdr:rowOff>
    </xdr:to>
    <xdr:pic>
      <xdr:nvPicPr>
        <xdr:cNvPr id="4" name="图片 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048625" y="17862550"/>
          <a:ext cx="2877185" cy="3609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161925</xdr:colOff>
      <xdr:row>2</xdr:row>
      <xdr:rowOff>28575</xdr:rowOff>
    </xdr:from>
    <xdr:to>
      <xdr:col>1</xdr:col>
      <xdr:colOff>1371600</xdr:colOff>
      <xdr:row>8</xdr:row>
      <xdr:rowOff>85725</xdr:rowOff>
    </xdr:to>
    <xdr:pic>
      <xdr:nvPicPr>
        <xdr:cNvPr id="65908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428750" y="433705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2</xdr:row>
      <xdr:rowOff>180975</xdr:rowOff>
    </xdr:from>
    <xdr:to>
      <xdr:col>1</xdr:col>
      <xdr:colOff>3590925</xdr:colOff>
      <xdr:row>7</xdr:row>
      <xdr:rowOff>152400</xdr:rowOff>
    </xdr:to>
    <xdr:pic>
      <xdr:nvPicPr>
        <xdr:cNvPr id="65909" name="Picture 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3667125" y="586105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2</xdr:row>
      <xdr:rowOff>142875</xdr:rowOff>
    </xdr:from>
    <xdr:to>
      <xdr:col>1</xdr:col>
      <xdr:colOff>5838825</xdr:colOff>
      <xdr:row>7</xdr:row>
      <xdr:rowOff>66675</xdr:rowOff>
    </xdr:to>
    <xdr:pic>
      <xdr:nvPicPr>
        <xdr:cNvPr id="65910" name="Picture 4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5895975" y="548005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457200</xdr:colOff>
      <xdr:row>8</xdr:row>
      <xdr:rowOff>142875</xdr:rowOff>
    </xdr:from>
    <xdr:to>
      <xdr:col>1</xdr:col>
      <xdr:colOff>609600</xdr:colOff>
      <xdr:row>9</xdr:row>
      <xdr:rowOff>123825</xdr:rowOff>
    </xdr:to>
    <xdr:pic>
      <xdr:nvPicPr>
        <xdr:cNvPr id="65541" name="CheckBox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633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4989830</xdr:colOff>
      <xdr:row>8</xdr:row>
      <xdr:rowOff>151765</xdr:rowOff>
    </xdr:from>
    <xdr:to>
      <xdr:col>1</xdr:col>
      <xdr:colOff>5142230</xdr:colOff>
      <xdr:row>9</xdr:row>
      <xdr:rowOff>132715</xdr:rowOff>
    </xdr:to>
    <xdr:pic>
      <xdr:nvPicPr>
        <xdr:cNvPr id="65542" name="CheckBox2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6655" y="177228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2807335</xdr:colOff>
      <xdr:row>8</xdr:row>
      <xdr:rowOff>159385</xdr:rowOff>
    </xdr:from>
    <xdr:to>
      <xdr:col>1</xdr:col>
      <xdr:colOff>2959735</xdr:colOff>
      <xdr:row>9</xdr:row>
      <xdr:rowOff>140335</xdr:rowOff>
    </xdr:to>
    <xdr:pic>
      <xdr:nvPicPr>
        <xdr:cNvPr id="65543" name="CheckBox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74160" y="17799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64</xdr:row>
      <xdr:rowOff>19050</xdr:rowOff>
    </xdr:from>
    <xdr:to>
      <xdr:col>1</xdr:col>
      <xdr:colOff>352425</xdr:colOff>
      <xdr:row>65</xdr:row>
      <xdr:rowOff>0</xdr:rowOff>
    </xdr:to>
    <xdr:pic>
      <xdr:nvPicPr>
        <xdr:cNvPr id="65559" name="CheckBox10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6850" y="155181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3581400</xdr:colOff>
      <xdr:row>64</xdr:row>
      <xdr:rowOff>19050</xdr:rowOff>
    </xdr:from>
    <xdr:to>
      <xdr:col>1</xdr:col>
      <xdr:colOff>3733800</xdr:colOff>
      <xdr:row>65</xdr:row>
      <xdr:rowOff>0</xdr:rowOff>
    </xdr:to>
    <xdr:pic>
      <xdr:nvPicPr>
        <xdr:cNvPr id="65563" name="CheckBox12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48225" y="155181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2171700</xdr:colOff>
      <xdr:row>64</xdr:row>
      <xdr:rowOff>19050</xdr:rowOff>
    </xdr:from>
    <xdr:to>
      <xdr:col>1</xdr:col>
      <xdr:colOff>2324100</xdr:colOff>
      <xdr:row>65</xdr:row>
      <xdr:rowOff>0</xdr:rowOff>
    </xdr:to>
    <xdr:pic>
      <xdr:nvPicPr>
        <xdr:cNvPr id="65564" name="CheckBox13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8525" y="155181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106</xdr:row>
      <xdr:rowOff>28575</xdr:rowOff>
    </xdr:from>
    <xdr:to>
      <xdr:col>1</xdr:col>
      <xdr:colOff>400050</xdr:colOff>
      <xdr:row>107</xdr:row>
      <xdr:rowOff>9525</xdr:rowOff>
    </xdr:to>
    <xdr:pic>
      <xdr:nvPicPr>
        <xdr:cNvPr id="65590" name="CheckBox16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0080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1781175</xdr:colOff>
      <xdr:row>106</xdr:row>
      <xdr:rowOff>19050</xdr:rowOff>
    </xdr:from>
    <xdr:to>
      <xdr:col>1</xdr:col>
      <xdr:colOff>1933575</xdr:colOff>
      <xdr:row>107</xdr:row>
      <xdr:rowOff>0</xdr:rowOff>
    </xdr:to>
    <xdr:pic>
      <xdr:nvPicPr>
        <xdr:cNvPr id="65591" name="CheckBox15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8000" y="2399855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1170305</xdr:colOff>
      <xdr:row>109</xdr:row>
      <xdr:rowOff>60960</xdr:rowOff>
    </xdr:from>
    <xdr:to>
      <xdr:col>1</xdr:col>
      <xdr:colOff>2486660</xdr:colOff>
      <xdr:row>124</xdr:row>
      <xdr:rowOff>27940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37130" y="24648160"/>
          <a:ext cx="1316355" cy="300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273050</xdr:colOff>
      <xdr:row>17</xdr:row>
      <xdr:rowOff>131445</xdr:rowOff>
    </xdr:from>
    <xdr:to>
      <xdr:col>1</xdr:col>
      <xdr:colOff>3014980</xdr:colOff>
      <xdr:row>28</xdr:row>
      <xdr:rowOff>173355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39875" y="3754120"/>
          <a:ext cx="2741930" cy="227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2388870</xdr:colOff>
      <xdr:row>56</xdr:row>
      <xdr:rowOff>53975</xdr:rowOff>
    </xdr:from>
    <xdr:to>
      <xdr:col>1</xdr:col>
      <xdr:colOff>4853940</xdr:colOff>
      <xdr:row>57</xdr:row>
      <xdr:rowOff>109855</xdr:rowOff>
    </xdr:to>
    <xdr:sp>
      <xdr:nvSpPr>
        <xdr:cNvPr id="37" name="Text Box 28529"/>
        <xdr:cNvSpPr txBox="1">
          <a:spLocks noChangeArrowheads="1"/>
        </xdr:cNvSpPr>
      </xdr:nvSpPr>
      <xdr:spPr>
        <a:xfrm>
          <a:off x="3655695" y="14032230"/>
          <a:ext cx="2465070" cy="25844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CC"/>
              </a:solidFill>
              <a:latin typeface="宋体" panose="02010600030101010101" pitchFamily="7" charset="-122"/>
              <a:ea typeface="宋体" panose="02010600030101010101" pitchFamily="7" charset="-122"/>
            </a:rPr>
            <a:t>上模导腿处存放凸台面高度10mm</a:t>
          </a:r>
          <a:endParaRPr lang="zh-CN" altLang="en-US" sz="1200" b="0" i="0" u="none" strike="noStrike" baseline="0">
            <a:solidFill>
              <a:srgbClr val="0000CC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3825875</xdr:colOff>
      <xdr:row>69</xdr:row>
      <xdr:rowOff>151765</xdr:rowOff>
    </xdr:from>
    <xdr:to>
      <xdr:col>1</xdr:col>
      <xdr:colOff>5960110</xdr:colOff>
      <xdr:row>78</xdr:row>
      <xdr:rowOff>196850</xdr:rowOff>
    </xdr:to>
    <xdr:grpSp>
      <xdr:nvGrpSpPr>
        <xdr:cNvPr id="38" name="组合 41"/>
        <xdr:cNvGrpSpPr/>
      </xdr:nvGrpSpPr>
      <xdr:grpSpPr>
        <a:xfrm>
          <a:off x="5092700" y="16663670"/>
          <a:ext cx="2134235" cy="1868170"/>
          <a:chOff x="7543800" y="2895600"/>
          <a:chExt cx="3771900" cy="3543300"/>
        </a:xfrm>
      </xdr:grpSpPr>
      <xdr:pic>
        <xdr:nvPicPr>
          <xdr:cNvPr id="39" name="图片 42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7543800" y="2895600"/>
            <a:ext cx="3771900" cy="354330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40" name="矩形 43"/>
          <xdr:cNvSpPr/>
        </xdr:nvSpPr>
        <xdr:spPr>
          <a:xfrm>
            <a:off x="8991940" y="4339880"/>
            <a:ext cx="437810" cy="152130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41" name="矩形 44"/>
          <xdr:cNvSpPr/>
        </xdr:nvSpPr>
        <xdr:spPr>
          <a:xfrm>
            <a:off x="8082643" y="3665883"/>
            <a:ext cx="2273243" cy="67399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>
    <xdr:from>
      <xdr:col>1</xdr:col>
      <xdr:colOff>3524885</xdr:colOff>
      <xdr:row>79</xdr:row>
      <xdr:rowOff>163195</xdr:rowOff>
    </xdr:from>
    <xdr:to>
      <xdr:col>1</xdr:col>
      <xdr:colOff>6136640</xdr:colOff>
      <xdr:row>83</xdr:row>
      <xdr:rowOff>184150</xdr:rowOff>
    </xdr:to>
    <xdr:sp>
      <xdr:nvSpPr>
        <xdr:cNvPr id="42" name="矩形 45"/>
        <xdr:cNvSpPr/>
      </xdr:nvSpPr>
      <xdr:spPr>
        <a:xfrm>
          <a:off x="4791710" y="18700750"/>
          <a:ext cx="2611755" cy="8312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2200"/>
            </a:lnSpc>
          </a:pPr>
          <a:r>
            <a:rPr lang="zh-CN" altLang="en-US" sz="2000" b="1">
              <a:solidFill>
                <a:srgbClr val="FF0000"/>
              </a:solidFill>
            </a:rPr>
            <a:t>安全区下面必须要求筋支撑到底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288925</xdr:colOff>
      <xdr:row>88</xdr:row>
      <xdr:rowOff>57785</xdr:rowOff>
    </xdr:from>
    <xdr:to>
      <xdr:col>1</xdr:col>
      <xdr:colOff>4979035</xdr:colOff>
      <xdr:row>99</xdr:row>
      <xdr:rowOff>145415</xdr:rowOff>
    </xdr:to>
    <xdr:pic>
      <xdr:nvPicPr>
        <xdr:cNvPr id="43" name="图片 4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55750" y="20418425"/>
          <a:ext cx="4690110" cy="2315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48895</xdr:colOff>
      <xdr:row>85</xdr:row>
      <xdr:rowOff>60960</xdr:rowOff>
    </xdr:from>
    <xdr:to>
      <xdr:col>1</xdr:col>
      <xdr:colOff>6221095</xdr:colOff>
      <xdr:row>88</xdr:row>
      <xdr:rowOff>92710</xdr:rowOff>
    </xdr:to>
    <xdr:sp>
      <xdr:nvSpPr>
        <xdr:cNvPr id="44" name="文本框 3"/>
        <xdr:cNvSpPr txBox="1"/>
      </xdr:nvSpPr>
      <xdr:spPr>
        <a:xfrm>
          <a:off x="1315720" y="19813905"/>
          <a:ext cx="6172200" cy="6394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内凹的加工表面的凸台边缘与边缘之间的距离必须至少为</a:t>
          </a:r>
          <a:r>
            <a:rPr lang="en-US" altLang="zh-CN" sz="1600"/>
            <a:t>30 mm</a:t>
          </a:r>
          <a:r>
            <a:rPr lang="zh-CN" altLang="en-US" sz="1600"/>
            <a:t>，以免在铸造过程中发生烧结。</a:t>
          </a:r>
          <a:endParaRPr lang="zh-CN" altLang="en-US" sz="1600"/>
        </a:p>
      </xdr:txBody>
    </xdr:sp>
    <xdr:clientData/>
  </xdr:twoCellAnchor>
  <xdr:twoCellAnchor editAs="oneCell">
    <xdr:from>
      <xdr:col>2</xdr:col>
      <xdr:colOff>32385</xdr:colOff>
      <xdr:row>84</xdr:row>
      <xdr:rowOff>94615</xdr:rowOff>
    </xdr:from>
    <xdr:to>
      <xdr:col>10</xdr:col>
      <xdr:colOff>527050</xdr:colOff>
      <xdr:row>99</xdr:row>
      <xdr:rowOff>25400</xdr:rowOff>
    </xdr:to>
    <xdr:pic>
      <xdr:nvPicPr>
        <xdr:cNvPr id="45" name="图片 7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747635" y="19644995"/>
          <a:ext cx="5800090" cy="296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3712210</xdr:colOff>
      <xdr:row>18</xdr:row>
      <xdr:rowOff>184785</xdr:rowOff>
    </xdr:from>
    <xdr:to>
      <xdr:col>1</xdr:col>
      <xdr:colOff>5789295</xdr:colOff>
      <xdr:row>26</xdr:row>
      <xdr:rowOff>164465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979035" y="4010025"/>
          <a:ext cx="207708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95250</xdr:colOff>
      <xdr:row>46</xdr:row>
      <xdr:rowOff>29210</xdr:rowOff>
    </xdr:from>
    <xdr:to>
      <xdr:col>1</xdr:col>
      <xdr:colOff>2534920</xdr:colOff>
      <xdr:row>52</xdr:row>
      <xdr:rowOff>119380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62075" y="11981815"/>
          <a:ext cx="243967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2793365</xdr:colOff>
      <xdr:row>45</xdr:row>
      <xdr:rowOff>97155</xdr:rowOff>
    </xdr:from>
    <xdr:to>
      <xdr:col>1</xdr:col>
      <xdr:colOff>5326380</xdr:colOff>
      <xdr:row>55</xdr:row>
      <xdr:rowOff>172085</xdr:rowOff>
    </xdr:to>
    <xdr:grpSp>
      <xdr:nvGrpSpPr>
        <xdr:cNvPr id="46" name="组合 71"/>
        <xdr:cNvGrpSpPr/>
      </xdr:nvGrpSpPr>
      <xdr:grpSpPr>
        <a:xfrm>
          <a:off x="4060190" y="11847195"/>
          <a:ext cx="2533015" cy="2100580"/>
          <a:chOff x="152400" y="2431256"/>
          <a:chExt cx="6345447" cy="4738687"/>
        </a:xfrm>
      </xdr:grpSpPr>
      <xdr:pic>
        <xdr:nvPicPr>
          <xdr:cNvPr id="47" name="图片 72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152400" y="2431256"/>
            <a:ext cx="6345447" cy="4738687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48" name="直接箭头连接符 73"/>
          <xdr:cNvCxnSpPr/>
        </xdr:nvCxnSpPr>
        <xdr:spPr>
          <a:xfrm flipV="1">
            <a:off x="1681131" y="4951321"/>
            <a:ext cx="448913" cy="72346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9" name="矩形 74"/>
          <xdr:cNvSpPr/>
        </xdr:nvSpPr>
        <xdr:spPr>
          <a:xfrm>
            <a:off x="1143429" y="4570045"/>
            <a:ext cx="986256" cy="30450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  <xdr:cxnSp>
        <xdr:nvCxnSpPr>
          <xdr:cNvPr id="50" name="直接箭头连接符 75"/>
          <xdr:cNvCxnSpPr/>
        </xdr:nvCxnSpPr>
        <xdr:spPr>
          <a:xfrm>
            <a:off x="2287770" y="3347643"/>
            <a:ext cx="145593" cy="385847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直接箭头连接符 76"/>
          <xdr:cNvCxnSpPr/>
        </xdr:nvCxnSpPr>
        <xdr:spPr>
          <a:xfrm flipH="1">
            <a:off x="5405896" y="4034934"/>
            <a:ext cx="461046" cy="84404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52" name="矩形 77"/>
          <xdr:cNvSpPr/>
        </xdr:nvSpPr>
        <xdr:spPr>
          <a:xfrm>
            <a:off x="2433516" y="3199770"/>
            <a:ext cx="866951" cy="34075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  <xdr:sp>
        <xdr:nvSpPr>
          <xdr:cNvPr id="53" name="矩形 78"/>
          <xdr:cNvSpPr/>
        </xdr:nvSpPr>
        <xdr:spPr>
          <a:xfrm>
            <a:off x="4905520" y="3428874"/>
            <a:ext cx="986256" cy="461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5572125</xdr:colOff>
      <xdr:row>47</xdr:row>
      <xdr:rowOff>83185</xdr:rowOff>
    </xdr:from>
    <xdr:to>
      <xdr:col>4</xdr:col>
      <xdr:colOff>638810</xdr:colOff>
      <xdr:row>53</xdr:row>
      <xdr:rowOff>16510</xdr:rowOff>
    </xdr:to>
    <xdr:grpSp>
      <xdr:nvGrpSpPr>
        <xdr:cNvPr id="54" name="组合 13"/>
        <xdr:cNvGrpSpPr/>
      </xdr:nvGrpSpPr>
      <xdr:grpSpPr>
        <a:xfrm>
          <a:off x="6838950" y="12238355"/>
          <a:ext cx="2705735" cy="1148715"/>
          <a:chOff x="5015596" y="5978300"/>
          <a:chExt cx="2228852" cy="1271164"/>
        </a:xfrm>
      </xdr:grpSpPr>
      <xdr:pic>
        <xdr:nvPicPr>
          <xdr:cNvPr id="55" name="图片 3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5015596" y="5978300"/>
            <a:ext cx="2228852" cy="1271164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56" name="直接连接符 7"/>
          <xdr:cNvCxnSpPr/>
        </xdr:nvCxnSpPr>
        <xdr:spPr>
          <a:xfrm>
            <a:off x="5233737" y="6216316"/>
            <a:ext cx="295776" cy="55145"/>
          </a:xfrm>
          <a:prstGeom prst="line">
            <a:avLst/>
          </a:prstGeom>
          <a:ln w="3175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>
        <xdr:nvCxnSpPr>
          <xdr:cNvPr id="57" name="直接连接符 8"/>
          <xdr:cNvCxnSpPr/>
        </xdr:nvCxnSpPr>
        <xdr:spPr>
          <a:xfrm>
            <a:off x="5248776" y="6261434"/>
            <a:ext cx="295776" cy="55145"/>
          </a:xfrm>
          <a:prstGeom prst="line">
            <a:avLst/>
          </a:prstGeom>
          <a:ln w="3175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>
        <xdr:nvCxnSpPr>
          <xdr:cNvPr id="58" name="直接箭头连接符 10"/>
          <xdr:cNvCxnSpPr/>
        </xdr:nvCxnSpPr>
        <xdr:spPr>
          <a:xfrm flipH="1">
            <a:off x="5459329" y="6065921"/>
            <a:ext cx="15040" cy="195513"/>
          </a:xfrm>
          <a:prstGeom prst="straightConnector1">
            <a:avLst/>
          </a:prstGeom>
          <a:ln w="3175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cxnSp>
        <xdr:nvCxnSpPr>
          <xdr:cNvPr id="59" name="直接箭头连接符 11"/>
          <xdr:cNvCxnSpPr/>
        </xdr:nvCxnSpPr>
        <xdr:spPr>
          <a:xfrm flipV="1">
            <a:off x="5449303" y="6296526"/>
            <a:ext cx="15039" cy="240632"/>
          </a:xfrm>
          <a:prstGeom prst="straightConnector1">
            <a:avLst/>
          </a:prstGeom>
          <a:ln w="3175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</xdr:grpSp>
    <xdr:clientData/>
  </xdr:twoCellAnchor>
  <xdr:twoCellAnchor>
    <xdr:from>
      <xdr:col>1</xdr:col>
      <xdr:colOff>5605780</xdr:colOff>
      <xdr:row>50</xdr:row>
      <xdr:rowOff>41910</xdr:rowOff>
    </xdr:from>
    <xdr:to>
      <xdr:col>4</xdr:col>
      <xdr:colOff>431800</xdr:colOff>
      <xdr:row>51</xdr:row>
      <xdr:rowOff>97790</xdr:rowOff>
    </xdr:to>
    <xdr:sp>
      <xdr:nvSpPr>
        <xdr:cNvPr id="60" name="Text Box 28529"/>
        <xdr:cNvSpPr txBox="1">
          <a:spLocks noChangeArrowheads="1"/>
        </xdr:cNvSpPr>
      </xdr:nvSpPr>
      <xdr:spPr>
        <a:xfrm>
          <a:off x="6872605" y="12804775"/>
          <a:ext cx="2465070" cy="25844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CC"/>
              </a:solidFill>
              <a:latin typeface="宋体" panose="02010600030101010101" pitchFamily="7" charset="-122"/>
              <a:ea typeface="宋体" panose="02010600030101010101" pitchFamily="7" charset="-122"/>
            </a:rPr>
            <a:t>上模箱根处存放凸台面高度10mm</a:t>
          </a:r>
          <a:endParaRPr lang="zh-CN" altLang="en-US" sz="1200" b="0" i="0" u="none" strike="noStrike" baseline="0">
            <a:solidFill>
              <a:srgbClr val="0000CC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131445</xdr:colOff>
      <xdr:row>83</xdr:row>
      <xdr:rowOff>154305</xdr:rowOff>
    </xdr:from>
    <xdr:to>
      <xdr:col>9</xdr:col>
      <xdr:colOff>410210</xdr:colOff>
      <xdr:row>100</xdr:row>
      <xdr:rowOff>5715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846695" y="17160240"/>
          <a:ext cx="5079365" cy="232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53975</xdr:colOff>
      <xdr:row>100</xdr:row>
      <xdr:rowOff>71120</xdr:rowOff>
    </xdr:from>
    <xdr:to>
      <xdr:col>9</xdr:col>
      <xdr:colOff>641350</xdr:colOff>
      <xdr:row>107</xdr:row>
      <xdr:rowOff>156210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69225" y="19546570"/>
          <a:ext cx="5387975" cy="1503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116205</xdr:colOff>
      <xdr:row>3</xdr:row>
      <xdr:rowOff>119380</xdr:rowOff>
    </xdr:from>
    <xdr:to>
      <xdr:col>12</xdr:col>
      <xdr:colOff>109855</xdr:colOff>
      <xdr:row>18</xdr:row>
      <xdr:rowOff>48260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31455" y="627380"/>
          <a:ext cx="6851650" cy="3260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107</xdr:row>
      <xdr:rowOff>188595</xdr:rowOff>
    </xdr:from>
    <xdr:to>
      <xdr:col>9</xdr:col>
      <xdr:colOff>478155</xdr:colOff>
      <xdr:row>119</xdr:row>
      <xdr:rowOff>200025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766685" y="21082000"/>
          <a:ext cx="5227320" cy="223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122</xdr:row>
      <xdr:rowOff>59690</xdr:rowOff>
    </xdr:from>
    <xdr:to>
      <xdr:col>1</xdr:col>
      <xdr:colOff>4659630</xdr:colOff>
      <xdr:row>136</xdr:row>
      <xdr:rowOff>88265</xdr:rowOff>
    </xdr:to>
    <xdr:pic>
      <xdr:nvPicPr>
        <xdr:cNvPr id="15" name="图片 5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23789005"/>
          <a:ext cx="5925820" cy="2864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1802130</xdr:colOff>
      <xdr:row>123</xdr:row>
      <xdr:rowOff>3810</xdr:rowOff>
    </xdr:from>
    <xdr:to>
      <xdr:col>1</xdr:col>
      <xdr:colOff>4542790</xdr:colOff>
      <xdr:row>124</xdr:row>
      <xdr:rowOff>136525</xdr:rowOff>
    </xdr:to>
    <xdr:sp>
      <xdr:nvSpPr>
        <xdr:cNvPr id="16" name="矩形 55"/>
        <xdr:cNvSpPr/>
      </xdr:nvSpPr>
      <xdr:spPr>
        <a:xfrm>
          <a:off x="3068955" y="23935690"/>
          <a:ext cx="2740660" cy="3352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200"/>
            <a:t>注意模具中心筋的布置</a:t>
          </a:r>
          <a:endParaRPr lang="zh-CN" altLang="en-US" sz="1200"/>
        </a:p>
      </xdr:txBody>
    </xdr:sp>
    <xdr:clientData/>
  </xdr:twoCellAnchor>
  <xdr:twoCellAnchor editAs="oneCell">
    <xdr:from>
      <xdr:col>1</xdr:col>
      <xdr:colOff>4676775</xdr:colOff>
      <xdr:row>122</xdr:row>
      <xdr:rowOff>126365</xdr:rowOff>
    </xdr:from>
    <xdr:to>
      <xdr:col>5</xdr:col>
      <xdr:colOff>601345</xdr:colOff>
      <xdr:row>135</xdr:row>
      <xdr:rowOff>195580</xdr:rowOff>
    </xdr:to>
    <xdr:pic>
      <xdr:nvPicPr>
        <xdr:cNvPr id="17" name="图片 5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43600" y="23855680"/>
          <a:ext cx="4430395" cy="270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638175</xdr:colOff>
      <xdr:row>120</xdr:row>
      <xdr:rowOff>21590</xdr:rowOff>
    </xdr:from>
    <xdr:to>
      <xdr:col>11</xdr:col>
      <xdr:colOff>28575</xdr:colOff>
      <xdr:row>139</xdr:row>
      <xdr:rowOff>173355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410825" y="23345775"/>
          <a:ext cx="35052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1263015</xdr:colOff>
      <xdr:row>33</xdr:row>
      <xdr:rowOff>44450</xdr:rowOff>
    </xdr:from>
    <xdr:to>
      <xdr:col>1</xdr:col>
      <xdr:colOff>6400165</xdr:colOff>
      <xdr:row>55</xdr:row>
      <xdr:rowOff>93345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63015" y="6922135"/>
          <a:ext cx="6403975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74930</xdr:colOff>
      <xdr:row>63</xdr:row>
      <xdr:rowOff>170180</xdr:rowOff>
    </xdr:from>
    <xdr:to>
      <xdr:col>1</xdr:col>
      <xdr:colOff>6246495</xdr:colOff>
      <xdr:row>85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41755" y="13124815"/>
          <a:ext cx="6171565" cy="430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151765</xdr:colOff>
      <xdr:row>19</xdr:row>
      <xdr:rowOff>35560</xdr:rowOff>
    </xdr:from>
    <xdr:to>
      <xdr:col>10</xdr:col>
      <xdr:colOff>424815</xdr:colOff>
      <xdr:row>43</xdr:row>
      <xdr:rowOff>117475</xdr:rowOff>
    </xdr:to>
    <xdr:pic>
      <xdr:nvPicPr>
        <xdr:cNvPr id="9" name="图片 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867015" y="4077335"/>
          <a:ext cx="5759450" cy="494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323215</xdr:colOff>
      <xdr:row>5</xdr:row>
      <xdr:rowOff>77470</xdr:rowOff>
    </xdr:from>
    <xdr:to>
      <xdr:col>1</xdr:col>
      <xdr:colOff>5605145</xdr:colOff>
      <xdr:row>21</xdr:row>
      <xdr:rowOff>59055</xdr:rowOff>
    </xdr:to>
    <xdr:pic>
      <xdr:nvPicPr>
        <xdr:cNvPr id="10" name="图片 9"/>
        <xdr:cNvPicPr>
          <a:picLocks noChangeAspect="1"/>
        </xdr:cNvPicPr>
      </xdr:nvPicPr>
      <xdr:blipFill>
        <a:blip r:embed="rId11" r:link="rId12"/>
        <a:stretch>
          <a:fillRect/>
        </a:stretch>
      </xdr:blipFill>
      <xdr:spPr>
        <a:xfrm>
          <a:off x="1590040" y="1283335"/>
          <a:ext cx="5281930" cy="32226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4772025</xdr:colOff>
      <xdr:row>11</xdr:row>
      <xdr:rowOff>180975</xdr:rowOff>
    </xdr:from>
    <xdr:to>
      <xdr:col>1</xdr:col>
      <xdr:colOff>6096000</xdr:colOff>
      <xdr:row>16</xdr:row>
      <xdr:rowOff>152400</xdr:rowOff>
    </xdr:to>
    <xdr:grpSp>
      <xdr:nvGrpSpPr>
        <xdr:cNvPr id="67741" name="组合 29"/>
        <xdr:cNvGrpSpPr/>
      </xdr:nvGrpSpPr>
      <xdr:grpSpPr>
        <a:xfrm>
          <a:off x="6038850" y="2409190"/>
          <a:ext cx="1323975" cy="884555"/>
          <a:chOff x="4991100" y="4324350"/>
          <a:chExt cx="1323975" cy="933450"/>
        </a:xfrm>
      </xdr:grpSpPr>
      <xdr:pic>
        <xdr:nvPicPr>
          <xdr:cNvPr id="67752" name="Picture 6"/>
          <xdr:cNvPicPr>
            <a:picLocks noChangeAspect="1" noChangeArrowheads="1"/>
          </xdr:cNvPicPr>
        </xdr:nvPicPr>
        <xdr:blipFill>
          <a:blip r:embed="rId1"/>
          <a:srcRect/>
          <a:stretch>
            <a:fillRect/>
          </a:stretch>
        </xdr:blipFill>
        <xdr:spPr>
          <a:xfrm>
            <a:off x="4991100" y="4324350"/>
            <a:ext cx="1323975" cy="9334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>
        <xdr:nvCxnSpPr>
          <xdr:cNvPr id="67753" name="直接连接符 15"/>
          <xdr:cNvCxnSpPr>
            <a:cxnSpLocks noChangeShapeType="1"/>
          </xdr:cNvCxnSpPr>
        </xdr:nvCxnSpPr>
        <xdr:spPr>
          <a:xfrm>
            <a:off x="5581650" y="5057775"/>
            <a:ext cx="666750" cy="0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>
        <xdr:nvCxnSpPr>
          <xdr:cNvPr id="67754" name="直接箭头连接符 18"/>
          <xdr:cNvCxnSpPr>
            <a:cxnSpLocks noChangeShapeType="1"/>
          </xdr:cNvCxnSpPr>
        </xdr:nvCxnSpPr>
        <xdr:spPr>
          <a:xfrm>
            <a:off x="6000750" y="4791075"/>
            <a:ext cx="0" cy="2762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headEnd type="arrow" w="med" len="med"/>
            <a:tailEnd type="arrow" w="med" len="med"/>
          </a:ln>
        </xdr:spPr>
      </xdr:cxnSp>
      <xdr:sp>
        <xdr:nvSpPr>
          <xdr:cNvPr id="20" name="矩形 19"/>
          <xdr:cNvSpPr/>
        </xdr:nvSpPr>
        <xdr:spPr>
          <a:xfrm>
            <a:off x="5181600" y="4837235"/>
            <a:ext cx="714375" cy="174381"/>
          </a:xfrm>
          <a:prstGeom prst="rect">
            <a:avLst/>
          </a:prstGeom>
          <a:solidFill>
            <a:srgbClr val="FF0000"/>
          </a:solidFill>
          <a:ln w="2540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altLang="zh-CN" sz="1100"/>
              <a:t>MIN 60mm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314325</xdr:colOff>
      <xdr:row>3</xdr:row>
      <xdr:rowOff>38100</xdr:rowOff>
    </xdr:from>
    <xdr:to>
      <xdr:col>1</xdr:col>
      <xdr:colOff>1276350</xdr:colOff>
      <xdr:row>8</xdr:row>
      <xdr:rowOff>180975</xdr:rowOff>
    </xdr:to>
    <xdr:pic>
      <xdr:nvPicPr>
        <xdr:cNvPr id="67742" name="Picture 889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581150" y="645795"/>
          <a:ext cx="962025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1838325</xdr:colOff>
      <xdr:row>3</xdr:row>
      <xdr:rowOff>38100</xdr:rowOff>
    </xdr:from>
    <xdr:to>
      <xdr:col>1</xdr:col>
      <xdr:colOff>2838450</xdr:colOff>
      <xdr:row>8</xdr:row>
      <xdr:rowOff>190500</xdr:rowOff>
    </xdr:to>
    <xdr:pic>
      <xdr:nvPicPr>
        <xdr:cNvPr id="67743" name="Picture 890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105150" y="645795"/>
          <a:ext cx="10001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3286125</xdr:colOff>
      <xdr:row>3</xdr:row>
      <xdr:rowOff>28575</xdr:rowOff>
    </xdr:from>
    <xdr:to>
      <xdr:col>1</xdr:col>
      <xdr:colOff>4676775</xdr:colOff>
      <xdr:row>9</xdr:row>
      <xdr:rowOff>9525</xdr:rowOff>
    </xdr:to>
    <xdr:pic>
      <xdr:nvPicPr>
        <xdr:cNvPr id="67744" name="Picture 891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4552950" y="636270"/>
          <a:ext cx="1390650" cy="11963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4924425</xdr:colOff>
      <xdr:row>3</xdr:row>
      <xdr:rowOff>38100</xdr:rowOff>
    </xdr:from>
    <xdr:to>
      <xdr:col>1</xdr:col>
      <xdr:colOff>6115050</xdr:colOff>
      <xdr:row>9</xdr:row>
      <xdr:rowOff>0</xdr:rowOff>
    </xdr:to>
    <xdr:pic>
      <xdr:nvPicPr>
        <xdr:cNvPr id="67745" name="Picture 892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6191250" y="645795"/>
          <a:ext cx="1190625" cy="11772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247650</xdr:colOff>
      <xdr:row>10</xdr:row>
      <xdr:rowOff>133350</xdr:rowOff>
    </xdr:from>
    <xdr:to>
      <xdr:col>1</xdr:col>
      <xdr:colOff>1581150</xdr:colOff>
      <xdr:row>17</xdr:row>
      <xdr:rowOff>19050</xdr:rowOff>
    </xdr:to>
    <xdr:pic>
      <xdr:nvPicPr>
        <xdr:cNvPr id="67746" name="Picture 893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514475" y="2159000"/>
          <a:ext cx="1333500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1752600</xdr:colOff>
      <xdr:row>10</xdr:row>
      <xdr:rowOff>133350</xdr:rowOff>
    </xdr:from>
    <xdr:to>
      <xdr:col>1</xdr:col>
      <xdr:colOff>2828925</xdr:colOff>
      <xdr:row>17</xdr:row>
      <xdr:rowOff>19050</xdr:rowOff>
    </xdr:to>
    <xdr:pic>
      <xdr:nvPicPr>
        <xdr:cNvPr id="67747" name="Picture 894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3019425" y="2159000"/>
          <a:ext cx="1076325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1857375</xdr:colOff>
      <xdr:row>9</xdr:row>
      <xdr:rowOff>6985</xdr:rowOff>
    </xdr:from>
    <xdr:to>
      <xdr:col>1</xdr:col>
      <xdr:colOff>2009775</xdr:colOff>
      <xdr:row>9</xdr:row>
      <xdr:rowOff>190500</xdr:rowOff>
    </xdr:to>
    <xdr:pic>
      <xdr:nvPicPr>
        <xdr:cNvPr id="67620" name="CheckBox1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24200" y="18300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3343275</xdr:colOff>
      <xdr:row>9</xdr:row>
      <xdr:rowOff>19050</xdr:rowOff>
    </xdr:from>
    <xdr:to>
      <xdr:col>1</xdr:col>
      <xdr:colOff>3495675</xdr:colOff>
      <xdr:row>10</xdr:row>
      <xdr:rowOff>0</xdr:rowOff>
    </xdr:to>
    <xdr:pic>
      <xdr:nvPicPr>
        <xdr:cNvPr id="67621" name="CheckBox2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0100" y="18421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21</xdr:row>
      <xdr:rowOff>19050</xdr:rowOff>
    </xdr:from>
    <xdr:to>
      <xdr:col>1</xdr:col>
      <xdr:colOff>809625</xdr:colOff>
      <xdr:row>22</xdr:row>
      <xdr:rowOff>0</xdr:rowOff>
    </xdr:to>
    <xdr:pic>
      <xdr:nvPicPr>
        <xdr:cNvPr id="67624" name="CheckBox5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24050" y="417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2935898</xdr:colOff>
      <xdr:row>21</xdr:row>
      <xdr:rowOff>9525</xdr:rowOff>
    </xdr:from>
    <xdr:to>
      <xdr:col>1</xdr:col>
      <xdr:colOff>3088298</xdr:colOff>
      <xdr:row>21</xdr:row>
      <xdr:rowOff>190500</xdr:rowOff>
    </xdr:to>
    <xdr:pic>
      <xdr:nvPicPr>
        <xdr:cNvPr id="67625" name="CheckBox6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2430" y="41636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17</xdr:row>
      <xdr:rowOff>19050</xdr:rowOff>
    </xdr:from>
    <xdr:to>
      <xdr:col>1</xdr:col>
      <xdr:colOff>361950</xdr:colOff>
      <xdr:row>18</xdr:row>
      <xdr:rowOff>0</xdr:rowOff>
    </xdr:to>
    <xdr:pic>
      <xdr:nvPicPr>
        <xdr:cNvPr id="67626" name="CheckBox7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3362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1733550</xdr:colOff>
      <xdr:row>17</xdr:row>
      <xdr:rowOff>19050</xdr:rowOff>
    </xdr:from>
    <xdr:to>
      <xdr:col>1</xdr:col>
      <xdr:colOff>1885950</xdr:colOff>
      <xdr:row>18</xdr:row>
      <xdr:rowOff>0</xdr:rowOff>
    </xdr:to>
    <xdr:pic>
      <xdr:nvPicPr>
        <xdr:cNvPr id="67627" name="CheckBox8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00375" y="3362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5070475</xdr:colOff>
      <xdr:row>9</xdr:row>
      <xdr:rowOff>12700</xdr:rowOff>
    </xdr:from>
    <xdr:to>
      <xdr:col>1</xdr:col>
      <xdr:colOff>5222875</xdr:colOff>
      <xdr:row>9</xdr:row>
      <xdr:rowOff>196215</xdr:rowOff>
    </xdr:to>
    <xdr:pic>
      <xdr:nvPicPr>
        <xdr:cNvPr id="4" name="CheckBox2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7300" y="183578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89535</xdr:colOff>
      <xdr:row>49</xdr:row>
      <xdr:rowOff>0</xdr:rowOff>
    </xdr:from>
    <xdr:to>
      <xdr:col>10</xdr:col>
      <xdr:colOff>275590</xdr:colOff>
      <xdr:row>81</xdr:row>
      <xdr:rowOff>59055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804785" y="12362180"/>
          <a:ext cx="5491480" cy="6541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53</xdr:row>
      <xdr:rowOff>145415</xdr:rowOff>
    </xdr:from>
    <xdr:to>
      <xdr:col>1</xdr:col>
      <xdr:colOff>5772150</xdr:colOff>
      <xdr:row>62</xdr:row>
      <xdr:rowOff>61595</xdr:rowOff>
    </xdr:to>
    <xdr:pic>
      <xdr:nvPicPr>
        <xdr:cNvPr id="24" name="图片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43025" y="13317855"/>
          <a:ext cx="5695950" cy="173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206375</xdr:colOff>
      <xdr:row>63</xdr:row>
      <xdr:rowOff>172085</xdr:rowOff>
    </xdr:from>
    <xdr:to>
      <xdr:col>1</xdr:col>
      <xdr:colOff>5760720</xdr:colOff>
      <xdr:row>84</xdr:row>
      <xdr:rowOff>162560</xdr:rowOff>
    </xdr:to>
    <xdr:pic>
      <xdr:nvPicPr>
        <xdr:cNvPr id="2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73200" y="15370175"/>
          <a:ext cx="5554345" cy="424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590550</xdr:colOff>
      <xdr:row>91</xdr:row>
      <xdr:rowOff>120015</xdr:rowOff>
    </xdr:from>
    <xdr:to>
      <xdr:col>1</xdr:col>
      <xdr:colOff>4886960</xdr:colOff>
      <xdr:row>108</xdr:row>
      <xdr:rowOff>120015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57375" y="20989925"/>
          <a:ext cx="4296410" cy="3443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199390</xdr:colOff>
      <xdr:row>254</xdr:row>
      <xdr:rowOff>187960</xdr:rowOff>
    </xdr:from>
    <xdr:to>
      <xdr:col>1</xdr:col>
      <xdr:colOff>5407025</xdr:colOff>
      <xdr:row>266</xdr:row>
      <xdr:rowOff>118745</xdr:rowOff>
    </xdr:to>
    <xdr:pic>
      <xdr:nvPicPr>
        <xdr:cNvPr id="8" name="Picture 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66215" y="50865405"/>
          <a:ext cx="5207635" cy="236156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495300</xdr:colOff>
      <xdr:row>269</xdr:row>
      <xdr:rowOff>55245</xdr:rowOff>
    </xdr:from>
    <xdr:to>
      <xdr:col>1</xdr:col>
      <xdr:colOff>5447665</xdr:colOff>
      <xdr:row>285</xdr:row>
      <xdr:rowOff>61595</xdr:rowOff>
    </xdr:to>
    <xdr:pic>
      <xdr:nvPicPr>
        <xdr:cNvPr id="11" name="Picture 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762125" y="54194710"/>
          <a:ext cx="4952365" cy="29019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783590</xdr:colOff>
      <xdr:row>349</xdr:row>
      <xdr:rowOff>57150</xdr:rowOff>
    </xdr:from>
    <xdr:to>
      <xdr:col>1</xdr:col>
      <xdr:colOff>1999615</xdr:colOff>
      <xdr:row>354</xdr:row>
      <xdr:rowOff>114935</xdr:rowOff>
    </xdr:to>
    <xdr:pic>
      <xdr:nvPicPr>
        <xdr:cNvPr id="37" name="Picture 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50415" y="70960615"/>
          <a:ext cx="1216025" cy="96266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1288415</xdr:colOff>
      <xdr:row>357</xdr:row>
      <xdr:rowOff>42545</xdr:rowOff>
    </xdr:from>
    <xdr:to>
      <xdr:col>1</xdr:col>
      <xdr:colOff>2874645</xdr:colOff>
      <xdr:row>363</xdr:row>
      <xdr:rowOff>100965</xdr:rowOff>
    </xdr:to>
    <xdr:pic>
      <xdr:nvPicPr>
        <xdr:cNvPr id="38" name="Picture 8"/>
        <xdr:cNvPicPr>
          <a:picLocks noChangeAspect="1"/>
        </xdr:cNvPicPr>
      </xdr:nvPicPr>
      <xdr:blipFill>
        <a:blip r:embed="rId17"/>
        <a:srcRect t="2083" r="4349"/>
        <a:stretch>
          <a:fillRect/>
        </a:stretch>
      </xdr:blipFill>
      <xdr:spPr>
        <a:xfrm>
          <a:off x="2555240" y="72508110"/>
          <a:ext cx="1586230" cy="114427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438150</xdr:colOff>
      <xdr:row>232</xdr:row>
      <xdr:rowOff>41910</xdr:rowOff>
    </xdr:from>
    <xdr:to>
      <xdr:col>1</xdr:col>
      <xdr:colOff>4869180</xdr:colOff>
      <xdr:row>251</xdr:row>
      <xdr:rowOff>125095</xdr:rowOff>
    </xdr:to>
    <xdr:pic>
      <xdr:nvPicPr>
        <xdr:cNvPr id="39" name="图片 85"/>
        <xdr:cNvPicPr>
          <a:picLocks noChangeAspect="1"/>
        </xdr:cNvPicPr>
      </xdr:nvPicPr>
      <xdr:blipFill>
        <a:blip r:embed="rId18"/>
        <a:srcRect t="1540"/>
        <a:stretch>
          <a:fillRect/>
        </a:stretch>
      </xdr:blipFill>
      <xdr:spPr>
        <a:xfrm>
          <a:off x="1704975" y="45868590"/>
          <a:ext cx="4431030" cy="393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5534025</xdr:colOff>
      <xdr:row>254</xdr:row>
      <xdr:rowOff>132715</xdr:rowOff>
    </xdr:from>
    <xdr:to>
      <xdr:col>5</xdr:col>
      <xdr:colOff>556895</xdr:colOff>
      <xdr:row>267</xdr:row>
      <xdr:rowOff>53340</xdr:rowOff>
    </xdr:to>
    <xdr:pic>
      <xdr:nvPicPr>
        <xdr:cNvPr id="40" name="图片 7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00850" y="50810160"/>
          <a:ext cx="3347720" cy="255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143</xdr:row>
      <xdr:rowOff>154940</xdr:rowOff>
    </xdr:from>
    <xdr:to>
      <xdr:col>1</xdr:col>
      <xdr:colOff>6000750</xdr:colOff>
      <xdr:row>152</xdr:row>
      <xdr:rowOff>196850</xdr:rowOff>
    </xdr:to>
    <xdr:pic>
      <xdr:nvPicPr>
        <xdr:cNvPr id="45" name="图片 4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90650" y="33051750"/>
          <a:ext cx="5876925" cy="1864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153</xdr:row>
      <xdr:rowOff>31115</xdr:rowOff>
    </xdr:from>
    <xdr:to>
      <xdr:col>1</xdr:col>
      <xdr:colOff>4876800</xdr:colOff>
      <xdr:row>177</xdr:row>
      <xdr:rowOff>155575</xdr:rowOff>
    </xdr:to>
    <xdr:pic>
      <xdr:nvPicPr>
        <xdr:cNvPr id="46" name="图片 4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724025" y="34953575"/>
          <a:ext cx="4419600" cy="498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2836545</xdr:colOff>
      <xdr:row>182</xdr:row>
      <xdr:rowOff>164465</xdr:rowOff>
    </xdr:from>
    <xdr:to>
      <xdr:col>1</xdr:col>
      <xdr:colOff>6430010</xdr:colOff>
      <xdr:row>193</xdr:row>
      <xdr:rowOff>87630</xdr:rowOff>
    </xdr:to>
    <xdr:pic>
      <xdr:nvPicPr>
        <xdr:cNvPr id="49" name="图片 10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103370" y="41177845"/>
          <a:ext cx="3593465" cy="215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180</xdr:row>
      <xdr:rowOff>121285</xdr:rowOff>
    </xdr:from>
    <xdr:to>
      <xdr:col>1</xdr:col>
      <xdr:colOff>2856230</xdr:colOff>
      <xdr:row>197</xdr:row>
      <xdr:rowOff>102235</xdr:rowOff>
    </xdr:to>
    <xdr:pic>
      <xdr:nvPicPr>
        <xdr:cNvPr id="51" name="图片 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33500" y="40729535"/>
          <a:ext cx="2789555" cy="342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1263650</xdr:colOff>
      <xdr:row>25</xdr:row>
      <xdr:rowOff>87630</xdr:rowOff>
    </xdr:from>
    <xdr:to>
      <xdr:col>1</xdr:col>
      <xdr:colOff>5250180</xdr:colOff>
      <xdr:row>44</xdr:row>
      <xdr:rowOff>384175</xdr:rowOff>
    </xdr:to>
    <xdr:pic>
      <xdr:nvPicPr>
        <xdr:cNvPr id="6" name="图片 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63650" y="5510530"/>
          <a:ext cx="5253355" cy="5370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5332730</xdr:colOff>
      <xdr:row>25</xdr:row>
      <xdr:rowOff>100330</xdr:rowOff>
    </xdr:from>
    <xdr:to>
      <xdr:col>5</xdr:col>
      <xdr:colOff>65405</xdr:colOff>
      <xdr:row>41</xdr:row>
      <xdr:rowOff>8255</xdr:rowOff>
    </xdr:to>
    <xdr:pic>
      <xdr:nvPicPr>
        <xdr:cNvPr id="25" name="图片 2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599555" y="5523230"/>
          <a:ext cx="3057525" cy="372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70485</xdr:colOff>
      <xdr:row>133</xdr:row>
      <xdr:rowOff>78105</xdr:rowOff>
    </xdr:from>
    <xdr:to>
      <xdr:col>5</xdr:col>
      <xdr:colOff>156210</xdr:colOff>
      <xdr:row>133</xdr:row>
      <xdr:rowOff>487680</xdr:rowOff>
    </xdr:to>
    <xdr:pic>
      <xdr:nvPicPr>
        <xdr:cNvPr id="42" name="图片 4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785735" y="30053915"/>
          <a:ext cx="196215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189230</xdr:colOff>
      <xdr:row>112</xdr:row>
      <xdr:rowOff>137795</xdr:rowOff>
    </xdr:from>
    <xdr:to>
      <xdr:col>1</xdr:col>
      <xdr:colOff>5861050</xdr:colOff>
      <xdr:row>130</xdr:row>
      <xdr:rowOff>93980</xdr:rowOff>
    </xdr:to>
    <xdr:pic>
      <xdr:nvPicPr>
        <xdr:cNvPr id="7" name="图片 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456055" y="25859740"/>
          <a:ext cx="5671820" cy="3602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330835</xdr:colOff>
      <xdr:row>9</xdr:row>
      <xdr:rowOff>12065</xdr:rowOff>
    </xdr:from>
    <xdr:to>
      <xdr:col>1</xdr:col>
      <xdr:colOff>483235</xdr:colOff>
      <xdr:row>9</xdr:row>
      <xdr:rowOff>195580</xdr:rowOff>
    </xdr:to>
    <xdr:pic>
      <xdr:nvPicPr>
        <xdr:cNvPr id="10" name="CheckBox1"/>
        <xdr:cNvPicPr preferRelativeResize="0">
          <a:picLocks noChangeArrowheads="1" noChangeShapeType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7660" y="18351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287</xdr:row>
      <xdr:rowOff>160655</xdr:rowOff>
    </xdr:from>
    <xdr:to>
      <xdr:col>1</xdr:col>
      <xdr:colOff>2965450</xdr:colOff>
      <xdr:row>298</xdr:row>
      <xdr:rowOff>100965</xdr:rowOff>
    </xdr:to>
    <xdr:pic>
      <xdr:nvPicPr>
        <xdr:cNvPr id="12" name="图片 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09700" y="59643645"/>
          <a:ext cx="2822575" cy="193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3246120</xdr:colOff>
      <xdr:row>287</xdr:row>
      <xdr:rowOff>130175</xdr:rowOff>
    </xdr:from>
    <xdr:to>
      <xdr:col>1</xdr:col>
      <xdr:colOff>6073775</xdr:colOff>
      <xdr:row>298</xdr:row>
      <xdr:rowOff>73660</xdr:rowOff>
    </xdr:to>
    <xdr:pic>
      <xdr:nvPicPr>
        <xdr:cNvPr id="13" name="图片 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512945" y="59613165"/>
          <a:ext cx="2827655" cy="1934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546735</xdr:colOff>
      <xdr:row>299</xdr:row>
      <xdr:rowOff>23495</xdr:rowOff>
    </xdr:from>
    <xdr:to>
      <xdr:col>1</xdr:col>
      <xdr:colOff>2455545</xdr:colOff>
      <xdr:row>306</xdr:row>
      <xdr:rowOff>71120</xdr:rowOff>
    </xdr:to>
    <xdr:pic>
      <xdr:nvPicPr>
        <xdr:cNvPr id="14" name="图片 8" descr="334517afc43725f31e12ab0a72d5831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813560" y="61678185"/>
          <a:ext cx="190881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3552190</xdr:colOff>
      <xdr:row>299</xdr:row>
      <xdr:rowOff>38735</xdr:rowOff>
    </xdr:from>
    <xdr:to>
      <xdr:col>1</xdr:col>
      <xdr:colOff>5409565</xdr:colOff>
      <xdr:row>306</xdr:row>
      <xdr:rowOff>46355</xdr:rowOff>
    </xdr:to>
    <xdr:pic>
      <xdr:nvPicPr>
        <xdr:cNvPr id="15" name="图片 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819015" y="61693425"/>
          <a:ext cx="1857375" cy="1274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1626235</xdr:colOff>
      <xdr:row>313</xdr:row>
      <xdr:rowOff>60960</xdr:rowOff>
    </xdr:from>
    <xdr:to>
      <xdr:col>1</xdr:col>
      <xdr:colOff>3885565</xdr:colOff>
      <xdr:row>328</xdr:row>
      <xdr:rowOff>42545</xdr:rowOff>
    </xdr:to>
    <xdr:pic>
      <xdr:nvPicPr>
        <xdr:cNvPr id="16" name="图片 1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893060" y="64249300"/>
          <a:ext cx="2259330" cy="283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1285240</xdr:colOff>
      <xdr:row>332</xdr:row>
      <xdr:rowOff>109855</xdr:rowOff>
    </xdr:from>
    <xdr:to>
      <xdr:col>1</xdr:col>
      <xdr:colOff>5159375</xdr:colOff>
      <xdr:row>346</xdr:row>
      <xdr:rowOff>90805</xdr:rowOff>
    </xdr:to>
    <xdr:pic>
      <xdr:nvPicPr>
        <xdr:cNvPr id="17" name="图片 1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552065" y="67879595"/>
          <a:ext cx="3874135" cy="2514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3686175</xdr:colOff>
      <xdr:row>16</xdr:row>
      <xdr:rowOff>47625</xdr:rowOff>
    </xdr:from>
    <xdr:to>
      <xdr:col>1</xdr:col>
      <xdr:colOff>3857625</xdr:colOff>
      <xdr:row>17</xdr:row>
      <xdr:rowOff>57150</xdr:rowOff>
    </xdr:to>
    <xdr:sp>
      <xdr:nvSpPr>
        <xdr:cNvPr id="68626" name="Text Box 18"/>
        <xdr:cNvSpPr txBox="1">
          <a:spLocks noChangeArrowheads="1"/>
        </xdr:cNvSpPr>
      </xdr:nvSpPr>
      <xdr:spPr>
        <a:xfrm>
          <a:off x="4953000" y="3288665"/>
          <a:ext cx="171450" cy="212090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3667125</xdr:colOff>
      <xdr:row>17</xdr:row>
      <xdr:rowOff>200024</xdr:rowOff>
    </xdr:from>
    <xdr:to>
      <xdr:col>1</xdr:col>
      <xdr:colOff>3848100</xdr:colOff>
      <xdr:row>19</xdr:row>
      <xdr:rowOff>19049</xdr:rowOff>
    </xdr:to>
    <xdr:sp>
      <xdr:nvSpPr>
        <xdr:cNvPr id="68627" name="Text Box 19"/>
        <xdr:cNvSpPr txBox="1">
          <a:spLocks noChangeArrowheads="1"/>
        </xdr:cNvSpPr>
      </xdr:nvSpPr>
      <xdr:spPr>
        <a:xfrm>
          <a:off x="4933950" y="3642995"/>
          <a:ext cx="180975" cy="224155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1</xdr:col>
      <xdr:colOff>3800475</xdr:colOff>
      <xdr:row>46</xdr:row>
      <xdr:rowOff>28575</xdr:rowOff>
    </xdr:from>
    <xdr:to>
      <xdr:col>1</xdr:col>
      <xdr:colOff>5829300</xdr:colOff>
      <xdr:row>51</xdr:row>
      <xdr:rowOff>133350</xdr:rowOff>
    </xdr:to>
    <xdr:pic>
      <xdr:nvPicPr>
        <xdr:cNvPr id="68870" name="Picture 23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5067300" y="9315450"/>
          <a:ext cx="2028825" cy="1117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552450</xdr:colOff>
      <xdr:row>46</xdr:row>
      <xdr:rowOff>57150</xdr:rowOff>
    </xdr:from>
    <xdr:to>
      <xdr:col>1</xdr:col>
      <xdr:colOff>2533650</xdr:colOff>
      <xdr:row>52</xdr:row>
      <xdr:rowOff>0</xdr:rowOff>
    </xdr:to>
    <xdr:pic>
      <xdr:nvPicPr>
        <xdr:cNvPr id="68871" name="Picture 24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819275" y="9344025"/>
          <a:ext cx="19812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56</xdr:row>
      <xdr:rowOff>57150</xdr:rowOff>
    </xdr:from>
    <xdr:to>
      <xdr:col>1</xdr:col>
      <xdr:colOff>1038225</xdr:colOff>
      <xdr:row>62</xdr:row>
      <xdr:rowOff>114300</xdr:rowOff>
    </xdr:to>
    <xdr:pic>
      <xdr:nvPicPr>
        <xdr:cNvPr id="68874" name="Picture 27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1381125" y="11421110"/>
          <a:ext cx="92392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1362075</xdr:colOff>
      <xdr:row>56</xdr:row>
      <xdr:rowOff>28575</xdr:rowOff>
    </xdr:from>
    <xdr:to>
      <xdr:col>1</xdr:col>
      <xdr:colOff>2352675</xdr:colOff>
      <xdr:row>63</xdr:row>
      <xdr:rowOff>0</xdr:rowOff>
    </xdr:to>
    <xdr:pic>
      <xdr:nvPicPr>
        <xdr:cNvPr id="68875" name="Picture 28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2628900" y="11392535"/>
          <a:ext cx="990600" cy="13893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2771775</xdr:colOff>
      <xdr:row>56</xdr:row>
      <xdr:rowOff>85725</xdr:rowOff>
    </xdr:from>
    <xdr:to>
      <xdr:col>1</xdr:col>
      <xdr:colOff>3733800</xdr:colOff>
      <xdr:row>62</xdr:row>
      <xdr:rowOff>161925</xdr:rowOff>
    </xdr:to>
    <xdr:pic>
      <xdr:nvPicPr>
        <xdr:cNvPr id="68876" name="Picture 29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4038600" y="11449685"/>
          <a:ext cx="962025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4157345</xdr:colOff>
      <xdr:row>56</xdr:row>
      <xdr:rowOff>77470</xdr:rowOff>
    </xdr:from>
    <xdr:to>
      <xdr:col>1</xdr:col>
      <xdr:colOff>4947920</xdr:colOff>
      <xdr:row>61</xdr:row>
      <xdr:rowOff>184785</xdr:rowOff>
    </xdr:to>
    <xdr:pic>
      <xdr:nvPicPr>
        <xdr:cNvPr id="68877" name="Picture 1540"/>
        <xdr:cNvPicPr>
          <a:picLocks noChangeAspect="1" noChangeArrowheads="1"/>
        </xdr:cNvPicPr>
      </xdr:nvPicPr>
      <xdr:blipFill>
        <a:blip r:embed="rId6"/>
        <a:srcRect l="4210" t="3937" r="8421" b="4724"/>
        <a:stretch>
          <a:fillRect/>
        </a:stretch>
      </xdr:blipFill>
      <xdr:spPr>
        <a:xfrm>
          <a:off x="5424170" y="11441430"/>
          <a:ext cx="790575" cy="1120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5391150</xdr:colOff>
      <xdr:row>57</xdr:row>
      <xdr:rowOff>0</xdr:rowOff>
    </xdr:from>
    <xdr:to>
      <xdr:col>1</xdr:col>
      <xdr:colOff>6134100</xdr:colOff>
      <xdr:row>62</xdr:row>
      <xdr:rowOff>0</xdr:rowOff>
    </xdr:to>
    <xdr:pic>
      <xdr:nvPicPr>
        <xdr:cNvPr id="68878" name="Picture 1541"/>
        <xdr:cNvPicPr>
          <a:picLocks noChangeAspect="1" noChangeArrowheads="1"/>
        </xdr:cNvPicPr>
      </xdr:nvPicPr>
      <xdr:blipFill>
        <a:blip r:embed="rId7"/>
        <a:srcRect l="4546" t="2632" r="6818" b="5263"/>
        <a:stretch>
          <a:fillRect/>
        </a:stretch>
      </xdr:blipFill>
      <xdr:spPr>
        <a:xfrm>
          <a:off x="6657975" y="11566525"/>
          <a:ext cx="742950" cy="1012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118745</xdr:colOff>
      <xdr:row>158</xdr:row>
      <xdr:rowOff>56515</xdr:rowOff>
    </xdr:from>
    <xdr:to>
      <xdr:col>1</xdr:col>
      <xdr:colOff>1461770</xdr:colOff>
      <xdr:row>163</xdr:row>
      <xdr:rowOff>94615</xdr:rowOff>
    </xdr:to>
    <xdr:pic>
      <xdr:nvPicPr>
        <xdr:cNvPr id="68879" name="Picture 107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1385570" y="32082105"/>
          <a:ext cx="1343025" cy="105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1219200</xdr:colOff>
      <xdr:row>52</xdr:row>
      <xdr:rowOff>19050</xdr:rowOff>
    </xdr:from>
    <xdr:to>
      <xdr:col>1</xdr:col>
      <xdr:colOff>1371600</xdr:colOff>
      <xdr:row>53</xdr:row>
      <xdr:rowOff>0</xdr:rowOff>
    </xdr:to>
    <xdr:pic>
      <xdr:nvPicPr>
        <xdr:cNvPr id="68633" name="CheckBox5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6025" y="105213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63</xdr:row>
      <xdr:rowOff>19050</xdr:rowOff>
    </xdr:from>
    <xdr:to>
      <xdr:col>1</xdr:col>
      <xdr:colOff>609600</xdr:colOff>
      <xdr:row>64</xdr:row>
      <xdr:rowOff>0</xdr:rowOff>
    </xdr:to>
    <xdr:pic>
      <xdr:nvPicPr>
        <xdr:cNvPr id="68677" name="CheckBox3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1828800</xdr:colOff>
      <xdr:row>63</xdr:row>
      <xdr:rowOff>19050</xdr:rowOff>
    </xdr:from>
    <xdr:to>
      <xdr:col>1</xdr:col>
      <xdr:colOff>1981200</xdr:colOff>
      <xdr:row>64</xdr:row>
      <xdr:rowOff>0</xdr:rowOff>
    </xdr:to>
    <xdr:pic>
      <xdr:nvPicPr>
        <xdr:cNvPr id="68678" name="CheckBox4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4228465</xdr:colOff>
      <xdr:row>63</xdr:row>
      <xdr:rowOff>37465</xdr:rowOff>
    </xdr:from>
    <xdr:to>
      <xdr:col>1</xdr:col>
      <xdr:colOff>4380865</xdr:colOff>
      <xdr:row>64</xdr:row>
      <xdr:rowOff>18415</xdr:rowOff>
    </xdr:to>
    <xdr:pic>
      <xdr:nvPicPr>
        <xdr:cNvPr id="68680" name="CheckBox1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95290" y="128193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5332095</xdr:colOff>
      <xdr:row>63</xdr:row>
      <xdr:rowOff>36195</xdr:rowOff>
    </xdr:from>
    <xdr:to>
      <xdr:col>1</xdr:col>
      <xdr:colOff>5484495</xdr:colOff>
      <xdr:row>64</xdr:row>
      <xdr:rowOff>17145</xdr:rowOff>
    </xdr:to>
    <xdr:pic>
      <xdr:nvPicPr>
        <xdr:cNvPr id="68681" name="CheckBox2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8920" y="128181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4789170</xdr:colOff>
      <xdr:row>52</xdr:row>
      <xdr:rowOff>20955</xdr:rowOff>
    </xdr:from>
    <xdr:to>
      <xdr:col>1</xdr:col>
      <xdr:colOff>4941570</xdr:colOff>
      <xdr:row>53</xdr:row>
      <xdr:rowOff>1905</xdr:rowOff>
    </xdr:to>
    <xdr:pic>
      <xdr:nvPicPr>
        <xdr:cNvPr id="11" name="CheckBox5"/>
        <xdr:cNvPicPr preferRelativeResize="0">
          <a:picLocks noChangeArrowheads="1" noChangeShapeType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55995" y="1052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3193415</xdr:colOff>
      <xdr:row>63</xdr:row>
      <xdr:rowOff>36830</xdr:rowOff>
    </xdr:from>
    <xdr:to>
      <xdr:col>1</xdr:col>
      <xdr:colOff>3345815</xdr:colOff>
      <xdr:row>64</xdr:row>
      <xdr:rowOff>17780</xdr:rowOff>
    </xdr:to>
    <xdr:pic>
      <xdr:nvPicPr>
        <xdr:cNvPr id="15" name="CheckBox1"/>
        <xdr:cNvPicPr preferRelativeResize="0">
          <a:picLocks noChangeArrowheads="1" noChangeShapeType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60240" y="128187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92710</xdr:colOff>
      <xdr:row>5</xdr:row>
      <xdr:rowOff>162560</xdr:rowOff>
    </xdr:from>
    <xdr:to>
      <xdr:col>1</xdr:col>
      <xdr:colOff>2837180</xdr:colOff>
      <xdr:row>13</xdr:row>
      <xdr:rowOff>51435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59535" y="1175385"/>
          <a:ext cx="2744470" cy="150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704850</xdr:colOff>
      <xdr:row>209</xdr:row>
      <xdr:rowOff>59055</xdr:rowOff>
    </xdr:from>
    <xdr:to>
      <xdr:col>1</xdr:col>
      <xdr:colOff>4345305</xdr:colOff>
      <xdr:row>230</xdr:row>
      <xdr:rowOff>82550</xdr:rowOff>
    </xdr:to>
    <xdr:pic>
      <xdr:nvPicPr>
        <xdr:cNvPr id="9" name="图片 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71675" y="42137330"/>
          <a:ext cx="3640455" cy="427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2924175</xdr:colOff>
      <xdr:row>4</xdr:row>
      <xdr:rowOff>126365</xdr:rowOff>
    </xdr:from>
    <xdr:to>
      <xdr:col>1</xdr:col>
      <xdr:colOff>6424295</xdr:colOff>
      <xdr:row>18</xdr:row>
      <xdr:rowOff>175260</xdr:rowOff>
    </xdr:to>
    <xdr:pic>
      <xdr:nvPicPr>
        <xdr:cNvPr id="5" name="图片 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191000" y="936625"/>
          <a:ext cx="3500120" cy="288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24</xdr:row>
      <xdr:rowOff>50165</xdr:rowOff>
    </xdr:from>
    <xdr:to>
      <xdr:col>1</xdr:col>
      <xdr:colOff>4533900</xdr:colOff>
      <xdr:row>43</xdr:row>
      <xdr:rowOff>135255</xdr:rowOff>
    </xdr:to>
    <xdr:pic>
      <xdr:nvPicPr>
        <xdr:cNvPr id="10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09775" y="4911725"/>
          <a:ext cx="3790950" cy="393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69</xdr:row>
      <xdr:rowOff>111125</xdr:rowOff>
    </xdr:from>
    <xdr:to>
      <xdr:col>5</xdr:col>
      <xdr:colOff>458470</xdr:colOff>
      <xdr:row>75</xdr:row>
      <xdr:rowOff>201295</xdr:rowOff>
    </xdr:to>
    <xdr:pic>
      <xdr:nvPicPr>
        <xdr:cNvPr id="12" name="图片 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791450" y="14108430"/>
          <a:ext cx="243967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304800</xdr:colOff>
      <xdr:row>73</xdr:row>
      <xdr:rowOff>59055</xdr:rowOff>
    </xdr:from>
    <xdr:to>
      <xdr:col>1</xdr:col>
      <xdr:colOff>5865495</xdr:colOff>
      <xdr:row>98</xdr:row>
      <xdr:rowOff>4445</xdr:rowOff>
    </xdr:to>
    <xdr:pic>
      <xdr:nvPicPr>
        <xdr:cNvPr id="13" name="图片 1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71625" y="14866620"/>
          <a:ext cx="5560695" cy="5009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148590</xdr:colOff>
      <xdr:row>92</xdr:row>
      <xdr:rowOff>80645</xdr:rowOff>
    </xdr:from>
    <xdr:to>
      <xdr:col>4</xdr:col>
      <xdr:colOff>473075</xdr:colOff>
      <xdr:row>104</xdr:row>
      <xdr:rowOff>45085</xdr:rowOff>
    </xdr:to>
    <xdr:pic>
      <xdr:nvPicPr>
        <xdr:cNvPr id="14" name="图片 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863840" y="18736945"/>
          <a:ext cx="1696085" cy="2395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94615</xdr:colOff>
      <xdr:row>76</xdr:row>
      <xdr:rowOff>23495</xdr:rowOff>
    </xdr:from>
    <xdr:to>
      <xdr:col>9</xdr:col>
      <xdr:colOff>8890</xdr:colOff>
      <xdr:row>91</xdr:row>
      <xdr:rowOff>114935</xdr:rowOff>
    </xdr:to>
    <xdr:pic>
      <xdr:nvPicPr>
        <xdr:cNvPr id="16" name="图片 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809865" y="15438755"/>
          <a:ext cx="4714875" cy="312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610870</xdr:colOff>
      <xdr:row>92</xdr:row>
      <xdr:rowOff>46990</xdr:rowOff>
    </xdr:from>
    <xdr:to>
      <xdr:col>7</xdr:col>
      <xdr:colOff>207645</xdr:colOff>
      <xdr:row>103</xdr:row>
      <xdr:rowOff>113030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697720" y="18703290"/>
          <a:ext cx="1654175" cy="2294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288290</xdr:colOff>
      <xdr:row>120</xdr:row>
      <xdr:rowOff>107315</xdr:rowOff>
    </xdr:from>
    <xdr:to>
      <xdr:col>1</xdr:col>
      <xdr:colOff>5836285</xdr:colOff>
      <xdr:row>147</xdr:row>
      <xdr:rowOff>126365</xdr:rowOff>
    </xdr:to>
    <xdr:pic>
      <xdr:nvPicPr>
        <xdr:cNvPr id="18" name="图片 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55115" y="24435435"/>
          <a:ext cx="5547995" cy="548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1422400</xdr:colOff>
      <xdr:row>146</xdr:row>
      <xdr:rowOff>74930</xdr:rowOff>
    </xdr:from>
    <xdr:to>
      <xdr:col>1</xdr:col>
      <xdr:colOff>1915160</xdr:colOff>
      <xdr:row>147</xdr:row>
      <xdr:rowOff>97155</xdr:rowOff>
    </xdr:to>
    <xdr:sp>
      <xdr:nvSpPr>
        <xdr:cNvPr id="19" name="圆角矩形 7"/>
        <xdr:cNvSpPr/>
      </xdr:nvSpPr>
      <xdr:spPr>
        <a:xfrm>
          <a:off x="2689225" y="29669740"/>
          <a:ext cx="492760" cy="224790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NG</a:t>
          </a:r>
          <a:endParaRPr lang="zh-CN" altLang="en-US" sz="1400"/>
        </a:p>
      </xdr:txBody>
    </xdr:sp>
    <xdr:clientData/>
  </xdr:twoCellAnchor>
  <xdr:twoCellAnchor>
    <xdr:from>
      <xdr:col>1</xdr:col>
      <xdr:colOff>3865880</xdr:colOff>
      <xdr:row>146</xdr:row>
      <xdr:rowOff>108585</xdr:rowOff>
    </xdr:from>
    <xdr:to>
      <xdr:col>1</xdr:col>
      <xdr:colOff>4234180</xdr:colOff>
      <xdr:row>147</xdr:row>
      <xdr:rowOff>130810</xdr:rowOff>
    </xdr:to>
    <xdr:sp>
      <xdr:nvSpPr>
        <xdr:cNvPr id="20" name="圆角矩形 131"/>
        <xdr:cNvSpPr/>
      </xdr:nvSpPr>
      <xdr:spPr>
        <a:xfrm>
          <a:off x="5132705" y="29703395"/>
          <a:ext cx="368300" cy="224790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OK</a:t>
          </a:r>
          <a:endParaRPr lang="zh-CN" altLang="en-US" sz="1400"/>
        </a:p>
      </xdr:txBody>
    </xdr:sp>
    <xdr:clientData/>
  </xdr:twoCellAnchor>
  <xdr:twoCellAnchor editAs="oneCell">
    <xdr:from>
      <xdr:col>1</xdr:col>
      <xdr:colOff>371475</xdr:colOff>
      <xdr:row>148</xdr:row>
      <xdr:rowOff>81915</xdr:rowOff>
    </xdr:from>
    <xdr:to>
      <xdr:col>1</xdr:col>
      <xdr:colOff>5912485</xdr:colOff>
      <xdr:row>156</xdr:row>
      <xdr:rowOff>154305</xdr:rowOff>
    </xdr:to>
    <xdr:pic>
      <xdr:nvPicPr>
        <xdr:cNvPr id="21" name="图片 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38300" y="30081855"/>
          <a:ext cx="5541010" cy="1692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3056255</xdr:colOff>
      <xdr:row>168</xdr:row>
      <xdr:rowOff>131445</xdr:rowOff>
    </xdr:from>
    <xdr:to>
      <xdr:col>1</xdr:col>
      <xdr:colOff>6087745</xdr:colOff>
      <xdr:row>178</xdr:row>
      <xdr:rowOff>183515</xdr:rowOff>
    </xdr:to>
    <xdr:pic>
      <xdr:nvPicPr>
        <xdr:cNvPr id="22" name="图片 10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323080" y="34182685"/>
          <a:ext cx="3031490" cy="207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228600</xdr:colOff>
      <xdr:row>168</xdr:row>
      <xdr:rowOff>28575</xdr:rowOff>
    </xdr:from>
    <xdr:to>
      <xdr:col>1</xdr:col>
      <xdr:colOff>2778125</xdr:colOff>
      <xdr:row>178</xdr:row>
      <xdr:rowOff>28575</xdr:rowOff>
    </xdr:to>
    <xdr:pic>
      <xdr:nvPicPr>
        <xdr:cNvPr id="23" name="图片 10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495425" y="34079815"/>
          <a:ext cx="2549525" cy="202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409575</xdr:colOff>
      <xdr:row>179</xdr:row>
      <xdr:rowOff>107315</xdr:rowOff>
    </xdr:from>
    <xdr:to>
      <xdr:col>1</xdr:col>
      <xdr:colOff>2114550</xdr:colOff>
      <xdr:row>189</xdr:row>
      <xdr:rowOff>72390</xdr:rowOff>
    </xdr:to>
    <xdr:pic>
      <xdr:nvPicPr>
        <xdr:cNvPr id="24" name="图片 2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676400" y="36386770"/>
          <a:ext cx="170497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93980</xdr:colOff>
      <xdr:row>120</xdr:row>
      <xdr:rowOff>164465</xdr:rowOff>
    </xdr:from>
    <xdr:to>
      <xdr:col>9</xdr:col>
      <xdr:colOff>285750</xdr:colOff>
      <xdr:row>137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809230" y="24492585"/>
          <a:ext cx="4992370" cy="3450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36</xdr:row>
      <xdr:rowOff>126365</xdr:rowOff>
    </xdr:from>
    <xdr:to>
      <xdr:col>10</xdr:col>
      <xdr:colOff>619760</xdr:colOff>
      <xdr:row>52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781925" y="7418705"/>
          <a:ext cx="6039485" cy="319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52</xdr:row>
      <xdr:rowOff>175260</xdr:rowOff>
    </xdr:from>
    <xdr:to>
      <xdr:col>10</xdr:col>
      <xdr:colOff>461010</xdr:colOff>
      <xdr:row>70</xdr:row>
      <xdr:rowOff>62865</xdr:rowOff>
    </xdr:to>
    <xdr:pic>
      <xdr:nvPicPr>
        <xdr:cNvPr id="4" name="图片 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753350" y="10677525"/>
          <a:ext cx="5909310" cy="3585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38100</xdr:colOff>
      <xdr:row>41</xdr:row>
      <xdr:rowOff>171450</xdr:rowOff>
    </xdr:from>
    <xdr:to>
      <xdr:col>1</xdr:col>
      <xdr:colOff>1562100</xdr:colOff>
      <xdr:row>48</xdr:row>
      <xdr:rowOff>123825</xdr:rowOff>
    </xdr:to>
    <xdr:pic>
      <xdr:nvPicPr>
        <xdr:cNvPr id="67030" name="Picture 38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304925" y="8295005"/>
          <a:ext cx="1524000" cy="13703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1695450</xdr:colOff>
      <xdr:row>42</xdr:row>
      <xdr:rowOff>9525</xdr:rowOff>
    </xdr:from>
    <xdr:to>
      <xdr:col>1</xdr:col>
      <xdr:colOff>3219450</xdr:colOff>
      <xdr:row>48</xdr:row>
      <xdr:rowOff>85726</xdr:rowOff>
    </xdr:to>
    <xdr:pic>
      <xdr:nvPicPr>
        <xdr:cNvPr id="67031" name="Picture 40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2962275" y="8335645"/>
          <a:ext cx="1524000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361950</xdr:colOff>
      <xdr:row>108</xdr:row>
      <xdr:rowOff>38100</xdr:rowOff>
    </xdr:from>
    <xdr:to>
      <xdr:col>1</xdr:col>
      <xdr:colOff>1543050</xdr:colOff>
      <xdr:row>113</xdr:row>
      <xdr:rowOff>180975</xdr:rowOff>
    </xdr:to>
    <xdr:pic>
      <xdr:nvPicPr>
        <xdr:cNvPr id="67032" name="Picture 52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1628775" y="23120985"/>
          <a:ext cx="1181100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2276475</xdr:colOff>
      <xdr:row>108</xdr:row>
      <xdr:rowOff>95250</xdr:rowOff>
    </xdr:from>
    <xdr:to>
      <xdr:col>1</xdr:col>
      <xdr:colOff>3295650</xdr:colOff>
      <xdr:row>113</xdr:row>
      <xdr:rowOff>85725</xdr:rowOff>
    </xdr:to>
    <xdr:pic>
      <xdr:nvPicPr>
        <xdr:cNvPr id="67033" name="Picture 53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3543300" y="23178135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4197985</xdr:colOff>
      <xdr:row>41</xdr:row>
      <xdr:rowOff>93345</xdr:rowOff>
    </xdr:from>
    <xdr:to>
      <xdr:col>1</xdr:col>
      <xdr:colOff>4731385</xdr:colOff>
      <xdr:row>49</xdr:row>
      <xdr:rowOff>150495</xdr:rowOff>
    </xdr:to>
    <xdr:pic>
      <xdr:nvPicPr>
        <xdr:cNvPr id="67038" name="Picture 61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5464810" y="8216900"/>
          <a:ext cx="533400" cy="16776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3581400</xdr:colOff>
      <xdr:row>43</xdr:row>
      <xdr:rowOff>95250</xdr:rowOff>
    </xdr:from>
    <xdr:to>
      <xdr:col>1</xdr:col>
      <xdr:colOff>3962400</xdr:colOff>
      <xdr:row>46</xdr:row>
      <xdr:rowOff>133350</xdr:rowOff>
    </xdr:to>
    <xdr:sp>
      <xdr:nvSpPr>
        <xdr:cNvPr id="66637" name="矩形 22"/>
        <xdr:cNvSpPr>
          <a:spLocks noChangeArrowheads="1"/>
        </xdr:cNvSpPr>
      </xdr:nvSpPr>
      <xdr:spPr>
        <a:xfrm rot="-5400000">
          <a:off x="4715510" y="8756015"/>
          <a:ext cx="645795" cy="381000"/>
        </a:xfrm>
        <a:prstGeom prst="rect">
          <a:avLst/>
        </a:prstGeom>
        <a:solidFill>
          <a:srgbClr val="00FF00"/>
        </a:solidFill>
        <a:ln w="25400" algn="ctr">
          <a:solidFill>
            <a:srgbClr val="00FF00"/>
          </a:solidFill>
          <a:rou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Calibri" panose="020F0502020204030204"/>
            </a:rPr>
            <a:t>WDX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标准</a:t>
          </a:r>
          <a:endParaRPr lang="zh-CN" altLang="en-US" sz="11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1</xdr:col>
      <xdr:colOff>3657600</xdr:colOff>
      <xdr:row>108</xdr:row>
      <xdr:rowOff>85725</xdr:rowOff>
    </xdr:from>
    <xdr:to>
      <xdr:col>1</xdr:col>
      <xdr:colOff>4838700</xdr:colOff>
      <xdr:row>114</xdr:row>
      <xdr:rowOff>28575</xdr:rowOff>
    </xdr:to>
    <xdr:pic>
      <xdr:nvPicPr>
        <xdr:cNvPr id="67041" name="Picture 52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924425" y="23168610"/>
          <a:ext cx="11811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5324475</xdr:colOff>
      <xdr:row>108</xdr:row>
      <xdr:rowOff>104775</xdr:rowOff>
    </xdr:from>
    <xdr:to>
      <xdr:col>1</xdr:col>
      <xdr:colOff>6343650</xdr:colOff>
      <xdr:row>113</xdr:row>
      <xdr:rowOff>95250</xdr:rowOff>
    </xdr:to>
    <xdr:pic>
      <xdr:nvPicPr>
        <xdr:cNvPr id="67042" name="Picture 53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6591300" y="23187660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4804833</xdr:colOff>
      <xdr:row>110</xdr:row>
      <xdr:rowOff>74083</xdr:rowOff>
    </xdr:from>
    <xdr:to>
      <xdr:col>1</xdr:col>
      <xdr:colOff>5302249</xdr:colOff>
      <xdr:row>112</xdr:row>
      <xdr:rowOff>179917</xdr:rowOff>
    </xdr:to>
    <xdr:sp>
      <xdr:nvSpPr>
        <xdr:cNvPr id="27" name="加号 26"/>
        <xdr:cNvSpPr/>
      </xdr:nvSpPr>
      <xdr:spPr>
        <a:xfrm>
          <a:off x="6071235" y="23561675"/>
          <a:ext cx="497205" cy="511175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>
    <xdr:from>
      <xdr:col>1</xdr:col>
      <xdr:colOff>210820</xdr:colOff>
      <xdr:row>127</xdr:row>
      <xdr:rowOff>43180</xdr:rowOff>
    </xdr:from>
    <xdr:to>
      <xdr:col>1</xdr:col>
      <xdr:colOff>2420620</xdr:colOff>
      <xdr:row>136</xdr:row>
      <xdr:rowOff>24130</xdr:rowOff>
    </xdr:to>
    <xdr:grpSp>
      <xdr:nvGrpSpPr>
        <xdr:cNvPr id="67044" name="组合 49"/>
        <xdr:cNvGrpSpPr/>
      </xdr:nvGrpSpPr>
      <xdr:grpSpPr>
        <a:xfrm>
          <a:off x="1477645" y="26939240"/>
          <a:ext cx="2209800" cy="1804035"/>
          <a:chOff x="1460500" y="11657542"/>
          <a:chExt cx="2202938" cy="1791758"/>
        </a:xfrm>
      </xdr:grpSpPr>
      <xdr:pic>
        <xdr:nvPicPr>
          <xdr:cNvPr id="67059" name="Picture 2777"/>
          <xdr:cNvPicPr>
            <a:picLocks noChangeAspect="1" noChangeArrowheads="1"/>
          </xdr:cNvPicPr>
        </xdr:nvPicPr>
        <xdr:blipFill>
          <a:blip r:embed="rId6"/>
          <a:srcRect b="2586"/>
          <a:stretch>
            <a:fillRect/>
          </a:stretch>
        </xdr:blipFill>
        <xdr:spPr>
          <a:xfrm>
            <a:off x="1460500" y="11657542"/>
            <a:ext cx="2202938" cy="179175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67060" name="椭圆 35"/>
          <xdr:cNvSpPr>
            <a:spLocks noChangeArrowheads="1"/>
          </xdr:cNvSpPr>
        </xdr:nvSpPr>
        <xdr:spPr>
          <a:xfrm rot="-2139050">
            <a:off x="2440106" y="12552672"/>
            <a:ext cx="612410" cy="278228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>
        <xdr:nvSpPr>
          <xdr:cNvPr id="67061" name="椭圆 36"/>
          <xdr:cNvSpPr>
            <a:spLocks noChangeArrowheads="1"/>
          </xdr:cNvSpPr>
        </xdr:nvSpPr>
        <xdr:spPr>
          <a:xfrm rot="-2139050">
            <a:off x="1620489" y="11997195"/>
            <a:ext cx="612410" cy="286154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>
        <xdr:nvSpPr>
          <xdr:cNvPr id="38" name="矩形 37"/>
          <xdr:cNvSpPr/>
        </xdr:nvSpPr>
        <xdr:spPr>
          <a:xfrm>
            <a:off x="2799355" y="11657542"/>
            <a:ext cx="826102" cy="31619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带导向功能  （石墨）的卡板</a:t>
            </a:r>
            <a:endParaRPr lang="zh-CN"/>
          </a:p>
          <a:p>
            <a:pPr algn="ctr"/>
            <a:endParaRPr lang="zh-CN" altLang="en-US" sz="1100"/>
          </a:p>
        </xdr:txBody>
      </xdr:sp>
      <xdr:cxnSp>
        <xdr:nvCxnSpPr>
          <xdr:cNvPr id="67063" name="直接箭头连接符 38"/>
          <xdr:cNvCxnSpPr>
            <a:cxnSpLocks noChangeShapeType="1"/>
          </xdr:cNvCxnSpPr>
        </xdr:nvCxnSpPr>
        <xdr:spPr>
          <a:xfrm rot="10800000" flipV="1">
            <a:off x="1933576" y="11982449"/>
            <a:ext cx="866775" cy="1333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>
        <xdr:nvCxnSpPr>
          <xdr:cNvPr id="67064" name="直接箭头连接符 39"/>
          <xdr:cNvCxnSpPr>
            <a:cxnSpLocks noChangeShapeType="1"/>
          </xdr:cNvCxnSpPr>
        </xdr:nvCxnSpPr>
        <xdr:spPr>
          <a:xfrm rot="5400000">
            <a:off x="2414589" y="12330116"/>
            <a:ext cx="714374" cy="571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3257550</xdr:colOff>
      <xdr:row>127</xdr:row>
      <xdr:rowOff>76200</xdr:rowOff>
    </xdr:from>
    <xdr:to>
      <xdr:col>1</xdr:col>
      <xdr:colOff>4905375</xdr:colOff>
      <xdr:row>136</xdr:row>
      <xdr:rowOff>47625</xdr:rowOff>
    </xdr:to>
    <xdr:grpSp>
      <xdr:nvGrpSpPr>
        <xdr:cNvPr id="67045" name="组合 50"/>
        <xdr:cNvGrpSpPr/>
      </xdr:nvGrpSpPr>
      <xdr:grpSpPr>
        <a:xfrm>
          <a:off x="4524375" y="26972260"/>
          <a:ext cx="1647825" cy="1794510"/>
          <a:chOff x="4546600" y="11695642"/>
          <a:chExt cx="1652057" cy="1781175"/>
        </a:xfrm>
      </xdr:grpSpPr>
      <xdr:pic>
        <xdr:nvPicPr>
          <xdr:cNvPr id="67056" name="Picture 2778"/>
          <xdr:cNvPicPr>
            <a:picLocks noChangeAspect="1" noChangeArrowheads="1"/>
          </xdr:cNvPicPr>
        </xdr:nvPicPr>
        <xdr:blipFill>
          <a:blip r:embed="rId7"/>
          <a:srcRect/>
          <a:stretch>
            <a:fillRect/>
          </a:stretch>
        </xdr:blipFill>
        <xdr:spPr>
          <a:xfrm>
            <a:off x="4546600" y="11695642"/>
            <a:ext cx="619125" cy="17811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42" name="矩形 41"/>
          <xdr:cNvSpPr/>
        </xdr:nvSpPr>
        <xdr:spPr>
          <a:xfrm>
            <a:off x="5215062" y="11705218"/>
            <a:ext cx="983595" cy="507539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卡板尽可能设计这种带勾的</a:t>
            </a:r>
            <a:endParaRPr lang="zh-CN"/>
          </a:p>
          <a:p>
            <a:pPr algn="ctr"/>
            <a:endParaRPr lang="zh-CN" altLang="en-US" sz="1100"/>
          </a:p>
        </xdr:txBody>
      </xdr:sp>
      <xdr:sp>
        <xdr:nvSpPr>
          <xdr:cNvPr id="67058" name="椭圆 42"/>
          <xdr:cNvSpPr>
            <a:spLocks noChangeArrowheads="1"/>
          </xdr:cNvSpPr>
        </xdr:nvSpPr>
        <xdr:spPr>
          <a:xfrm>
            <a:off x="4641850" y="11963400"/>
            <a:ext cx="504825" cy="508000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</xdr:grpSp>
    <xdr:clientData/>
  </xdr:twoCellAnchor>
  <xdr:twoCellAnchor>
    <xdr:from>
      <xdr:col>1</xdr:col>
      <xdr:colOff>257175</xdr:colOff>
      <xdr:row>139</xdr:row>
      <xdr:rowOff>152400</xdr:rowOff>
    </xdr:from>
    <xdr:to>
      <xdr:col>1</xdr:col>
      <xdr:colOff>3086100</xdr:colOff>
      <xdr:row>147</xdr:row>
      <xdr:rowOff>76200</xdr:rowOff>
    </xdr:to>
    <xdr:grpSp>
      <xdr:nvGrpSpPr>
        <xdr:cNvPr id="67046" name="组合 51"/>
        <xdr:cNvGrpSpPr/>
      </xdr:nvGrpSpPr>
      <xdr:grpSpPr>
        <a:xfrm>
          <a:off x="1524000" y="31315025"/>
          <a:ext cx="2828925" cy="1544320"/>
          <a:chOff x="1308101" y="13966825"/>
          <a:chExt cx="2825747" cy="1530350"/>
        </a:xfrm>
      </xdr:grpSpPr>
      <xdr:pic>
        <xdr:nvPicPr>
          <xdr:cNvPr id="67053" name="Picture 2823"/>
          <xdr:cNvPicPr>
            <a:picLocks noChangeAspect="1" noChangeArrowheads="1"/>
          </xdr:cNvPicPr>
        </xdr:nvPicPr>
        <xdr:blipFill>
          <a:blip r:embed="rId8"/>
          <a:srcRect/>
          <a:stretch>
            <a:fillRect/>
          </a:stretch>
        </xdr:blipFill>
        <xdr:spPr>
          <a:xfrm>
            <a:off x="1308101" y="13966825"/>
            <a:ext cx="1755972" cy="15303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45" name="Text Box 49"/>
          <xdr:cNvSpPr txBox="1">
            <a:spLocks noChangeArrowheads="1"/>
          </xdr:cNvSpPr>
        </xdr:nvSpPr>
        <xdr:spPr>
          <a:xfrm>
            <a:off x="3258532" y="13976390"/>
            <a:ext cx="875316" cy="449540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ctr" rtl="0">
              <a:defRPr sz="1000"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自由状态接触量</a:t>
            </a:r>
            <a:r>
              <a:rPr lang="en-US" altLang="zh-CN" sz="1100" b="0" i="0">
                <a:latin typeface="+mn-lt"/>
                <a:ea typeface="+mn-ea"/>
                <a:cs typeface="+mn-cs"/>
              </a:rPr>
              <a:t>MIN30</a:t>
            </a:r>
            <a:endParaRPr lang="en-US" altLang="zh-CN" sz="1100" b="0" i="0">
              <a:latin typeface="+mn-lt"/>
              <a:ea typeface="+mn-ea"/>
              <a:cs typeface="+mn-cs"/>
            </a:endParaRPr>
          </a:p>
        </xdr:txBody>
      </xdr:sp>
      <xdr:cxnSp>
        <xdr:nvCxnSpPr>
          <xdr:cNvPr id="67055" name="直接箭头连接符 45"/>
          <xdr:cNvCxnSpPr>
            <a:cxnSpLocks noChangeShapeType="1"/>
          </xdr:cNvCxnSpPr>
        </xdr:nvCxnSpPr>
        <xdr:spPr>
          <a:xfrm rot="10800000" flipV="1">
            <a:off x="2803525" y="14139333"/>
            <a:ext cx="447675" cy="182034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137795</xdr:colOff>
      <xdr:row>217</xdr:row>
      <xdr:rowOff>88265</xdr:rowOff>
    </xdr:from>
    <xdr:to>
      <xdr:col>1</xdr:col>
      <xdr:colOff>2243455</xdr:colOff>
      <xdr:row>225</xdr:row>
      <xdr:rowOff>166370</xdr:rowOff>
    </xdr:to>
    <xdr:grpSp>
      <xdr:nvGrpSpPr>
        <xdr:cNvPr id="67047" name="组合 38"/>
        <xdr:cNvGrpSpPr/>
      </xdr:nvGrpSpPr>
      <xdr:grpSpPr>
        <a:xfrm>
          <a:off x="1404620" y="48256825"/>
          <a:ext cx="2105660" cy="1698625"/>
          <a:chOff x="1685925" y="17602200"/>
          <a:chExt cx="2680468" cy="2095500"/>
        </a:xfrm>
      </xdr:grpSpPr>
      <xdr:pic>
        <xdr:nvPicPr>
          <xdr:cNvPr id="67048" name="Picture 1065"/>
          <xdr:cNvPicPr>
            <a:picLocks noChangeAspect="1" noChangeArrowheads="1"/>
          </xdr:cNvPicPr>
        </xdr:nvPicPr>
        <xdr:blipFill>
          <a:blip r:embed="rId9"/>
          <a:srcRect l="11443" t="19722" r="18079" b="6264"/>
          <a:stretch>
            <a:fillRect/>
          </a:stretch>
        </xdr:blipFill>
        <xdr:spPr>
          <a:xfrm>
            <a:off x="2343151" y="17602200"/>
            <a:ext cx="2023242" cy="209550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>
        <xdr:nvCxnSpPr>
          <xdr:cNvPr id="67049" name="直接箭头连接符 40"/>
          <xdr:cNvCxnSpPr>
            <a:cxnSpLocks noChangeShapeType="1"/>
          </xdr:cNvCxnSpPr>
        </xdr:nvCxnSpPr>
        <xdr:spPr>
          <a:xfrm>
            <a:off x="2095500" y="18478500"/>
            <a:ext cx="285750" cy="1588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>
        <xdr:nvCxnSpPr>
          <xdr:cNvPr id="67050" name="直接连接符 42"/>
          <xdr:cNvCxnSpPr>
            <a:cxnSpLocks noChangeShapeType="1"/>
          </xdr:cNvCxnSpPr>
        </xdr:nvCxnSpPr>
        <xdr:spPr>
          <a:xfrm rot="5400000" flipH="1" flipV="1">
            <a:off x="1871664" y="18664238"/>
            <a:ext cx="1019177" cy="2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>
        <xdr:nvCxnSpPr>
          <xdr:cNvPr id="67051" name="直接箭头连接符 43"/>
          <xdr:cNvCxnSpPr>
            <a:cxnSpLocks noChangeShapeType="1"/>
          </xdr:cNvCxnSpPr>
        </xdr:nvCxnSpPr>
        <xdr:spPr>
          <a:xfrm rot="10800000">
            <a:off x="2476500" y="18478501"/>
            <a:ext cx="323850" cy="95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sp>
        <xdr:nvSpPr>
          <xdr:cNvPr id="46" name="矩形 45"/>
          <xdr:cNvSpPr/>
        </xdr:nvSpPr>
        <xdr:spPr>
          <a:xfrm>
            <a:off x="1685925" y="18335625"/>
            <a:ext cx="400639" cy="257175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15mm</a:t>
            </a:r>
            <a:endParaRPr lang="zh-CN" altLang="en-US" sz="1100"/>
          </a:p>
        </xdr:txBody>
      </xdr:sp>
    </xdr:grpSp>
    <xdr:clientData/>
  </xdr:twoCellAnchor>
  <xdr:twoCellAnchor>
    <xdr:from>
      <xdr:col>1</xdr:col>
      <xdr:colOff>245745</xdr:colOff>
      <xdr:row>137</xdr:row>
      <xdr:rowOff>287655</xdr:rowOff>
    </xdr:from>
    <xdr:to>
      <xdr:col>1</xdr:col>
      <xdr:colOff>2865755</xdr:colOff>
      <xdr:row>137</xdr:row>
      <xdr:rowOff>1903730</xdr:rowOff>
    </xdr:to>
    <xdr:pic>
      <xdr:nvPicPr>
        <xdr:cNvPr id="54" name="Picture 323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512570" y="29209365"/>
          <a:ext cx="2620010" cy="1616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695325</xdr:colOff>
      <xdr:row>50</xdr:row>
      <xdr:rowOff>9525</xdr:rowOff>
    </xdr:from>
    <xdr:to>
      <xdr:col>1</xdr:col>
      <xdr:colOff>847725</xdr:colOff>
      <xdr:row>50</xdr:row>
      <xdr:rowOff>190500</xdr:rowOff>
    </xdr:to>
    <xdr:pic>
      <xdr:nvPicPr>
        <xdr:cNvPr id="66611" name="CheckBox38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995616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821690</xdr:colOff>
      <xdr:row>114</xdr:row>
      <xdr:rowOff>12700</xdr:rowOff>
    </xdr:from>
    <xdr:to>
      <xdr:col>1</xdr:col>
      <xdr:colOff>974090</xdr:colOff>
      <xdr:row>114</xdr:row>
      <xdr:rowOff>193675</xdr:rowOff>
    </xdr:to>
    <xdr:pic>
      <xdr:nvPicPr>
        <xdr:cNvPr id="66619" name="CheckBox35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8515" y="2431097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2028825</xdr:colOff>
      <xdr:row>116</xdr:row>
      <xdr:rowOff>28575</xdr:rowOff>
    </xdr:from>
    <xdr:to>
      <xdr:col>1</xdr:col>
      <xdr:colOff>2181225</xdr:colOff>
      <xdr:row>117</xdr:row>
      <xdr:rowOff>9524</xdr:rowOff>
    </xdr:to>
    <xdr:pic>
      <xdr:nvPicPr>
        <xdr:cNvPr id="66625" name="CheckBox17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95650" y="2473198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283845</xdr:colOff>
      <xdr:row>116</xdr:row>
      <xdr:rowOff>44450</xdr:rowOff>
    </xdr:from>
    <xdr:to>
      <xdr:col>1</xdr:col>
      <xdr:colOff>436245</xdr:colOff>
      <xdr:row>117</xdr:row>
      <xdr:rowOff>21617</xdr:rowOff>
    </xdr:to>
    <xdr:pic>
      <xdr:nvPicPr>
        <xdr:cNvPr id="66626" name="CheckBox18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0670" y="2474785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4152900</xdr:colOff>
      <xdr:row>116</xdr:row>
      <xdr:rowOff>19050</xdr:rowOff>
    </xdr:from>
    <xdr:to>
      <xdr:col>1</xdr:col>
      <xdr:colOff>4305300</xdr:colOff>
      <xdr:row>116</xdr:row>
      <xdr:rowOff>198782</xdr:rowOff>
    </xdr:to>
    <xdr:pic>
      <xdr:nvPicPr>
        <xdr:cNvPr id="4" name="CheckBox40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19725" y="2472245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49" name="CheckBox1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2724150</xdr:colOff>
      <xdr:row>2</xdr:row>
      <xdr:rowOff>19050</xdr:rowOff>
    </xdr:from>
    <xdr:to>
      <xdr:col>1</xdr:col>
      <xdr:colOff>2876550</xdr:colOff>
      <xdr:row>3</xdr:row>
      <xdr:rowOff>0</xdr:rowOff>
    </xdr:to>
    <xdr:pic>
      <xdr:nvPicPr>
        <xdr:cNvPr id="66650" name="CheckBox2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90975" y="4241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7</xdr:row>
      <xdr:rowOff>38100</xdr:rowOff>
    </xdr:from>
    <xdr:to>
      <xdr:col>1</xdr:col>
      <xdr:colOff>609600</xdr:colOff>
      <xdr:row>8</xdr:row>
      <xdr:rowOff>19050</xdr:rowOff>
    </xdr:to>
    <xdr:pic>
      <xdr:nvPicPr>
        <xdr:cNvPr id="66651" name="CheckBox3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563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2733675</xdr:colOff>
      <xdr:row>7</xdr:row>
      <xdr:rowOff>19050</xdr:rowOff>
    </xdr:from>
    <xdr:to>
      <xdr:col>1</xdr:col>
      <xdr:colOff>2886075</xdr:colOff>
      <xdr:row>8</xdr:row>
      <xdr:rowOff>0</xdr:rowOff>
    </xdr:to>
    <xdr:pic>
      <xdr:nvPicPr>
        <xdr:cNvPr id="66652" name="CheckBox4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00500" y="1337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2733675</xdr:colOff>
      <xdr:row>12</xdr:row>
      <xdr:rowOff>9525</xdr:rowOff>
    </xdr:from>
    <xdr:to>
      <xdr:col>1</xdr:col>
      <xdr:colOff>2886075</xdr:colOff>
      <xdr:row>12</xdr:row>
      <xdr:rowOff>190500</xdr:rowOff>
    </xdr:to>
    <xdr:pic>
      <xdr:nvPicPr>
        <xdr:cNvPr id="66653" name="CheckBox5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00500" y="224091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4800600</xdr:colOff>
      <xdr:row>7</xdr:row>
      <xdr:rowOff>19050</xdr:rowOff>
    </xdr:from>
    <xdr:to>
      <xdr:col>1</xdr:col>
      <xdr:colOff>4953000</xdr:colOff>
      <xdr:row>8</xdr:row>
      <xdr:rowOff>0</xdr:rowOff>
    </xdr:to>
    <xdr:pic>
      <xdr:nvPicPr>
        <xdr:cNvPr id="66654" name="CheckBox6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67425" y="1337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12</xdr:row>
      <xdr:rowOff>28575</xdr:rowOff>
    </xdr:from>
    <xdr:to>
      <xdr:col>1</xdr:col>
      <xdr:colOff>600075</xdr:colOff>
      <xdr:row>13</xdr:row>
      <xdr:rowOff>9525</xdr:rowOff>
    </xdr:to>
    <xdr:pic>
      <xdr:nvPicPr>
        <xdr:cNvPr id="66656" name="CheckBox8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2259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57" name="CheckBox9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454025</xdr:colOff>
      <xdr:row>4</xdr:row>
      <xdr:rowOff>10160</xdr:rowOff>
    </xdr:from>
    <xdr:to>
      <xdr:col>1</xdr:col>
      <xdr:colOff>606425</xdr:colOff>
      <xdr:row>4</xdr:row>
      <xdr:rowOff>193675</xdr:rowOff>
    </xdr:to>
    <xdr:pic>
      <xdr:nvPicPr>
        <xdr:cNvPr id="66659" name="CheckBox11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0850" y="8204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7</xdr:row>
      <xdr:rowOff>38100</xdr:rowOff>
    </xdr:from>
    <xdr:to>
      <xdr:col>1</xdr:col>
      <xdr:colOff>609600</xdr:colOff>
      <xdr:row>8</xdr:row>
      <xdr:rowOff>19050</xdr:rowOff>
    </xdr:to>
    <xdr:pic>
      <xdr:nvPicPr>
        <xdr:cNvPr id="66661" name="CheckBox15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563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7</xdr:row>
      <xdr:rowOff>38100</xdr:rowOff>
    </xdr:from>
    <xdr:to>
      <xdr:col>1</xdr:col>
      <xdr:colOff>609600</xdr:colOff>
      <xdr:row>8</xdr:row>
      <xdr:rowOff>19050</xdr:rowOff>
    </xdr:to>
    <xdr:pic>
      <xdr:nvPicPr>
        <xdr:cNvPr id="66662" name="CheckBox16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563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2757170</xdr:colOff>
      <xdr:row>9</xdr:row>
      <xdr:rowOff>29210</xdr:rowOff>
    </xdr:from>
    <xdr:to>
      <xdr:col>1</xdr:col>
      <xdr:colOff>2909570</xdr:colOff>
      <xdr:row>10</xdr:row>
      <xdr:rowOff>10160</xdr:rowOff>
    </xdr:to>
    <xdr:pic>
      <xdr:nvPicPr>
        <xdr:cNvPr id="66665" name="CheckBox21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23995" y="175260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461645</xdr:colOff>
      <xdr:row>9</xdr:row>
      <xdr:rowOff>13335</xdr:rowOff>
    </xdr:from>
    <xdr:to>
      <xdr:col>1</xdr:col>
      <xdr:colOff>614045</xdr:colOff>
      <xdr:row>9</xdr:row>
      <xdr:rowOff>196850</xdr:rowOff>
    </xdr:to>
    <xdr:pic>
      <xdr:nvPicPr>
        <xdr:cNvPr id="66666" name="CheckBox22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8470" y="173672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4800600</xdr:colOff>
      <xdr:row>9</xdr:row>
      <xdr:rowOff>19050</xdr:rowOff>
    </xdr:from>
    <xdr:to>
      <xdr:col>1</xdr:col>
      <xdr:colOff>4953000</xdr:colOff>
      <xdr:row>10</xdr:row>
      <xdr:rowOff>0</xdr:rowOff>
    </xdr:to>
    <xdr:pic>
      <xdr:nvPicPr>
        <xdr:cNvPr id="66667" name="CheckBox23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67425" y="1742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68" name="CheckBox24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2743200</xdr:colOff>
      <xdr:row>14</xdr:row>
      <xdr:rowOff>19050</xdr:rowOff>
    </xdr:from>
    <xdr:to>
      <xdr:col>1</xdr:col>
      <xdr:colOff>2895600</xdr:colOff>
      <xdr:row>15</xdr:row>
      <xdr:rowOff>0</xdr:rowOff>
    </xdr:to>
    <xdr:pic>
      <xdr:nvPicPr>
        <xdr:cNvPr id="66669" name="CheckBox25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10025" y="26555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70" name="CheckBox26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2733675</xdr:colOff>
      <xdr:row>14</xdr:row>
      <xdr:rowOff>38100</xdr:rowOff>
    </xdr:from>
    <xdr:to>
      <xdr:col>1</xdr:col>
      <xdr:colOff>2886075</xdr:colOff>
      <xdr:row>14</xdr:row>
      <xdr:rowOff>180975</xdr:rowOff>
    </xdr:to>
    <xdr:pic>
      <xdr:nvPicPr>
        <xdr:cNvPr id="66671" name="CheckBox27"/>
        <xdr:cNvPicPr preferRelativeResize="0">
          <a:picLocks noChangeArrowheads="1" noChangeShapeType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00500" y="2674620"/>
          <a:ext cx="152400" cy="1428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4800600</xdr:colOff>
      <xdr:row>14</xdr:row>
      <xdr:rowOff>19050</xdr:rowOff>
    </xdr:from>
    <xdr:to>
      <xdr:col>1</xdr:col>
      <xdr:colOff>4953000</xdr:colOff>
      <xdr:row>15</xdr:row>
      <xdr:rowOff>0</xdr:rowOff>
    </xdr:to>
    <xdr:pic>
      <xdr:nvPicPr>
        <xdr:cNvPr id="66672" name="CheckBox28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67425" y="26555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2733675</xdr:colOff>
      <xdr:row>18</xdr:row>
      <xdr:rowOff>9525</xdr:rowOff>
    </xdr:from>
    <xdr:to>
      <xdr:col>1</xdr:col>
      <xdr:colOff>2886075</xdr:colOff>
      <xdr:row>18</xdr:row>
      <xdr:rowOff>190500</xdr:rowOff>
    </xdr:to>
    <xdr:pic>
      <xdr:nvPicPr>
        <xdr:cNvPr id="66673" name="CheckBox29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00500" y="335661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18</xdr:row>
      <xdr:rowOff>28575</xdr:rowOff>
    </xdr:from>
    <xdr:to>
      <xdr:col>1</xdr:col>
      <xdr:colOff>600075</xdr:colOff>
      <xdr:row>19</xdr:row>
      <xdr:rowOff>9525</xdr:rowOff>
    </xdr:to>
    <xdr:pic>
      <xdr:nvPicPr>
        <xdr:cNvPr id="66675" name="CheckBox31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375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2733675</xdr:colOff>
      <xdr:row>20</xdr:row>
      <xdr:rowOff>9525</xdr:rowOff>
    </xdr:from>
    <xdr:to>
      <xdr:col>1</xdr:col>
      <xdr:colOff>2886075</xdr:colOff>
      <xdr:row>20</xdr:row>
      <xdr:rowOff>190500</xdr:rowOff>
    </xdr:to>
    <xdr:pic>
      <xdr:nvPicPr>
        <xdr:cNvPr id="66676" name="CheckBox32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00500" y="37617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78" name="CheckBox34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81" name="CheckBox43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120</xdr:row>
      <xdr:rowOff>28575</xdr:rowOff>
    </xdr:from>
    <xdr:to>
      <xdr:col>1</xdr:col>
      <xdr:colOff>419100</xdr:colOff>
      <xdr:row>121</xdr:row>
      <xdr:rowOff>9525</xdr:rowOff>
    </xdr:to>
    <xdr:pic>
      <xdr:nvPicPr>
        <xdr:cNvPr id="66697" name="CheckBox44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2560637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121</xdr:row>
      <xdr:rowOff>38100</xdr:rowOff>
    </xdr:from>
    <xdr:to>
      <xdr:col>1</xdr:col>
      <xdr:colOff>409575</xdr:colOff>
      <xdr:row>122</xdr:row>
      <xdr:rowOff>19050</xdr:rowOff>
    </xdr:to>
    <xdr:pic>
      <xdr:nvPicPr>
        <xdr:cNvPr id="66698" name="CheckBox45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258184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23</xdr:row>
      <xdr:rowOff>28575</xdr:rowOff>
    </xdr:from>
    <xdr:to>
      <xdr:col>1</xdr:col>
      <xdr:colOff>590550</xdr:colOff>
      <xdr:row>24</xdr:row>
      <xdr:rowOff>9525</xdr:rowOff>
    </xdr:to>
    <xdr:pic>
      <xdr:nvPicPr>
        <xdr:cNvPr id="66818" name="CheckBox51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975" y="4288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2724150</xdr:colOff>
      <xdr:row>23</xdr:row>
      <xdr:rowOff>9525</xdr:rowOff>
    </xdr:from>
    <xdr:to>
      <xdr:col>1</xdr:col>
      <xdr:colOff>2876550</xdr:colOff>
      <xdr:row>23</xdr:row>
      <xdr:rowOff>190500</xdr:rowOff>
    </xdr:to>
    <xdr:pic>
      <xdr:nvPicPr>
        <xdr:cNvPr id="66819" name="CheckBox52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90975" y="42697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4434205</xdr:colOff>
      <xdr:row>50</xdr:row>
      <xdr:rowOff>20320</xdr:rowOff>
    </xdr:from>
    <xdr:to>
      <xdr:col>1</xdr:col>
      <xdr:colOff>4586605</xdr:colOff>
      <xdr:row>50</xdr:row>
      <xdr:rowOff>201295</xdr:rowOff>
    </xdr:to>
    <xdr:pic>
      <xdr:nvPicPr>
        <xdr:cNvPr id="105" name="CheckBox12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01030" y="996696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2428240</xdr:colOff>
      <xdr:row>50</xdr:row>
      <xdr:rowOff>40640</xdr:rowOff>
    </xdr:from>
    <xdr:to>
      <xdr:col>1</xdr:col>
      <xdr:colOff>2580640</xdr:colOff>
      <xdr:row>51</xdr:row>
      <xdr:rowOff>19050</xdr:rowOff>
    </xdr:to>
    <xdr:pic>
      <xdr:nvPicPr>
        <xdr:cNvPr id="106" name="CheckBox12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5065" y="998728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2930387</xdr:colOff>
      <xdr:row>114</xdr:row>
      <xdr:rowOff>8282</xdr:rowOff>
    </xdr:from>
    <xdr:to>
      <xdr:col>1</xdr:col>
      <xdr:colOff>3082787</xdr:colOff>
      <xdr:row>114</xdr:row>
      <xdr:rowOff>189257</xdr:rowOff>
    </xdr:to>
    <xdr:pic>
      <xdr:nvPicPr>
        <xdr:cNvPr id="107" name="CheckBox18"/>
        <xdr:cNvPicPr preferRelativeResize="0">
          <a:picLocks noChangeArrowheads="1" noChangeShapeType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96715" y="2430653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23</xdr:row>
          <xdr:rowOff>28575</xdr:rowOff>
        </xdr:from>
        <xdr:to>
          <xdr:col>1</xdr:col>
          <xdr:colOff>590550</xdr:colOff>
          <xdr:row>24</xdr:row>
          <xdr:rowOff>9525</xdr:rowOff>
        </xdr:to>
        <xdr:sp>
          <xdr:nvSpPr>
            <xdr:cNvPr id="66820" name="CheckBox30" hidden="1">
              <a:extLst>
                <a:ext uri="{63B3BB69-23CF-44E3-9099-C40C66FF867C}">
                  <a14:compatExt spid="_x0000_s66820"/>
                </a:ext>
              </a:extLst>
            </xdr:cNvPr>
            <xdr:cNvSpPr/>
          </xdr:nvSpPr>
          <xdr:spPr>
            <a:xfrm>
              <a:off x="1704975" y="428879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2703830</xdr:colOff>
      <xdr:row>4</xdr:row>
      <xdr:rowOff>29210</xdr:rowOff>
    </xdr:from>
    <xdr:to>
      <xdr:col>1</xdr:col>
      <xdr:colOff>2856230</xdr:colOff>
      <xdr:row>5</xdr:row>
      <xdr:rowOff>10160</xdr:rowOff>
    </xdr:to>
    <xdr:pic>
      <xdr:nvPicPr>
        <xdr:cNvPr id="5" name="CheckBox9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70655" y="8394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88265</xdr:colOff>
      <xdr:row>52</xdr:row>
      <xdr:rowOff>33655</xdr:rowOff>
    </xdr:from>
    <xdr:to>
      <xdr:col>7</xdr:col>
      <xdr:colOff>184150</xdr:colOff>
      <xdr:row>66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803515" y="10385425"/>
          <a:ext cx="3810635" cy="361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272415</xdr:colOff>
      <xdr:row>153</xdr:row>
      <xdr:rowOff>35560</xdr:rowOff>
    </xdr:from>
    <xdr:to>
      <xdr:col>1</xdr:col>
      <xdr:colOff>424815</xdr:colOff>
      <xdr:row>154</xdr:row>
      <xdr:rowOff>16510</xdr:rowOff>
    </xdr:to>
    <xdr:pic>
      <xdr:nvPicPr>
        <xdr:cNvPr id="13" name="Picture 262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342131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5975985</xdr:colOff>
      <xdr:row>50</xdr:row>
      <xdr:rowOff>41910</xdr:rowOff>
    </xdr:from>
    <xdr:to>
      <xdr:col>1</xdr:col>
      <xdr:colOff>6128385</xdr:colOff>
      <xdr:row>51</xdr:row>
      <xdr:rowOff>20320</xdr:rowOff>
    </xdr:to>
    <xdr:pic>
      <xdr:nvPicPr>
        <xdr:cNvPr id="15" name="CheckBox38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242810" y="998855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272415</xdr:colOff>
      <xdr:row>182</xdr:row>
      <xdr:rowOff>35560</xdr:rowOff>
    </xdr:from>
    <xdr:to>
      <xdr:col>1</xdr:col>
      <xdr:colOff>424815</xdr:colOff>
      <xdr:row>182</xdr:row>
      <xdr:rowOff>219075</xdr:rowOff>
    </xdr:to>
    <xdr:pic>
      <xdr:nvPicPr>
        <xdr:cNvPr id="21" name="Picture 262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4017708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3171190</xdr:colOff>
      <xdr:row>216</xdr:row>
      <xdr:rowOff>193675</xdr:rowOff>
    </xdr:from>
    <xdr:to>
      <xdr:col>1</xdr:col>
      <xdr:colOff>5278120</xdr:colOff>
      <xdr:row>226</xdr:row>
      <xdr:rowOff>36195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438015" y="48159670"/>
          <a:ext cx="2106930" cy="1868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5354955</xdr:colOff>
      <xdr:row>114</xdr:row>
      <xdr:rowOff>23495</xdr:rowOff>
    </xdr:from>
    <xdr:to>
      <xdr:col>1</xdr:col>
      <xdr:colOff>5507355</xdr:colOff>
      <xdr:row>115</xdr:row>
      <xdr:rowOff>1905</xdr:rowOff>
    </xdr:to>
    <xdr:pic>
      <xdr:nvPicPr>
        <xdr:cNvPr id="6" name="CheckBox35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21780" y="2432177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222250</xdr:colOff>
      <xdr:row>29</xdr:row>
      <xdr:rowOff>134620</xdr:rowOff>
    </xdr:from>
    <xdr:to>
      <xdr:col>1</xdr:col>
      <xdr:colOff>4385945</xdr:colOff>
      <xdr:row>37</xdr:row>
      <xdr:rowOff>183515</xdr:rowOff>
    </xdr:to>
    <xdr:pic>
      <xdr:nvPicPr>
        <xdr:cNvPr id="9" name="图片 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89075" y="5610225"/>
          <a:ext cx="4163695" cy="166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67</xdr:row>
      <xdr:rowOff>163195</xdr:rowOff>
    </xdr:from>
    <xdr:to>
      <xdr:col>15</xdr:col>
      <xdr:colOff>494030</xdr:colOff>
      <xdr:row>85</xdr:row>
      <xdr:rowOff>86360</xdr:rowOff>
    </xdr:to>
    <xdr:pic>
      <xdr:nvPicPr>
        <xdr:cNvPr id="11" name="图片 1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752715" y="14190345"/>
          <a:ext cx="9657715" cy="356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116205</xdr:colOff>
      <xdr:row>102</xdr:row>
      <xdr:rowOff>9525</xdr:rowOff>
    </xdr:from>
    <xdr:to>
      <xdr:col>9</xdr:col>
      <xdr:colOff>380365</xdr:colOff>
      <xdr:row>108</xdr:row>
      <xdr:rowOff>26035</xdr:rowOff>
    </xdr:to>
    <xdr:pic>
      <xdr:nvPicPr>
        <xdr:cNvPr id="14" name="图片 1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831455" y="21126450"/>
          <a:ext cx="5350510" cy="1982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78740</xdr:colOff>
      <xdr:row>64</xdr:row>
      <xdr:rowOff>167640</xdr:rowOff>
    </xdr:from>
    <xdr:to>
      <xdr:col>1</xdr:col>
      <xdr:colOff>2651760</xdr:colOff>
      <xdr:row>77</xdr:row>
      <xdr:rowOff>181610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45565" y="13587095"/>
          <a:ext cx="2573020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86</xdr:row>
      <xdr:rowOff>36195</xdr:rowOff>
    </xdr:from>
    <xdr:to>
      <xdr:col>8</xdr:col>
      <xdr:colOff>292735</xdr:colOff>
      <xdr:row>101</xdr:row>
      <xdr:rowOff>90170</xdr:rowOff>
    </xdr:to>
    <xdr:pic>
      <xdr:nvPicPr>
        <xdr:cNvPr id="19" name="图片 1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829550" y="17912080"/>
          <a:ext cx="4578985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2915920</xdr:colOff>
      <xdr:row>64</xdr:row>
      <xdr:rowOff>104775</xdr:rowOff>
    </xdr:from>
    <xdr:to>
      <xdr:col>1</xdr:col>
      <xdr:colOff>6285865</xdr:colOff>
      <xdr:row>78</xdr:row>
      <xdr:rowOff>57150</xdr:rowOff>
    </xdr:to>
    <xdr:grpSp>
      <xdr:nvGrpSpPr>
        <xdr:cNvPr id="20" name="组合 114"/>
        <xdr:cNvGrpSpPr/>
      </xdr:nvGrpSpPr>
      <xdr:grpSpPr>
        <a:xfrm>
          <a:off x="4182745" y="13524230"/>
          <a:ext cx="3369945" cy="2788285"/>
          <a:chOff x="609600" y="3352800"/>
          <a:chExt cx="5391150" cy="4437277"/>
        </a:xfrm>
      </xdr:grpSpPr>
      <xdr:pic>
        <xdr:nvPicPr>
          <xdr:cNvPr id="23" name="图片 115"/>
          <xdr:cNvPicPr>
            <a:picLocks noChangeAspect="1"/>
          </xdr:cNvPicPr>
        </xdr:nvPicPr>
        <xdr:blipFill>
          <a:blip r:embed="rId21"/>
          <a:stretch>
            <a:fillRect/>
          </a:stretch>
        </xdr:blipFill>
        <xdr:spPr>
          <a:xfrm>
            <a:off x="609600" y="3352800"/>
            <a:ext cx="5391150" cy="4267200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24" name="直接箭头连接符 116"/>
          <xdr:cNvCxnSpPr/>
        </xdr:nvCxnSpPr>
        <xdr:spPr>
          <a:xfrm>
            <a:off x="3352800" y="4800600"/>
            <a:ext cx="0" cy="76200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5" name="矩形 117"/>
          <xdr:cNvSpPr/>
        </xdr:nvSpPr>
        <xdr:spPr>
          <a:xfrm>
            <a:off x="3491585" y="5105875"/>
            <a:ext cx="1105252" cy="22866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ST+20</a:t>
            </a:r>
            <a:endParaRPr lang="zh-CN" altLang="en-US" sz="1200"/>
          </a:p>
        </xdr:txBody>
      </xdr:sp>
      <xdr:cxnSp>
        <xdr:nvCxnSpPr>
          <xdr:cNvPr id="26" name="直接箭头连接符 118"/>
          <xdr:cNvCxnSpPr/>
        </xdr:nvCxnSpPr>
        <xdr:spPr>
          <a:xfrm>
            <a:off x="1676400" y="4876800"/>
            <a:ext cx="0" cy="60960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8" name="矩形 119"/>
          <xdr:cNvSpPr/>
        </xdr:nvSpPr>
        <xdr:spPr>
          <a:xfrm>
            <a:off x="1752438" y="5105875"/>
            <a:ext cx="976238" cy="24102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</a:t>
            </a:r>
            <a:endParaRPr lang="zh-CN" altLang="en-US" sz="1200"/>
          </a:p>
        </xdr:txBody>
      </xdr:sp>
      <xdr:cxnSp>
        <xdr:nvCxnSpPr>
          <xdr:cNvPr id="29" name="直接箭头连接符 120"/>
          <xdr:cNvCxnSpPr>
            <a:stCxn id="30" idx="0"/>
          </xdr:cNvCxnSpPr>
        </xdr:nvCxnSpPr>
        <xdr:spPr>
          <a:xfrm flipH="1" flipV="1">
            <a:off x="1325779" y="6207984"/>
            <a:ext cx="279361" cy="1002198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文本框 11"/>
          <xdr:cNvSpPr txBox="1"/>
        </xdr:nvSpPr>
        <xdr:spPr>
          <a:xfrm>
            <a:off x="609600" y="7209913"/>
            <a:ext cx="1991079" cy="5800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工作侧销</a:t>
            </a:r>
            <a:endParaRPr lang="zh-CN" altLang="en-US" sz="1600"/>
          </a:p>
        </xdr:txBody>
      </xdr:sp>
      <xdr:cxnSp>
        <xdr:nvCxnSpPr>
          <xdr:cNvPr id="31" name="直接箭头连接符 122"/>
          <xdr:cNvCxnSpPr/>
        </xdr:nvCxnSpPr>
        <xdr:spPr>
          <a:xfrm flipH="1" flipV="1">
            <a:off x="3188800" y="6167028"/>
            <a:ext cx="466725" cy="96202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2" name="文本框 15"/>
          <xdr:cNvSpPr txBox="1"/>
        </xdr:nvSpPr>
        <xdr:spPr>
          <a:xfrm>
            <a:off x="2741883" y="7209610"/>
            <a:ext cx="2012412" cy="58046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安全侧销</a:t>
            </a:r>
            <a:endParaRPr lang="zh-CN" altLang="en-US" sz="1600"/>
          </a:p>
        </xdr:txBody>
      </xdr:sp>
    </xdr:grpSp>
    <xdr:clientData/>
  </xdr:twoCellAnchor>
  <xdr:twoCellAnchor editAs="oneCell">
    <xdr:from>
      <xdr:col>1</xdr:col>
      <xdr:colOff>266700</xdr:colOff>
      <xdr:row>121</xdr:row>
      <xdr:rowOff>28575</xdr:rowOff>
    </xdr:from>
    <xdr:to>
      <xdr:col>1</xdr:col>
      <xdr:colOff>419100</xdr:colOff>
      <xdr:row>122</xdr:row>
      <xdr:rowOff>9525</xdr:rowOff>
    </xdr:to>
    <xdr:pic>
      <xdr:nvPicPr>
        <xdr:cNvPr id="33" name="CheckBox44"/>
        <xdr:cNvPicPr preferRelativeResize="0">
          <a:picLocks noChangeArrowheads="1" noChangeShapeType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258089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3670300</xdr:colOff>
      <xdr:row>65</xdr:row>
      <xdr:rowOff>173990</xdr:rowOff>
    </xdr:from>
    <xdr:to>
      <xdr:col>1</xdr:col>
      <xdr:colOff>5285105</xdr:colOff>
      <xdr:row>67</xdr:row>
      <xdr:rowOff>67310</xdr:rowOff>
    </xdr:to>
    <xdr:sp>
      <xdr:nvSpPr>
        <xdr:cNvPr id="35" name="文本框 34"/>
        <xdr:cNvSpPr txBox="1"/>
      </xdr:nvSpPr>
      <xdr:spPr>
        <a:xfrm>
          <a:off x="4937125" y="13796010"/>
          <a:ext cx="1614805" cy="29845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 b="1">
              <a:solidFill>
                <a:srgbClr val="0000CC"/>
              </a:solidFill>
            </a:rPr>
            <a:t>ST</a:t>
          </a:r>
          <a:r>
            <a:rPr lang="zh-CN" altLang="en-US" sz="1100" b="1">
              <a:solidFill>
                <a:srgbClr val="0000CC"/>
              </a:solidFill>
            </a:rPr>
            <a:t>表示压芯行程</a:t>
          </a:r>
          <a:endParaRPr lang="zh-CN" altLang="en-US" sz="1100" b="1">
            <a:solidFill>
              <a:srgbClr val="0000CC"/>
            </a:solidFill>
          </a:endParaRPr>
        </a:p>
      </xdr:txBody>
    </xdr:sp>
    <xdr:clientData/>
  </xdr:twoCellAnchor>
  <xdr:twoCellAnchor editAs="oneCell">
    <xdr:from>
      <xdr:col>1</xdr:col>
      <xdr:colOff>361950</xdr:colOff>
      <xdr:row>185</xdr:row>
      <xdr:rowOff>67945</xdr:rowOff>
    </xdr:from>
    <xdr:to>
      <xdr:col>1</xdr:col>
      <xdr:colOff>4723130</xdr:colOff>
      <xdr:row>195</xdr:row>
      <xdr:rowOff>125095</xdr:rowOff>
    </xdr:to>
    <xdr:pic>
      <xdr:nvPicPr>
        <xdr:cNvPr id="3" name="图片 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28775" y="40971470"/>
          <a:ext cx="4361180" cy="259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3303905</xdr:colOff>
      <xdr:row>172</xdr:row>
      <xdr:rowOff>18415</xdr:rowOff>
    </xdr:from>
    <xdr:to>
      <xdr:col>1</xdr:col>
      <xdr:colOff>6311900</xdr:colOff>
      <xdr:row>179</xdr:row>
      <xdr:rowOff>190500</xdr:rowOff>
    </xdr:to>
    <xdr:pic>
      <xdr:nvPicPr>
        <xdr:cNvPr id="8" name="图片 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570730" y="38044755"/>
          <a:ext cx="3007995" cy="159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16510</xdr:colOff>
      <xdr:row>156</xdr:row>
      <xdr:rowOff>76835</xdr:rowOff>
    </xdr:from>
    <xdr:to>
      <xdr:col>1</xdr:col>
      <xdr:colOff>3307080</xdr:colOff>
      <xdr:row>170</xdr:row>
      <xdr:rowOff>114935</xdr:rowOff>
    </xdr:to>
    <xdr:pic>
      <xdr:nvPicPr>
        <xdr:cNvPr id="10" name="图片 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83335" y="34862135"/>
          <a:ext cx="3290570" cy="2874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1250315</xdr:colOff>
      <xdr:row>173</xdr:row>
      <xdr:rowOff>27305</xdr:rowOff>
    </xdr:from>
    <xdr:to>
      <xdr:col>1</xdr:col>
      <xdr:colOff>3268345</xdr:colOff>
      <xdr:row>179</xdr:row>
      <xdr:rowOff>84455</xdr:rowOff>
    </xdr:to>
    <xdr:pic>
      <xdr:nvPicPr>
        <xdr:cNvPr id="12" name="图片 1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50315" y="38256210"/>
          <a:ext cx="3284855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3494405</xdr:colOff>
      <xdr:row>157</xdr:row>
      <xdr:rowOff>24130</xdr:rowOff>
    </xdr:from>
    <xdr:to>
      <xdr:col>1</xdr:col>
      <xdr:colOff>6336665</xdr:colOff>
      <xdr:row>170</xdr:row>
      <xdr:rowOff>145415</xdr:rowOff>
    </xdr:to>
    <xdr:pic>
      <xdr:nvPicPr>
        <xdr:cNvPr id="18" name="图片 1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761230" y="35011995"/>
          <a:ext cx="2842260" cy="275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563880</xdr:colOff>
      <xdr:row>203</xdr:row>
      <xdr:rowOff>73025</xdr:rowOff>
    </xdr:from>
    <xdr:to>
      <xdr:col>1</xdr:col>
      <xdr:colOff>4886325</xdr:colOff>
      <xdr:row>212</xdr:row>
      <xdr:rowOff>194945</xdr:rowOff>
    </xdr:to>
    <xdr:pic>
      <xdr:nvPicPr>
        <xdr:cNvPr id="22" name="图片 2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830705" y="45316140"/>
          <a:ext cx="4322445" cy="194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89535</xdr:colOff>
      <xdr:row>204</xdr:row>
      <xdr:rowOff>154305</xdr:rowOff>
    </xdr:from>
    <xdr:to>
      <xdr:col>8</xdr:col>
      <xdr:colOff>485775</xdr:colOff>
      <xdr:row>228</xdr:row>
      <xdr:rowOff>114300</xdr:rowOff>
    </xdr:to>
    <xdr:pic>
      <xdr:nvPicPr>
        <xdr:cNvPr id="34" name="图片 3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804785" y="45599985"/>
          <a:ext cx="4796790" cy="491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1210945</xdr:colOff>
      <xdr:row>81</xdr:row>
      <xdr:rowOff>105410</xdr:rowOff>
    </xdr:from>
    <xdr:to>
      <xdr:col>1</xdr:col>
      <xdr:colOff>6309360</xdr:colOff>
      <xdr:row>96</xdr:row>
      <xdr:rowOff>196850</xdr:rowOff>
    </xdr:to>
    <xdr:pic>
      <xdr:nvPicPr>
        <xdr:cNvPr id="36" name="图片 3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10945" y="16968470"/>
          <a:ext cx="6365240" cy="312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4977130</xdr:colOff>
      <xdr:row>43</xdr:row>
      <xdr:rowOff>200025</xdr:rowOff>
    </xdr:from>
    <xdr:to>
      <xdr:col>1</xdr:col>
      <xdr:colOff>6447790</xdr:colOff>
      <xdr:row>48</xdr:row>
      <xdr:rowOff>149225</xdr:rowOff>
    </xdr:to>
    <xdr:pic>
      <xdr:nvPicPr>
        <xdr:cNvPr id="37" name="图片 3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243955" y="8728710"/>
          <a:ext cx="1470660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4532630</xdr:colOff>
      <xdr:row>30</xdr:row>
      <xdr:rowOff>28575</xdr:rowOff>
    </xdr:from>
    <xdr:to>
      <xdr:col>1</xdr:col>
      <xdr:colOff>6282690</xdr:colOff>
      <xdr:row>36</xdr:row>
      <xdr:rowOff>77470</xdr:rowOff>
    </xdr:to>
    <xdr:pic>
      <xdr:nvPicPr>
        <xdr:cNvPr id="7" name="图片 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799455" y="5706745"/>
          <a:ext cx="1750060" cy="12642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218440</xdr:colOff>
      <xdr:row>3</xdr:row>
      <xdr:rowOff>3810</xdr:rowOff>
    </xdr:from>
    <xdr:ext cx="152400" cy="182655"/>
    <xdr:pic>
      <xdr:nvPicPr>
        <xdr:cNvPr id="58" name="CheckBox32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5265" y="611505"/>
          <a:ext cx="152400" cy="1822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</xdr:row>
          <xdr:rowOff>0</xdr:rowOff>
        </xdr:from>
        <xdr:to>
          <xdr:col>1</xdr:col>
          <xdr:colOff>333375</xdr:colOff>
          <xdr:row>1</xdr:row>
          <xdr:rowOff>180975</xdr:rowOff>
        </xdr:to>
        <xdr:sp>
          <xdr:nvSpPr>
            <xdr:cNvPr id="69685" name="CheckBox4" hidden="1">
              <a:extLst>
                <a:ext uri="{63B3BB69-23CF-44E3-9099-C40C66FF867C}">
                  <a14:compatExt spid="_x0000_s69685"/>
                </a:ext>
              </a:extLst>
            </xdr:cNvPr>
            <xdr:cNvSpPr/>
          </xdr:nvSpPr>
          <xdr:spPr>
            <a:xfrm>
              <a:off x="1447800" y="20256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</xdr:row>
          <xdr:rowOff>0</xdr:rowOff>
        </xdr:from>
        <xdr:to>
          <xdr:col>1</xdr:col>
          <xdr:colOff>333375</xdr:colOff>
          <xdr:row>1</xdr:row>
          <xdr:rowOff>180975</xdr:rowOff>
        </xdr:to>
        <xdr:sp>
          <xdr:nvSpPr>
            <xdr:cNvPr id="69686" name="CheckBox15" hidden="1">
              <a:extLst>
                <a:ext uri="{63B3BB69-23CF-44E3-9099-C40C66FF867C}">
                  <a14:compatExt spid="_x0000_s69686"/>
                </a:ext>
              </a:extLst>
            </xdr:cNvPr>
            <xdr:cNvSpPr/>
          </xdr:nvSpPr>
          <xdr:spPr>
            <a:xfrm>
              <a:off x="1447800" y="20256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</xdr:row>
          <xdr:rowOff>0</xdr:rowOff>
        </xdr:from>
        <xdr:to>
          <xdr:col>1</xdr:col>
          <xdr:colOff>333375</xdr:colOff>
          <xdr:row>1</xdr:row>
          <xdr:rowOff>180975</xdr:rowOff>
        </xdr:to>
        <xdr:sp>
          <xdr:nvSpPr>
            <xdr:cNvPr id="69687" name="CheckBox47" hidden="1">
              <a:extLst>
                <a:ext uri="{63B3BB69-23CF-44E3-9099-C40C66FF867C}">
                  <a14:compatExt spid="_x0000_s69687"/>
                </a:ext>
              </a:extLst>
            </xdr:cNvPr>
            <xdr:cNvSpPr/>
          </xdr:nvSpPr>
          <xdr:spPr>
            <a:xfrm>
              <a:off x="1447800" y="20256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1634490</xdr:colOff>
      <xdr:row>20</xdr:row>
      <xdr:rowOff>188595</xdr:rowOff>
    </xdr:from>
    <xdr:to>
      <xdr:col>4</xdr:col>
      <xdr:colOff>805180</xdr:colOff>
      <xdr:row>20</xdr:row>
      <xdr:rowOff>200025</xdr:rowOff>
    </xdr:to>
    <xdr:cxnSp>
      <xdr:nvCxnSpPr>
        <xdr:cNvPr id="4" name="直接箭头连接符 3"/>
        <xdr:cNvCxnSpPr/>
      </xdr:nvCxnSpPr>
      <xdr:spPr>
        <a:xfrm flipV="1">
          <a:off x="7568565" y="4239895"/>
          <a:ext cx="1494790" cy="11430"/>
        </a:xfrm>
        <a:prstGeom prst="straightConnector1">
          <a:avLst/>
        </a:prstGeom>
        <a:solidFill>
          <a:srgbClr val="00FF00"/>
        </a:solidFill>
        <a:ln w="34925" cap="flat" cmpd="sng" algn="ctr">
          <a:solidFill>
            <a:srgbClr val="FF33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 editAs="oneCell">
    <xdr:from>
      <xdr:col>1</xdr:col>
      <xdr:colOff>204470</xdr:colOff>
      <xdr:row>4</xdr:row>
      <xdr:rowOff>191135</xdr:rowOff>
    </xdr:from>
    <xdr:to>
      <xdr:col>5</xdr:col>
      <xdr:colOff>2573020</xdr:colOff>
      <xdr:row>21</xdr:row>
      <xdr:rowOff>251460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1295" y="1001395"/>
          <a:ext cx="11093450" cy="3503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1127760</xdr:colOff>
      <xdr:row>22</xdr:row>
      <xdr:rowOff>52705</xdr:rowOff>
    </xdr:from>
    <xdr:to>
      <xdr:col>5</xdr:col>
      <xdr:colOff>1529080</xdr:colOff>
      <xdr:row>26</xdr:row>
      <xdr:rowOff>69850</xdr:rowOff>
    </xdr:to>
    <xdr:sp>
      <xdr:nvSpPr>
        <xdr:cNvPr id="2" name="文本框 1"/>
        <xdr:cNvSpPr txBox="1"/>
      </xdr:nvSpPr>
      <xdr:spPr>
        <a:xfrm>
          <a:off x="2394585" y="4662170"/>
          <a:ext cx="9126220" cy="143954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3600"/>
            <a:t>标准件选用按照</a:t>
          </a:r>
          <a:r>
            <a:rPr lang="en-US" altLang="zh-CN" sz="3600"/>
            <a:t>M209 PROJECT ISSUES  for  standart elements-标准件清单</a:t>
          </a:r>
          <a:r>
            <a:rPr lang="zh-CN" altLang="en-US" sz="3600"/>
            <a:t>执行</a:t>
          </a:r>
          <a:endParaRPr lang="en-US" altLang="zh-CN" sz="36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461645</xdr:colOff>
      <xdr:row>5</xdr:row>
      <xdr:rowOff>124460</xdr:rowOff>
    </xdr:from>
    <xdr:to>
      <xdr:col>1</xdr:col>
      <xdr:colOff>5952490</xdr:colOff>
      <xdr:row>11</xdr:row>
      <xdr:rowOff>72390</xdr:rowOff>
    </xdr:to>
    <xdr:sp>
      <xdr:nvSpPr>
        <xdr:cNvPr id="16" name="矩形 19"/>
        <xdr:cNvSpPr/>
      </xdr:nvSpPr>
      <xdr:spPr>
        <a:xfrm>
          <a:off x="1728470" y="1368425"/>
          <a:ext cx="5490845" cy="1090930"/>
        </a:xfrm>
        <a:prstGeom prst="rect">
          <a:avLst/>
        </a:prstGeom>
        <a:solidFill>
          <a:srgbClr val="FFFF00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 sz="2000">
              <a:sym typeface="+mn-ea"/>
            </a:rPr>
            <a:t>贴字标准按照CAL PATTERN WRITING-M209项目贴字规范 执行</a:t>
          </a:r>
          <a:endParaRPr lang="zh-CN" altLang="en-US"/>
        </a:p>
      </xdr:txBody>
    </xdr:sp>
    <xdr:clientData/>
  </xdr:twoCellAnchor>
  <xdr:twoCellAnchor editAs="oneCell">
    <xdr:from>
      <xdr:col>1</xdr:col>
      <xdr:colOff>893445</xdr:colOff>
      <xdr:row>13</xdr:row>
      <xdr:rowOff>157480</xdr:rowOff>
    </xdr:from>
    <xdr:to>
      <xdr:col>1</xdr:col>
      <xdr:colOff>4996180</xdr:colOff>
      <xdr:row>16</xdr:row>
      <xdr:rowOff>180340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60270" y="2925445"/>
          <a:ext cx="410273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2514600</xdr:colOff>
      <xdr:row>10</xdr:row>
      <xdr:rowOff>0</xdr:rowOff>
    </xdr:from>
    <xdr:to>
      <xdr:col>1</xdr:col>
      <xdr:colOff>3040380</xdr:colOff>
      <xdr:row>14</xdr:row>
      <xdr:rowOff>83820</xdr:rowOff>
    </xdr:to>
    <xdr:sp>
      <xdr:nvSpPr>
        <xdr:cNvPr id="4" name="下箭头 3"/>
        <xdr:cNvSpPr/>
      </xdr:nvSpPr>
      <xdr:spPr>
        <a:xfrm>
          <a:off x="3781425" y="2196465"/>
          <a:ext cx="525780" cy="845820"/>
        </a:xfrm>
        <a:prstGeom prst="down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p>
          <a:pPr algn="ctr"/>
          <a:endParaRPr lang="zh-CN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360045</xdr:colOff>
      <xdr:row>2</xdr:row>
      <xdr:rowOff>81915</xdr:rowOff>
    </xdr:from>
    <xdr:to>
      <xdr:col>1</xdr:col>
      <xdr:colOff>4582795</xdr:colOff>
      <xdr:row>16</xdr:row>
      <xdr:rowOff>163830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6870" y="487045"/>
          <a:ext cx="4222750" cy="291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209550</xdr:colOff>
      <xdr:row>77</xdr:row>
      <xdr:rowOff>153670</xdr:rowOff>
    </xdr:from>
    <xdr:to>
      <xdr:col>1</xdr:col>
      <xdr:colOff>6217920</xdr:colOff>
      <xdr:row>89</xdr:row>
      <xdr:rowOff>37465</xdr:rowOff>
    </xdr:to>
    <xdr:pic>
      <xdr:nvPicPr>
        <xdr:cNvPr id="5" name="Picture 1190"/>
        <xdr:cNvPicPr>
          <a:picLocks noChangeAspect="1"/>
        </xdr:cNvPicPr>
      </xdr:nvPicPr>
      <xdr:blipFill>
        <a:blip r:embed="rId2"/>
        <a:srcRect l="662" t="1157"/>
        <a:stretch>
          <a:fillRect/>
        </a:stretch>
      </xdr:blipFill>
      <xdr:spPr>
        <a:xfrm>
          <a:off x="1476375" y="15969615"/>
          <a:ext cx="6008370" cy="2314575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49530</xdr:colOff>
      <xdr:row>28</xdr:row>
      <xdr:rowOff>144145</xdr:rowOff>
    </xdr:from>
    <xdr:to>
      <xdr:col>1</xdr:col>
      <xdr:colOff>6290310</xdr:colOff>
      <xdr:row>40</xdr:row>
      <xdr:rowOff>172720</xdr:rowOff>
    </xdr:to>
    <xdr:grpSp>
      <xdr:nvGrpSpPr>
        <xdr:cNvPr id="6" name="组合 7"/>
        <xdr:cNvGrpSpPr/>
      </xdr:nvGrpSpPr>
      <xdr:grpSpPr>
        <a:xfrm>
          <a:off x="1316355" y="6134100"/>
          <a:ext cx="6240780" cy="2459355"/>
          <a:chOff x="1340810" y="8933037"/>
          <a:chExt cx="6244672" cy="2446146"/>
        </a:xfrm>
      </xdr:grpSpPr>
      <xdr:pic>
        <xdr:nvPicPr>
          <xdr:cNvPr id="7" name="Picture 15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340810" y="8933037"/>
            <a:ext cx="2744233" cy="2446146"/>
          </a:xfrm>
          <a:prstGeom prst="rect">
            <a:avLst/>
          </a:prstGeom>
          <a:noFill/>
          <a:ln w="1">
            <a:noFill/>
          </a:ln>
        </xdr:spPr>
      </xdr:pic>
      <xdr:pic>
        <xdr:nvPicPr>
          <xdr:cNvPr id="8" name="Picture 1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4166007" y="9283854"/>
            <a:ext cx="3419475" cy="1997985"/>
          </a:xfrm>
          <a:prstGeom prst="rect">
            <a:avLst/>
          </a:prstGeom>
          <a:noFill/>
          <a:ln w="1">
            <a:noFill/>
          </a:ln>
        </xdr:spPr>
      </xdr:pic>
      <xdr:sp>
        <xdr:nvSpPr>
          <xdr:cNvPr id="9" name="文本框 47"/>
          <xdr:cNvSpPr txBox="1"/>
        </xdr:nvSpPr>
        <xdr:spPr>
          <a:xfrm>
            <a:off x="1931909" y="9096113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120</a:t>
            </a:r>
            <a:endParaRPr lang="zh-CN" altLang="en-US" sz="1100"/>
          </a:p>
        </xdr:txBody>
      </xdr:sp>
      <xdr:sp>
        <xdr:nvSpPr>
          <xdr:cNvPr id="10" name="文本框 48"/>
          <xdr:cNvSpPr txBox="1"/>
        </xdr:nvSpPr>
        <xdr:spPr>
          <a:xfrm rot="16045480">
            <a:off x="3136585" y="10051207"/>
            <a:ext cx="441266" cy="200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45</a:t>
            </a:r>
            <a:endParaRPr lang="zh-CN" altLang="en-US" sz="1100"/>
          </a:p>
        </xdr:txBody>
      </xdr:sp>
      <xdr:sp>
        <xdr:nvSpPr>
          <xdr:cNvPr id="11" name="文本框 49"/>
          <xdr:cNvSpPr txBox="1"/>
        </xdr:nvSpPr>
        <xdr:spPr>
          <a:xfrm rot="16045480">
            <a:off x="3422601" y="9830574"/>
            <a:ext cx="441266" cy="200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110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>
        <xdr:nvSpPr>
          <xdr:cNvPr id="12" name="文本框 50"/>
          <xdr:cNvSpPr txBox="1"/>
        </xdr:nvSpPr>
        <xdr:spPr>
          <a:xfrm rot="16045480">
            <a:off x="6587808" y="10271870"/>
            <a:ext cx="450858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70</a:t>
            </a:r>
            <a:endParaRPr lang="zh-CN" altLang="en-US" sz="1100"/>
          </a:p>
        </xdr:txBody>
      </xdr:sp>
      <xdr:sp>
        <xdr:nvSpPr>
          <xdr:cNvPr id="13" name="文本框 51"/>
          <xdr:cNvSpPr txBox="1"/>
        </xdr:nvSpPr>
        <xdr:spPr>
          <a:xfrm>
            <a:off x="4820665" y="10170499"/>
            <a:ext cx="753174" cy="201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MIN90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>
        <xdr:nvSpPr>
          <xdr:cNvPr id="14" name="文本框 52"/>
          <xdr:cNvSpPr txBox="1"/>
        </xdr:nvSpPr>
        <xdr:spPr>
          <a:xfrm rot="16045480">
            <a:off x="6993027" y="10315037"/>
            <a:ext cx="441266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220</a:t>
            </a:r>
            <a:endParaRPr lang="zh-CN" altLang="en-US" sz="1100"/>
          </a:p>
        </xdr:txBody>
      </xdr:sp>
      <xdr:sp>
        <xdr:nvSpPr>
          <xdr:cNvPr id="15" name="文本框 53"/>
          <xdr:cNvSpPr txBox="1"/>
        </xdr:nvSpPr>
        <xdr:spPr>
          <a:xfrm>
            <a:off x="2456270" y="10410317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45</a:t>
            </a:r>
            <a:endParaRPr lang="zh-CN" altLang="en-US" sz="1100"/>
          </a:p>
        </xdr:txBody>
      </xdr:sp>
      <xdr:sp>
        <xdr:nvSpPr>
          <xdr:cNvPr id="16" name="文本框 54"/>
          <xdr:cNvSpPr txBox="1"/>
        </xdr:nvSpPr>
        <xdr:spPr>
          <a:xfrm>
            <a:off x="2427669" y="10784434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120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>
        <xdr:nvSpPr>
          <xdr:cNvPr id="17" name="文本框 55"/>
          <xdr:cNvSpPr txBox="1"/>
        </xdr:nvSpPr>
        <xdr:spPr>
          <a:xfrm>
            <a:off x="2399067" y="10995474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160</a:t>
            </a:r>
            <a:endParaRPr lang="zh-CN" altLang="en-US" sz="1100"/>
          </a:p>
        </xdr:txBody>
      </xdr:sp>
      <xdr:sp>
        <xdr:nvSpPr>
          <xdr:cNvPr id="18" name="文本框 56"/>
          <xdr:cNvSpPr txBox="1"/>
        </xdr:nvSpPr>
        <xdr:spPr>
          <a:xfrm>
            <a:off x="1588690" y="10650136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5</a:t>
            </a:r>
            <a:endParaRPr lang="zh-CN" altLang="en-US" sz="1100"/>
          </a:p>
        </xdr:txBody>
      </xdr:sp>
      <xdr:cxnSp>
        <xdr:nvCxnSpPr>
          <xdr:cNvPr id="19" name="直接箭头连接符 58"/>
          <xdr:cNvCxnSpPr/>
        </xdr:nvCxnSpPr>
        <xdr:spPr>
          <a:xfrm>
            <a:off x="4896971" y="10880911"/>
            <a:ext cx="0" cy="358588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round/>
            <a:headEnd type="triangle" w="med" len="med"/>
            <a:tailEnd type="triangle" w="med" len="med"/>
          </a:ln>
        </xdr:spPr>
      </xdr:cxnSp>
      <xdr:sp>
        <xdr:nvSpPr>
          <xdr:cNvPr id="20" name="文本框 59"/>
          <xdr:cNvSpPr txBox="1"/>
        </xdr:nvSpPr>
        <xdr:spPr>
          <a:xfrm rot="16045480">
            <a:off x="4633369" y="10617208"/>
            <a:ext cx="450858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50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2670175</xdr:colOff>
      <xdr:row>53</xdr:row>
      <xdr:rowOff>76200</xdr:rowOff>
    </xdr:to>
    <xdr:pic>
      <xdr:nvPicPr>
        <xdr:cNvPr id="21" name="Picture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66825" y="9028430"/>
          <a:ext cx="2670175" cy="210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2713990</xdr:colOff>
      <xdr:row>41</xdr:row>
      <xdr:rowOff>17780</xdr:rowOff>
    </xdr:from>
    <xdr:to>
      <xdr:col>5</xdr:col>
      <xdr:colOff>90170</xdr:colOff>
      <xdr:row>58</xdr:row>
      <xdr:rowOff>46990</xdr:rowOff>
    </xdr:to>
    <xdr:pic>
      <xdr:nvPicPr>
        <xdr:cNvPr id="22" name="Picture 4"/>
        <xdr:cNvPicPr/>
      </xdr:nvPicPr>
      <xdr:blipFill>
        <a:blip r:embed="rId6"/>
        <a:stretch>
          <a:fillRect/>
        </a:stretch>
      </xdr:blipFill>
      <xdr:spPr>
        <a:xfrm>
          <a:off x="3980815" y="8641080"/>
          <a:ext cx="5882005" cy="347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173355</xdr:colOff>
      <xdr:row>91</xdr:row>
      <xdr:rowOff>114935</xdr:rowOff>
    </xdr:from>
    <xdr:to>
      <xdr:col>1</xdr:col>
      <xdr:colOff>6116955</xdr:colOff>
      <xdr:row>94</xdr:row>
      <xdr:rowOff>126365</xdr:rowOff>
    </xdr:to>
    <xdr:sp>
      <xdr:nvSpPr>
        <xdr:cNvPr id="24" name="文本框 4"/>
        <xdr:cNvSpPr txBox="1"/>
      </xdr:nvSpPr>
      <xdr:spPr>
        <a:xfrm>
          <a:off x="1440180" y="18667095"/>
          <a:ext cx="5943600" cy="6191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LINE1&amp;LINE 2/1250T</a:t>
          </a:r>
          <a:r>
            <a:rPr lang="zh-CN" altLang="en-US" sz="1600"/>
            <a:t>下模手动夹持</a:t>
          </a:r>
          <a:r>
            <a:rPr lang="en-US" altLang="zh-CN" sz="1600"/>
            <a:t>T</a:t>
          </a:r>
          <a:r>
            <a:rPr lang="zh-CN" altLang="en-US" sz="1600"/>
            <a:t>型螺母长度，废料滑槽避让高度要求</a:t>
          </a:r>
          <a:endParaRPr lang="zh-CN" altLang="en-US" sz="1600"/>
        </a:p>
      </xdr:txBody>
    </xdr:sp>
    <xdr:clientData/>
  </xdr:twoCellAnchor>
  <xdr:twoCellAnchor editAs="oneCell">
    <xdr:from>
      <xdr:col>8</xdr:col>
      <xdr:colOff>215265</xdr:colOff>
      <xdr:row>21</xdr:row>
      <xdr:rowOff>88265</xdr:rowOff>
    </xdr:from>
    <xdr:to>
      <xdr:col>12</xdr:col>
      <xdr:colOff>31115</xdr:colOff>
      <xdr:row>30</xdr:row>
      <xdr:rowOff>177165</xdr:rowOff>
    </xdr:to>
    <xdr:pic>
      <xdr:nvPicPr>
        <xdr:cNvPr id="25" name="Picture 2"/>
        <xdr:cNvPicPr>
          <a:picLocks noChangeAspect="1"/>
        </xdr:cNvPicPr>
      </xdr:nvPicPr>
      <xdr:blipFill>
        <a:blip r:embed="rId7"/>
        <a:srcRect r="17946"/>
        <a:stretch>
          <a:fillRect/>
        </a:stretch>
      </xdr:blipFill>
      <xdr:spPr>
        <a:xfrm>
          <a:off x="12045315" y="4342130"/>
          <a:ext cx="2559050" cy="22301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890905</xdr:colOff>
      <xdr:row>96</xdr:row>
      <xdr:rowOff>5715</xdr:rowOff>
    </xdr:from>
    <xdr:to>
      <xdr:col>1</xdr:col>
      <xdr:colOff>5069840</xdr:colOff>
      <xdr:row>108</xdr:row>
      <xdr:rowOff>69850</xdr:rowOff>
    </xdr:to>
    <xdr:pic>
      <xdr:nvPicPr>
        <xdr:cNvPr id="23" name="图片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57730" y="19570700"/>
          <a:ext cx="4178935" cy="249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318770</xdr:colOff>
      <xdr:row>109</xdr:row>
      <xdr:rowOff>6985</xdr:rowOff>
    </xdr:from>
    <xdr:to>
      <xdr:col>1</xdr:col>
      <xdr:colOff>5509895</xdr:colOff>
      <xdr:row>127</xdr:row>
      <xdr:rowOff>142240</xdr:rowOff>
    </xdr:to>
    <xdr:pic>
      <xdr:nvPicPr>
        <xdr:cNvPr id="26" name="图片 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85595" y="22205315"/>
          <a:ext cx="5191125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138430</xdr:colOff>
      <xdr:row>91</xdr:row>
      <xdr:rowOff>132715</xdr:rowOff>
    </xdr:from>
    <xdr:to>
      <xdr:col>10</xdr:col>
      <xdr:colOff>109855</xdr:colOff>
      <xdr:row>129</xdr:row>
      <xdr:rowOff>198120</xdr:rowOff>
    </xdr:to>
    <xdr:pic>
      <xdr:nvPicPr>
        <xdr:cNvPr id="27" name="图片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853680" y="18684875"/>
          <a:ext cx="5457825" cy="776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361315</xdr:colOff>
      <xdr:row>2</xdr:row>
      <xdr:rowOff>178435</xdr:rowOff>
    </xdr:from>
    <xdr:to>
      <xdr:col>11</xdr:col>
      <xdr:colOff>103505</xdr:colOff>
      <xdr:row>19</xdr:row>
      <xdr:rowOff>175895</xdr:rowOff>
    </xdr:to>
    <xdr:pic>
      <xdr:nvPicPr>
        <xdr:cNvPr id="2" name="图片 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762365" y="583565"/>
          <a:ext cx="5228590" cy="344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207645</xdr:colOff>
      <xdr:row>20</xdr:row>
      <xdr:rowOff>19050</xdr:rowOff>
    </xdr:from>
    <xdr:to>
      <xdr:col>7</xdr:col>
      <xdr:colOff>532130</xdr:colOff>
      <xdr:row>33</xdr:row>
      <xdr:rowOff>180340</xdr:rowOff>
    </xdr:to>
    <xdr:pic>
      <xdr:nvPicPr>
        <xdr:cNvPr id="3" name="图片 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922895" y="4070350"/>
          <a:ext cx="3753485" cy="3112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188595</xdr:colOff>
      <xdr:row>66</xdr:row>
      <xdr:rowOff>0</xdr:rowOff>
    </xdr:from>
    <xdr:to>
      <xdr:col>1</xdr:col>
      <xdr:colOff>5080000</xdr:colOff>
      <xdr:row>74</xdr:row>
      <xdr:rowOff>153670</xdr:rowOff>
    </xdr:to>
    <xdr:pic>
      <xdr:nvPicPr>
        <xdr:cNvPr id="28" name="图片 2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55420" y="13687425"/>
          <a:ext cx="4891405" cy="177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5256530</xdr:colOff>
      <xdr:row>67</xdr:row>
      <xdr:rowOff>63500</xdr:rowOff>
    </xdr:from>
    <xdr:to>
      <xdr:col>2</xdr:col>
      <xdr:colOff>388620</xdr:colOff>
      <xdr:row>74</xdr:row>
      <xdr:rowOff>43180</xdr:rowOff>
    </xdr:to>
    <xdr:pic>
      <xdr:nvPicPr>
        <xdr:cNvPr id="29" name="图片 2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523355" y="13953490"/>
          <a:ext cx="1580515" cy="1397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151765</xdr:colOff>
      <xdr:row>7</xdr:row>
      <xdr:rowOff>142875</xdr:rowOff>
    </xdr:from>
    <xdr:to>
      <xdr:col>5</xdr:col>
      <xdr:colOff>342265</xdr:colOff>
      <xdr:row>8</xdr:row>
      <xdr:rowOff>282575</xdr:rowOff>
    </xdr:to>
    <xdr:sp>
      <xdr:nvSpPr>
        <xdr:cNvPr id="6" name="文本框 5"/>
        <xdr:cNvSpPr txBox="1"/>
      </xdr:nvSpPr>
      <xdr:spPr>
        <a:xfrm>
          <a:off x="1418590" y="1560830"/>
          <a:ext cx="6426200" cy="58737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/>
            <a:t>外板（外板及内板覆盖件）</a:t>
          </a:r>
          <a:endParaRPr lang="en-US" altLang="zh-CN" sz="3600"/>
        </a:p>
      </xdr:txBody>
    </xdr:sp>
    <xdr:clientData/>
  </xdr:twoCellAnchor>
  <xdr:twoCellAnchor>
    <xdr:from>
      <xdr:col>2</xdr:col>
      <xdr:colOff>0</xdr:colOff>
      <xdr:row>35</xdr:row>
      <xdr:rowOff>0</xdr:rowOff>
    </xdr:from>
    <xdr:to>
      <xdr:col>3</xdr:col>
      <xdr:colOff>2296160</xdr:colOff>
      <xdr:row>38</xdr:row>
      <xdr:rowOff>46990</xdr:rowOff>
    </xdr:to>
    <xdr:sp>
      <xdr:nvSpPr>
        <xdr:cNvPr id="10" name="文本框 9"/>
        <xdr:cNvSpPr txBox="1"/>
      </xdr:nvSpPr>
      <xdr:spPr>
        <a:xfrm>
          <a:off x="2533650" y="9155430"/>
          <a:ext cx="3562985" cy="58991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/>
            <a:t>内板结构件</a:t>
          </a:r>
          <a:endParaRPr lang="en-US" altLang="zh-CN" sz="3600"/>
        </a:p>
      </xdr:txBody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219075</xdr:colOff>
      <xdr:row>42</xdr:row>
      <xdr:rowOff>20955</xdr:rowOff>
    </xdr:to>
    <xdr:pic>
      <xdr:nvPicPr>
        <xdr:cNvPr id="25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33650" y="10250805"/>
          <a:ext cx="219075" cy="211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219710</xdr:colOff>
      <xdr:row>42</xdr:row>
      <xdr:rowOff>20955</xdr:rowOff>
    </xdr:to>
    <xdr:pic>
      <xdr:nvPicPr>
        <xdr:cNvPr id="26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35700" y="10250805"/>
          <a:ext cx="219710" cy="211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</xdr:colOff>
      <xdr:row>59</xdr:row>
      <xdr:rowOff>231775</xdr:rowOff>
    </xdr:from>
    <xdr:to>
      <xdr:col>3</xdr:col>
      <xdr:colOff>240030</xdr:colOff>
      <xdr:row>61</xdr:row>
      <xdr:rowOff>1270</xdr:rowOff>
    </xdr:to>
    <xdr:pic>
      <xdr:nvPicPr>
        <xdr:cNvPr id="28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21430" y="13902055"/>
          <a:ext cx="219075" cy="226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14605</xdr:colOff>
      <xdr:row>59</xdr:row>
      <xdr:rowOff>250190</xdr:rowOff>
    </xdr:from>
    <xdr:to>
      <xdr:col>5</xdr:col>
      <xdr:colOff>234315</xdr:colOff>
      <xdr:row>61</xdr:row>
      <xdr:rowOff>19685</xdr:rowOff>
    </xdr:to>
    <xdr:pic>
      <xdr:nvPicPr>
        <xdr:cNvPr id="29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17130" y="13920470"/>
          <a:ext cx="219710" cy="226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812800</xdr:colOff>
      <xdr:row>7</xdr:row>
      <xdr:rowOff>72390</xdr:rowOff>
    </xdr:from>
    <xdr:to>
      <xdr:col>7</xdr:col>
      <xdr:colOff>1361440</xdr:colOff>
      <xdr:row>28</xdr:row>
      <xdr:rowOff>586105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15325" y="1490345"/>
          <a:ext cx="6332220" cy="5444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49530</xdr:colOff>
      <xdr:row>34</xdr:row>
      <xdr:rowOff>26670</xdr:rowOff>
    </xdr:from>
    <xdr:to>
      <xdr:col>8</xdr:col>
      <xdr:colOff>966470</xdr:colOff>
      <xdr:row>59</xdr:row>
      <xdr:rowOff>222885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924415" y="9001125"/>
          <a:ext cx="7635240" cy="489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22860</xdr:colOff>
      <xdr:row>61</xdr:row>
      <xdr:rowOff>54610</xdr:rowOff>
    </xdr:from>
    <xdr:to>
      <xdr:col>8</xdr:col>
      <xdr:colOff>1320800</xdr:colOff>
      <xdr:row>79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897745" y="14182090"/>
          <a:ext cx="8016240" cy="33585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3696335</xdr:colOff>
      <xdr:row>21</xdr:row>
      <xdr:rowOff>64135</xdr:rowOff>
    </xdr:from>
    <xdr:to>
      <xdr:col>1</xdr:col>
      <xdr:colOff>3848735</xdr:colOff>
      <xdr:row>21</xdr:row>
      <xdr:rowOff>245110</xdr:rowOff>
    </xdr:to>
    <xdr:pic>
      <xdr:nvPicPr>
        <xdr:cNvPr id="71692" name="CheckBox12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63160" y="433197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241935</xdr:colOff>
      <xdr:row>30</xdr:row>
      <xdr:rowOff>27305</xdr:rowOff>
    </xdr:from>
    <xdr:to>
      <xdr:col>1</xdr:col>
      <xdr:colOff>394335</xdr:colOff>
      <xdr:row>31</xdr:row>
      <xdr:rowOff>8255</xdr:rowOff>
    </xdr:to>
    <xdr:pic>
      <xdr:nvPicPr>
        <xdr:cNvPr id="71693" name="CheckBox13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8760" y="66821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3265170</xdr:colOff>
      <xdr:row>30</xdr:row>
      <xdr:rowOff>19685</xdr:rowOff>
    </xdr:from>
    <xdr:to>
      <xdr:col>1</xdr:col>
      <xdr:colOff>3417570</xdr:colOff>
      <xdr:row>31</xdr:row>
      <xdr:rowOff>0</xdr:rowOff>
    </xdr:to>
    <xdr:pic>
      <xdr:nvPicPr>
        <xdr:cNvPr id="71694" name="CheckBox14"/>
        <xdr:cNvPicPr preferRelativeResize="0">
          <a:picLocks noChangeArrowheads="1" noChangeShapeType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31995" y="667448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3950335</xdr:colOff>
      <xdr:row>86</xdr:row>
      <xdr:rowOff>15240</xdr:rowOff>
    </xdr:from>
    <xdr:to>
      <xdr:col>1</xdr:col>
      <xdr:colOff>4102735</xdr:colOff>
      <xdr:row>86</xdr:row>
      <xdr:rowOff>194016</xdr:rowOff>
    </xdr:to>
    <xdr:pic>
      <xdr:nvPicPr>
        <xdr:cNvPr id="71715" name="CheckBox17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17160" y="18006060"/>
          <a:ext cx="152400" cy="178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224790</xdr:colOff>
      <xdr:row>86</xdr:row>
      <xdr:rowOff>13970</xdr:rowOff>
    </xdr:from>
    <xdr:to>
      <xdr:col>1</xdr:col>
      <xdr:colOff>377190</xdr:colOff>
      <xdr:row>86</xdr:row>
      <xdr:rowOff>192746</xdr:rowOff>
    </xdr:to>
    <xdr:pic>
      <xdr:nvPicPr>
        <xdr:cNvPr id="71716" name="CheckBox18"/>
        <xdr:cNvPicPr preferRelativeResize="0">
          <a:picLocks noChangeArrowheads="1" noChangeShapeType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1615" y="18004790"/>
          <a:ext cx="152400" cy="178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227965</xdr:colOff>
      <xdr:row>21</xdr:row>
      <xdr:rowOff>31750</xdr:rowOff>
    </xdr:from>
    <xdr:to>
      <xdr:col>1</xdr:col>
      <xdr:colOff>380365</xdr:colOff>
      <xdr:row>21</xdr:row>
      <xdr:rowOff>212725</xdr:rowOff>
    </xdr:to>
    <xdr:pic>
      <xdr:nvPicPr>
        <xdr:cNvPr id="71762" name="CheckBox11"/>
        <xdr:cNvPicPr preferRelativeResize="0">
          <a:picLocks noChangeArrowheads="1" noChangeShapeType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4790" y="429958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257175</xdr:colOff>
          <xdr:row>6</xdr:row>
          <xdr:rowOff>9525</xdr:rowOff>
        </xdr:from>
        <xdr:to>
          <xdr:col>1</xdr:col>
          <xdr:colOff>409575</xdr:colOff>
          <xdr:row>6</xdr:row>
          <xdr:rowOff>190500</xdr:rowOff>
        </xdr:to>
        <xdr:sp>
          <xdr:nvSpPr>
            <xdr:cNvPr id="71754" name="CheckBox6" hidden="1">
              <a:extLst>
                <a:ext uri="{63B3BB69-23CF-44E3-9099-C40C66FF867C}">
                  <a14:compatExt spid="_x0000_s71754"/>
                </a:ext>
              </a:extLst>
            </xdr:cNvPr>
            <xdr:cNvSpPr/>
          </xdr:nvSpPr>
          <xdr:spPr>
            <a:xfrm>
              <a:off x="1524000" y="122491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3467100</xdr:colOff>
          <xdr:row>6</xdr:row>
          <xdr:rowOff>0</xdr:rowOff>
        </xdr:from>
        <xdr:to>
          <xdr:col>1</xdr:col>
          <xdr:colOff>3619500</xdr:colOff>
          <xdr:row>6</xdr:row>
          <xdr:rowOff>180975</xdr:rowOff>
        </xdr:to>
        <xdr:sp>
          <xdr:nvSpPr>
            <xdr:cNvPr id="71757" name="CheckBox4" hidden="1">
              <a:extLst>
                <a:ext uri="{63B3BB69-23CF-44E3-9099-C40C66FF867C}">
                  <a14:compatExt spid="_x0000_s71757"/>
                </a:ext>
              </a:extLst>
            </xdr:cNvPr>
            <xdr:cNvSpPr/>
          </xdr:nvSpPr>
          <xdr:spPr>
            <a:xfrm>
              <a:off x="4733925" y="1215390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3400425</xdr:colOff>
          <xdr:row>14</xdr:row>
          <xdr:rowOff>9525</xdr:rowOff>
        </xdr:from>
        <xdr:to>
          <xdr:col>1</xdr:col>
          <xdr:colOff>3552825</xdr:colOff>
          <xdr:row>14</xdr:row>
          <xdr:rowOff>190500</xdr:rowOff>
        </xdr:to>
        <xdr:sp>
          <xdr:nvSpPr>
            <xdr:cNvPr id="71760" name="CheckBox1" hidden="1">
              <a:extLst>
                <a:ext uri="{63B3BB69-23CF-44E3-9099-C40C66FF867C}">
                  <a14:compatExt spid="_x0000_s71760"/>
                </a:ext>
              </a:extLst>
            </xdr:cNvPr>
            <xdr:cNvSpPr/>
          </xdr:nvSpPr>
          <xdr:spPr>
            <a:xfrm>
              <a:off x="4667250" y="285940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14</xdr:row>
          <xdr:rowOff>19050</xdr:rowOff>
        </xdr:from>
        <xdr:to>
          <xdr:col>1</xdr:col>
          <xdr:colOff>419100</xdr:colOff>
          <xdr:row>15</xdr:row>
          <xdr:rowOff>0</xdr:rowOff>
        </xdr:to>
        <xdr:sp>
          <xdr:nvSpPr>
            <xdr:cNvPr id="71761" name="CheckBox2" hidden="1">
              <a:extLst>
                <a:ext uri="{63B3BB69-23CF-44E3-9099-C40C66FF867C}">
                  <a14:compatExt spid="_x0000_s71761"/>
                </a:ext>
              </a:extLst>
            </xdr:cNvPr>
            <xdr:cNvSpPr/>
          </xdr:nvSpPr>
          <xdr:spPr>
            <a:xfrm>
              <a:off x="1533525" y="286893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1384300</xdr:colOff>
      <xdr:row>23</xdr:row>
      <xdr:rowOff>13335</xdr:rowOff>
    </xdr:from>
    <xdr:to>
      <xdr:col>1</xdr:col>
      <xdr:colOff>4540885</xdr:colOff>
      <xdr:row>27</xdr:row>
      <xdr:rowOff>265430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51125" y="4814570"/>
          <a:ext cx="3156585" cy="1318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919480</xdr:colOff>
      <xdr:row>38</xdr:row>
      <xdr:rowOff>156845</xdr:rowOff>
    </xdr:from>
    <xdr:to>
      <xdr:col>1</xdr:col>
      <xdr:colOff>4199255</xdr:colOff>
      <xdr:row>45</xdr:row>
      <xdr:rowOff>130175</xdr:rowOff>
    </xdr:to>
    <xdr:pic>
      <xdr:nvPicPr>
        <xdr:cNvPr id="8" name="Picture 8" descr="rId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86305" y="8424545"/>
          <a:ext cx="3279775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296545</xdr:colOff>
      <xdr:row>61</xdr:row>
      <xdr:rowOff>137160</xdr:rowOff>
    </xdr:from>
    <xdr:to>
      <xdr:col>1</xdr:col>
      <xdr:colOff>5476875</xdr:colOff>
      <xdr:row>70</xdr:row>
      <xdr:rowOff>10795</xdr:rowOff>
    </xdr:to>
    <xdr:pic>
      <xdr:nvPicPr>
        <xdr:cNvPr id="11" name="图片 2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63370" y="13063855"/>
          <a:ext cx="5180330" cy="169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139065</xdr:colOff>
      <xdr:row>1</xdr:row>
      <xdr:rowOff>177165</xdr:rowOff>
    </xdr:from>
    <xdr:to>
      <xdr:col>5</xdr:col>
      <xdr:colOff>281940</xdr:colOff>
      <xdr:row>15</xdr:row>
      <xdr:rowOff>60960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854315" y="379730"/>
          <a:ext cx="220027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381000</xdr:colOff>
      <xdr:row>87</xdr:row>
      <xdr:rowOff>186055</xdr:rowOff>
    </xdr:from>
    <xdr:to>
      <xdr:col>1</xdr:col>
      <xdr:colOff>5076825</xdr:colOff>
      <xdr:row>95</xdr:row>
      <xdr:rowOff>51435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47825" y="18379440"/>
          <a:ext cx="469582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154305</xdr:colOff>
      <xdr:row>21</xdr:row>
      <xdr:rowOff>266065</xdr:rowOff>
    </xdr:from>
    <xdr:to>
      <xdr:col>5</xdr:col>
      <xdr:colOff>512445</xdr:colOff>
      <xdr:row>30</xdr:row>
      <xdr:rowOff>61595</xdr:rowOff>
    </xdr:to>
    <xdr:pic>
      <xdr:nvPicPr>
        <xdr:cNvPr id="2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869555" y="4533900"/>
          <a:ext cx="2415540" cy="218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670560</xdr:colOff>
      <xdr:row>73</xdr:row>
      <xdr:rowOff>22860</xdr:rowOff>
    </xdr:from>
    <xdr:to>
      <xdr:col>1</xdr:col>
      <xdr:colOff>3538220</xdr:colOff>
      <xdr:row>83</xdr:row>
      <xdr:rowOff>94615</xdr:rowOff>
    </xdr:to>
    <xdr:pic>
      <xdr:nvPicPr>
        <xdr:cNvPr id="4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37385" y="15380335"/>
          <a:ext cx="2867660" cy="2097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352425</xdr:colOff>
      <xdr:row>21</xdr:row>
      <xdr:rowOff>19050</xdr:rowOff>
    </xdr:from>
    <xdr:to>
      <xdr:col>1</xdr:col>
      <xdr:colOff>504825</xdr:colOff>
      <xdr:row>22</xdr:row>
      <xdr:rowOff>0</xdr:rowOff>
    </xdr:to>
    <xdr:pic>
      <xdr:nvPicPr>
        <xdr:cNvPr id="92184" name="CheckBox3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19250" y="417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1771650</xdr:colOff>
      <xdr:row>21</xdr:row>
      <xdr:rowOff>19050</xdr:rowOff>
    </xdr:from>
    <xdr:to>
      <xdr:col>1</xdr:col>
      <xdr:colOff>1924050</xdr:colOff>
      <xdr:row>22</xdr:row>
      <xdr:rowOff>0</xdr:rowOff>
    </xdr:to>
    <xdr:pic>
      <xdr:nvPicPr>
        <xdr:cNvPr id="92185" name="CheckBox7"/>
        <xdr:cNvPicPr preferRelativeResize="0">
          <a:picLocks noChangeArrowheads="1" noChangeShapeType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8475" y="417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31</xdr:row>
      <xdr:rowOff>28575</xdr:rowOff>
    </xdr:from>
    <xdr:to>
      <xdr:col>1</xdr:col>
      <xdr:colOff>476250</xdr:colOff>
      <xdr:row>32</xdr:row>
      <xdr:rowOff>9525</xdr:rowOff>
    </xdr:to>
    <xdr:pic>
      <xdr:nvPicPr>
        <xdr:cNvPr id="92190" name="CheckBox12"/>
        <xdr:cNvPicPr preferRelativeResize="0">
          <a:picLocks noChangeArrowheads="1" noChangeShapeType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0675" y="65773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323850</xdr:colOff>
          <xdr:row>31</xdr:row>
          <xdr:rowOff>28575</xdr:rowOff>
        </xdr:from>
        <xdr:to>
          <xdr:col>1</xdr:col>
          <xdr:colOff>476250</xdr:colOff>
          <xdr:row>32</xdr:row>
          <xdr:rowOff>9525</xdr:rowOff>
        </xdr:to>
        <xdr:sp>
          <xdr:nvSpPr>
            <xdr:cNvPr id="92200" name="CheckBox2" hidden="1">
              <a:extLst>
                <a:ext uri="{63B3BB69-23CF-44E3-9099-C40C66FF867C}">
                  <a14:compatExt spid="_x0000_s92200"/>
                </a:ext>
              </a:extLst>
            </xdr:cNvPr>
            <xdr:cNvSpPr/>
          </xdr:nvSpPr>
          <xdr:spPr>
            <a:xfrm>
              <a:off x="1590675" y="657733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361950</xdr:colOff>
      <xdr:row>3</xdr:row>
      <xdr:rowOff>19050</xdr:rowOff>
    </xdr:from>
    <xdr:to>
      <xdr:col>1</xdr:col>
      <xdr:colOff>514350</xdr:colOff>
      <xdr:row>4</xdr:row>
      <xdr:rowOff>0</xdr:rowOff>
    </xdr:to>
    <xdr:pic>
      <xdr:nvPicPr>
        <xdr:cNvPr id="4" name="CheckBox1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8775" y="6267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342900</xdr:colOff>
      <xdr:row>24</xdr:row>
      <xdr:rowOff>38100</xdr:rowOff>
    </xdr:from>
    <xdr:to>
      <xdr:col>1</xdr:col>
      <xdr:colOff>495300</xdr:colOff>
      <xdr:row>25</xdr:row>
      <xdr:rowOff>19050</xdr:rowOff>
    </xdr:to>
    <xdr:pic>
      <xdr:nvPicPr>
        <xdr:cNvPr id="15" name="CheckBox10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9725" y="4799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217170</xdr:colOff>
      <xdr:row>34</xdr:row>
      <xdr:rowOff>13335</xdr:rowOff>
    </xdr:from>
    <xdr:to>
      <xdr:col>1</xdr:col>
      <xdr:colOff>6379210</xdr:colOff>
      <xdr:row>58</xdr:row>
      <xdr:rowOff>132715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7170" y="7070090"/>
          <a:ext cx="7428865" cy="4980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342900</xdr:colOff>
      <xdr:row>25</xdr:row>
      <xdr:rowOff>38100</xdr:rowOff>
    </xdr:from>
    <xdr:to>
      <xdr:col>1</xdr:col>
      <xdr:colOff>495300</xdr:colOff>
      <xdr:row>26</xdr:row>
      <xdr:rowOff>19050</xdr:rowOff>
    </xdr:to>
    <xdr:pic>
      <xdr:nvPicPr>
        <xdr:cNvPr id="8" name="CheckBox10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9725" y="50025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364490</xdr:colOff>
      <xdr:row>3</xdr:row>
      <xdr:rowOff>194945</xdr:rowOff>
    </xdr:from>
    <xdr:to>
      <xdr:col>1</xdr:col>
      <xdr:colOff>516890</xdr:colOff>
      <xdr:row>4</xdr:row>
      <xdr:rowOff>175895</xdr:rowOff>
    </xdr:to>
    <xdr:pic>
      <xdr:nvPicPr>
        <xdr:cNvPr id="2" name="CheckBox1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1315" y="8026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375285</xdr:colOff>
      <xdr:row>5</xdr:row>
      <xdr:rowOff>27940</xdr:rowOff>
    </xdr:from>
    <xdr:to>
      <xdr:col>1</xdr:col>
      <xdr:colOff>527685</xdr:colOff>
      <xdr:row>6</xdr:row>
      <xdr:rowOff>8890</xdr:rowOff>
    </xdr:to>
    <xdr:pic>
      <xdr:nvPicPr>
        <xdr:cNvPr id="3" name="CheckBox1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42110" y="10407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</xdr:colOff>
      <xdr:row>9</xdr:row>
      <xdr:rowOff>188595</xdr:rowOff>
    </xdr:from>
    <xdr:to>
      <xdr:col>12</xdr:col>
      <xdr:colOff>679450</xdr:colOff>
      <xdr:row>35</xdr:row>
      <xdr:rowOff>93980</xdr:rowOff>
    </xdr:to>
    <xdr:pic>
      <xdr:nvPicPr>
        <xdr:cNvPr id="9" name="图片 3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785735" y="2011680"/>
          <a:ext cx="7466965" cy="534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375285</xdr:colOff>
      <xdr:row>6</xdr:row>
      <xdr:rowOff>27940</xdr:rowOff>
    </xdr:from>
    <xdr:to>
      <xdr:col>1</xdr:col>
      <xdr:colOff>527685</xdr:colOff>
      <xdr:row>7</xdr:row>
      <xdr:rowOff>8890</xdr:rowOff>
    </xdr:to>
    <xdr:pic>
      <xdr:nvPicPr>
        <xdr:cNvPr id="5" name="CheckBox1"/>
        <xdr:cNvPicPr preferRelativeResize="0">
          <a:picLocks noChangeArrowheads="1" noChangeShapeType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42110" y="12433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328295</xdr:colOff>
      <xdr:row>1</xdr:row>
      <xdr:rowOff>93345</xdr:rowOff>
    </xdr:from>
    <xdr:to>
      <xdr:col>10</xdr:col>
      <xdr:colOff>550545</xdr:colOff>
      <xdr:row>10</xdr:row>
      <xdr:rowOff>62865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729345" y="295910"/>
          <a:ext cx="5022850" cy="17926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340360</xdr:colOff>
      <xdr:row>2</xdr:row>
      <xdr:rowOff>157480</xdr:rowOff>
    </xdr:from>
    <xdr:to>
      <xdr:col>3</xdr:col>
      <xdr:colOff>871220</xdr:colOff>
      <xdr:row>7</xdr:row>
      <xdr:rowOff>157480</xdr:rowOff>
    </xdr:to>
    <xdr:sp>
      <xdr:nvSpPr>
        <xdr:cNvPr id="2" name="文本框 1"/>
        <xdr:cNvSpPr txBox="1"/>
      </xdr:nvSpPr>
      <xdr:spPr>
        <a:xfrm>
          <a:off x="2188210" y="56261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按照江福规范</a:t>
          </a:r>
          <a:endParaRPr lang="zh-CN" altLang="en-US" sz="1100"/>
        </a:p>
      </xdr:txBody>
    </xdr:sp>
    <xdr:clientData/>
  </xdr:twoCellAnchor>
  <xdr:twoCellAnchor>
    <xdr:from>
      <xdr:col>2</xdr:col>
      <xdr:colOff>340360</xdr:colOff>
      <xdr:row>14</xdr:row>
      <xdr:rowOff>157480</xdr:rowOff>
    </xdr:from>
    <xdr:to>
      <xdr:col>3</xdr:col>
      <xdr:colOff>871220</xdr:colOff>
      <xdr:row>19</xdr:row>
      <xdr:rowOff>157480</xdr:rowOff>
    </xdr:to>
    <xdr:sp>
      <xdr:nvSpPr>
        <xdr:cNvPr id="3" name="文本框 2"/>
        <xdr:cNvSpPr txBox="1"/>
      </xdr:nvSpPr>
      <xdr:spPr>
        <a:xfrm>
          <a:off x="2188210" y="2914650"/>
          <a:ext cx="3693160" cy="101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按客户标准执行，见色卡</a:t>
          </a:r>
          <a:endParaRPr lang="zh-CN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575945</xdr:colOff>
      <xdr:row>34</xdr:row>
      <xdr:rowOff>118745</xdr:rowOff>
    </xdr:from>
    <xdr:to>
      <xdr:col>12</xdr:col>
      <xdr:colOff>147955</xdr:colOff>
      <xdr:row>43</xdr:row>
      <xdr:rowOff>133985</xdr:rowOff>
    </xdr:to>
    <xdr:pic>
      <xdr:nvPicPr>
        <xdr:cNvPr id="98" name="图片 1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82020" y="13985875"/>
          <a:ext cx="857377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803910</xdr:colOff>
      <xdr:row>21</xdr:row>
      <xdr:rowOff>9525</xdr:rowOff>
    </xdr:from>
    <xdr:to>
      <xdr:col>9</xdr:col>
      <xdr:colOff>461010</xdr:colOff>
      <xdr:row>30</xdr:row>
      <xdr:rowOff>140335</xdr:rowOff>
    </xdr:to>
    <xdr:pic>
      <xdr:nvPicPr>
        <xdr:cNvPr id="62" name="图片 1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999970" y="9527540"/>
          <a:ext cx="2719705" cy="3669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669290</xdr:colOff>
      <xdr:row>19</xdr:row>
      <xdr:rowOff>190500</xdr:rowOff>
    </xdr:from>
    <xdr:to>
      <xdr:col>12</xdr:col>
      <xdr:colOff>1839595</xdr:colOff>
      <xdr:row>33</xdr:row>
      <xdr:rowOff>17780</xdr:rowOff>
    </xdr:to>
    <xdr:pic>
      <xdr:nvPicPr>
        <xdr:cNvPr id="92" name="图片 8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927955" y="9303385"/>
          <a:ext cx="3419475" cy="437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904240</xdr:colOff>
      <xdr:row>18</xdr:row>
      <xdr:rowOff>31115</xdr:rowOff>
    </xdr:from>
    <xdr:to>
      <xdr:col>1</xdr:col>
      <xdr:colOff>1056640</xdr:colOff>
      <xdr:row>19</xdr:row>
      <xdr:rowOff>12065</xdr:rowOff>
    </xdr:to>
    <xdr:pic>
      <xdr:nvPicPr>
        <xdr:cNvPr id="2" name="CheckBox1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71065" y="89414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415925</xdr:colOff>
      <xdr:row>21</xdr:row>
      <xdr:rowOff>29210</xdr:rowOff>
    </xdr:from>
    <xdr:to>
      <xdr:col>1</xdr:col>
      <xdr:colOff>568325</xdr:colOff>
      <xdr:row>22</xdr:row>
      <xdr:rowOff>7620</xdr:rowOff>
    </xdr:to>
    <xdr:pic>
      <xdr:nvPicPr>
        <xdr:cNvPr id="3" name="CheckBox15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82750" y="95472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2204085</xdr:colOff>
      <xdr:row>21</xdr:row>
      <xdr:rowOff>10795</xdr:rowOff>
    </xdr:from>
    <xdr:to>
      <xdr:col>1</xdr:col>
      <xdr:colOff>2356485</xdr:colOff>
      <xdr:row>21</xdr:row>
      <xdr:rowOff>194310</xdr:rowOff>
    </xdr:to>
    <xdr:pic>
      <xdr:nvPicPr>
        <xdr:cNvPr id="4" name="CheckBox16"/>
        <xdr:cNvPicPr preferRelativeResize="0">
          <a:picLocks noChangeArrowheads="1" noChangeShapeType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70910" y="95288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3291205</xdr:colOff>
      <xdr:row>18</xdr:row>
      <xdr:rowOff>3810</xdr:rowOff>
    </xdr:from>
    <xdr:to>
      <xdr:col>1</xdr:col>
      <xdr:colOff>3443605</xdr:colOff>
      <xdr:row>18</xdr:row>
      <xdr:rowOff>187325</xdr:rowOff>
    </xdr:to>
    <xdr:pic>
      <xdr:nvPicPr>
        <xdr:cNvPr id="7" name="CheckBox1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58030" y="89141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686435</xdr:colOff>
      <xdr:row>64</xdr:row>
      <xdr:rowOff>30480</xdr:rowOff>
    </xdr:from>
    <xdr:to>
      <xdr:col>6</xdr:col>
      <xdr:colOff>98425</xdr:colOff>
      <xdr:row>78</xdr:row>
      <xdr:rowOff>149225</xdr:rowOff>
    </xdr:to>
    <xdr:pic>
      <xdr:nvPicPr>
        <xdr:cNvPr id="8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401050" y="20181570"/>
          <a:ext cx="3672840" cy="295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203835</xdr:colOff>
      <xdr:row>106</xdr:row>
      <xdr:rowOff>133985</xdr:rowOff>
    </xdr:from>
    <xdr:to>
      <xdr:col>4</xdr:col>
      <xdr:colOff>832485</xdr:colOff>
      <xdr:row>116</xdr:row>
      <xdr:rowOff>38735</xdr:rowOff>
    </xdr:to>
    <xdr:pic>
      <xdr:nvPicPr>
        <xdr:cNvPr id="9" name="Picture 9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919085" y="28792805"/>
          <a:ext cx="2000250" cy="193040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5</xdr:col>
      <xdr:colOff>353695</xdr:colOff>
      <xdr:row>107</xdr:row>
      <xdr:rowOff>160655</xdr:rowOff>
    </xdr:from>
    <xdr:to>
      <xdr:col>12</xdr:col>
      <xdr:colOff>309880</xdr:colOff>
      <xdr:row>114</xdr:row>
      <xdr:rowOff>108585</xdr:rowOff>
    </xdr:to>
    <xdr:sp>
      <xdr:nvSpPr>
        <xdr:cNvPr id="10" name="Rectangle 98"/>
        <xdr:cNvSpPr>
          <a:spLocks noChangeArrowheads="1"/>
        </xdr:cNvSpPr>
      </xdr:nvSpPr>
      <xdr:spPr>
        <a:xfrm>
          <a:off x="10859770" y="29022040"/>
          <a:ext cx="8957945" cy="1365885"/>
        </a:xfrm>
        <a:prstGeom prst="rect">
          <a:avLst/>
        </a:prstGeom>
        <a:solidFill>
          <a:srgbClr val="FFFFFF"/>
        </a:solidFill>
        <a:ln w="12700" algn="ctr">
          <a:solidFill>
            <a:srgbClr val="0000FF"/>
          </a:solidFill>
          <a:miter lim="800000"/>
        </a:ln>
        <a:effectLst/>
      </xdr:spPr>
      <xdr:txBody>
        <a:bodyPr vertOverflow="clip" wrap="square" lIns="27432" tIns="27432" rIns="0" bIns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波纹管的用途主要就是起到一种保护感应器接线的作用，需要的长度是所需双头接插件的长度之和；</a:t>
          </a:r>
          <a:endParaRPr lang="zh-CN" altLang="en-US" sz="1200" b="0" i="0" u="none" strike="noStrike" baseline="0">
            <a:solidFill>
              <a:srgbClr val="000000"/>
            </a:solidFill>
            <a:latin typeface="PMingLiU" panose="02020500000000000000" charset="-120"/>
            <a:ea typeface="PMingLiU" panose="02020500000000000000" charset="-120"/>
          </a:endParaRP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上面是波纹管的图片，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【AD8】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中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8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是外径，还有</a:t>
          </a:r>
          <a:r>
            <a:rPr lang="en-US" altLang="zh-CN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10/12/16</a:t>
          </a:r>
          <a:r>
            <a:rPr lang="zh-CN" altLang="en-US" sz="1200" b="0" i="0" u="none" strike="noStrike" baseline="0">
              <a:solidFill>
                <a:srgbClr val="000000"/>
              </a:solidFill>
              <a:latin typeface="PMingLiU" panose="02020500000000000000" charset="-120"/>
              <a:ea typeface="PMingLiU" panose="02020500000000000000" charset="-120"/>
            </a:rPr>
            <a:t>的 。</a:t>
          </a:r>
          <a:endParaRPr lang="zh-CN" altLang="en-US" sz="1200" b="0" i="0" u="none" strike="noStrike" baseline="0">
            <a:solidFill>
              <a:srgbClr val="00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3</xdr:col>
      <xdr:colOff>494030</xdr:colOff>
      <xdr:row>148</xdr:row>
      <xdr:rowOff>99695</xdr:rowOff>
    </xdr:from>
    <xdr:to>
      <xdr:col>8</xdr:col>
      <xdr:colOff>20955</xdr:colOff>
      <xdr:row>167</xdr:row>
      <xdr:rowOff>97155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95080" y="39189660"/>
          <a:ext cx="5321935" cy="3651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321310</xdr:colOff>
      <xdr:row>79</xdr:row>
      <xdr:rowOff>181610</xdr:rowOff>
    </xdr:from>
    <xdr:to>
      <xdr:col>1</xdr:col>
      <xdr:colOff>5587365</xdr:colOff>
      <xdr:row>99</xdr:row>
      <xdr:rowOff>60325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88135" y="23371175"/>
          <a:ext cx="5266055" cy="393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459105</xdr:colOff>
      <xdr:row>45</xdr:row>
      <xdr:rowOff>182880</xdr:rowOff>
    </xdr:from>
    <xdr:to>
      <xdr:col>11</xdr:col>
      <xdr:colOff>852170</xdr:colOff>
      <xdr:row>70</xdr:row>
      <xdr:rowOff>69850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120370" y="16278225"/>
          <a:ext cx="6362065" cy="5158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64135</xdr:colOff>
      <xdr:row>148</xdr:row>
      <xdr:rowOff>48895</xdr:rowOff>
    </xdr:from>
    <xdr:to>
      <xdr:col>12</xdr:col>
      <xdr:colOff>180340</xdr:colOff>
      <xdr:row>169</xdr:row>
      <xdr:rowOff>10160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260195" y="39138860"/>
          <a:ext cx="5427980" cy="397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217805</xdr:colOff>
      <xdr:row>53</xdr:row>
      <xdr:rowOff>191770</xdr:rowOff>
    </xdr:from>
    <xdr:to>
      <xdr:col>7</xdr:col>
      <xdr:colOff>309245</xdr:colOff>
      <xdr:row>63</xdr:row>
      <xdr:rowOff>72390</xdr:rowOff>
    </xdr:to>
    <xdr:pic>
      <xdr:nvPicPr>
        <xdr:cNvPr id="15" name="图片 10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933055" y="17907635"/>
          <a:ext cx="5037455" cy="211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339725</xdr:colOff>
      <xdr:row>60</xdr:row>
      <xdr:rowOff>65405</xdr:rowOff>
    </xdr:from>
    <xdr:to>
      <xdr:col>6</xdr:col>
      <xdr:colOff>638810</xdr:colOff>
      <xdr:row>61</xdr:row>
      <xdr:rowOff>93345</xdr:rowOff>
    </xdr:to>
    <xdr:sp>
      <xdr:nvSpPr>
        <xdr:cNvPr id="16" name="矩形 102"/>
        <xdr:cNvSpPr/>
      </xdr:nvSpPr>
      <xdr:spPr>
        <a:xfrm>
          <a:off x="9426575" y="19406235"/>
          <a:ext cx="3187700" cy="2305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</xdr:col>
      <xdr:colOff>400685</xdr:colOff>
      <xdr:row>45</xdr:row>
      <xdr:rowOff>23495</xdr:rowOff>
    </xdr:from>
    <xdr:to>
      <xdr:col>1</xdr:col>
      <xdr:colOff>5640070</xdr:colOff>
      <xdr:row>61</xdr:row>
      <xdr:rowOff>86360</xdr:rowOff>
    </xdr:to>
    <xdr:grpSp>
      <xdr:nvGrpSpPr>
        <xdr:cNvPr id="17" name="组合 103"/>
        <xdr:cNvGrpSpPr/>
      </xdr:nvGrpSpPr>
      <xdr:grpSpPr>
        <a:xfrm>
          <a:off x="1667510" y="16118840"/>
          <a:ext cx="5239385" cy="3510915"/>
          <a:chOff x="609600" y="1600200"/>
          <a:chExt cx="5233987" cy="3461488"/>
        </a:xfrm>
      </xdr:grpSpPr>
      <xdr:pic>
        <xdr:nvPicPr>
          <xdr:cNvPr id="18" name="图片 106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609600" y="1600200"/>
            <a:ext cx="5233987" cy="3379693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9" name="椭圆 107"/>
          <xdr:cNvSpPr/>
        </xdr:nvSpPr>
        <xdr:spPr>
          <a:xfrm>
            <a:off x="5253574" y="2817427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</a:t>
            </a:r>
            <a:endParaRPr lang="zh-CN" altLang="en-US" sz="1200"/>
          </a:p>
        </xdr:txBody>
      </xdr:sp>
      <xdr:sp>
        <xdr:nvSpPr>
          <xdr:cNvPr id="20" name="椭圆 108"/>
          <xdr:cNvSpPr/>
        </xdr:nvSpPr>
        <xdr:spPr>
          <a:xfrm>
            <a:off x="5158411" y="1600200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2</a:t>
            </a:r>
            <a:endParaRPr lang="zh-CN" altLang="en-US" sz="1200"/>
          </a:p>
        </xdr:txBody>
      </xdr:sp>
      <xdr:sp>
        <xdr:nvSpPr>
          <xdr:cNvPr id="21" name="椭圆 109"/>
          <xdr:cNvSpPr/>
        </xdr:nvSpPr>
        <xdr:spPr>
          <a:xfrm>
            <a:off x="2512868" y="2437043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4</a:t>
            </a:r>
            <a:endParaRPr lang="zh-CN" altLang="en-US" sz="1200"/>
          </a:p>
        </xdr:txBody>
      </xdr:sp>
      <xdr:sp>
        <xdr:nvSpPr>
          <xdr:cNvPr id="22" name="矩形 110"/>
          <xdr:cNvSpPr/>
        </xdr:nvSpPr>
        <xdr:spPr>
          <a:xfrm>
            <a:off x="1827692" y="2589197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>
        <xdr:nvSpPr>
          <xdr:cNvPr id="23" name="矩形 111"/>
          <xdr:cNvSpPr/>
        </xdr:nvSpPr>
        <xdr:spPr>
          <a:xfrm>
            <a:off x="2693678" y="4833458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pic>
        <xdr:nvPicPr>
          <xdr:cNvPr id="24" name="图片 112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 rot="-10800000" flipV="1">
            <a:off x="2924174" y="1981200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5" name="图片 113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 rot="5400000" flipV="1">
            <a:off x="3128961" y="2493940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6" name="图片 114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 rot="-10800000" flipV="1">
            <a:off x="2924173" y="3480546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7" name="图片 115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 rot="5400000" flipV="1">
            <a:off x="3429000" y="3917928"/>
            <a:ext cx="409575" cy="193718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8" name="矩形 116"/>
          <xdr:cNvSpPr/>
        </xdr:nvSpPr>
        <xdr:spPr>
          <a:xfrm>
            <a:off x="3531116" y="4453075"/>
            <a:ext cx="532915" cy="23774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>
        <xdr:nvSpPr>
          <xdr:cNvPr id="29" name="矩形 117"/>
          <xdr:cNvSpPr/>
        </xdr:nvSpPr>
        <xdr:spPr>
          <a:xfrm>
            <a:off x="2455770" y="2180285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>
        <xdr:nvSpPr>
          <xdr:cNvPr id="30" name="矩形 118"/>
          <xdr:cNvSpPr/>
        </xdr:nvSpPr>
        <xdr:spPr>
          <a:xfrm>
            <a:off x="2931587" y="4243864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sp>
        <xdr:nvSpPr>
          <xdr:cNvPr id="31" name="矩形 119"/>
          <xdr:cNvSpPr/>
        </xdr:nvSpPr>
        <xdr:spPr>
          <a:xfrm>
            <a:off x="2474803" y="3131243"/>
            <a:ext cx="532915" cy="22823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>
                <a:solidFill>
                  <a:sysClr val="windowText" lastClr="000000"/>
                </a:solidFill>
              </a:rPr>
              <a:t>Ø12</a:t>
            </a:r>
            <a:endParaRPr lang="zh-CN" altLang="en-US" sz="1200">
              <a:solidFill>
                <a:sysClr val="windowText" lastClr="000000"/>
              </a:solidFill>
            </a:endParaRPr>
          </a:p>
        </xdr:txBody>
      </xdr:sp>
      <xdr:cxnSp>
        <xdr:nvCxnSpPr>
          <xdr:cNvPr id="32" name="直接箭头连接符 120"/>
          <xdr:cNvCxnSpPr>
            <a:endCxn id="24" idx="0"/>
          </xdr:cNvCxnSpPr>
        </xdr:nvCxnSpPr>
        <xdr:spPr>
          <a:xfrm>
            <a:off x="2922071" y="1818920"/>
            <a:ext cx="209359" cy="161663"/>
          </a:xfrm>
          <a:prstGeom prst="straightConnector1">
            <a:avLst/>
          </a:prstGeom>
          <a:ln w="3175"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3" name="椭圆 121"/>
          <xdr:cNvSpPr/>
        </xdr:nvSpPr>
        <xdr:spPr>
          <a:xfrm>
            <a:off x="2760293" y="1676277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3</a:t>
            </a:r>
            <a:endParaRPr lang="zh-CN" altLang="en-US" sz="1200"/>
          </a:p>
        </xdr:txBody>
      </xdr:sp>
      <xdr:sp>
        <xdr:nvSpPr>
          <xdr:cNvPr id="34" name="椭圆 122"/>
          <xdr:cNvSpPr/>
        </xdr:nvSpPr>
        <xdr:spPr>
          <a:xfrm>
            <a:off x="1827692" y="3559174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</a:t>
            </a:r>
            <a:endParaRPr lang="zh-CN" altLang="en-US" sz="1200"/>
          </a:p>
        </xdr:txBody>
      </xdr:sp>
      <xdr:sp>
        <xdr:nvSpPr>
          <xdr:cNvPr id="35" name="椭圆 123"/>
          <xdr:cNvSpPr/>
        </xdr:nvSpPr>
        <xdr:spPr>
          <a:xfrm>
            <a:off x="780894" y="3321434"/>
            <a:ext cx="228392" cy="23774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7</a:t>
            </a:r>
            <a:endParaRPr lang="zh-CN" altLang="en-US" sz="1200"/>
          </a:p>
        </xdr:txBody>
      </xdr:sp>
      <xdr:sp>
        <xdr:nvSpPr>
          <xdr:cNvPr id="36" name="椭圆 124"/>
          <xdr:cNvSpPr/>
        </xdr:nvSpPr>
        <xdr:spPr>
          <a:xfrm>
            <a:off x="733312" y="4472094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6</a:t>
            </a:r>
            <a:endParaRPr lang="zh-CN" altLang="en-US" sz="1200"/>
          </a:p>
        </xdr:txBody>
      </xdr:sp>
      <xdr:cxnSp>
        <xdr:nvCxnSpPr>
          <xdr:cNvPr id="37" name="直接箭头连接符 125"/>
          <xdr:cNvCxnSpPr/>
        </xdr:nvCxnSpPr>
        <xdr:spPr>
          <a:xfrm>
            <a:off x="1637365" y="2627235"/>
            <a:ext cx="199843" cy="161663"/>
          </a:xfrm>
          <a:prstGeom prst="straightConnector1">
            <a:avLst/>
          </a:prstGeom>
          <a:ln w="3175">
            <a:solidFill>
              <a:schemeClr val="tx1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8" name="椭圆 126"/>
          <xdr:cNvSpPr/>
        </xdr:nvSpPr>
        <xdr:spPr>
          <a:xfrm>
            <a:off x="1466071" y="2484591"/>
            <a:ext cx="228392" cy="2282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8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3500755</xdr:colOff>
      <xdr:row>3</xdr:row>
      <xdr:rowOff>102870</xdr:rowOff>
    </xdr:from>
    <xdr:to>
      <xdr:col>1</xdr:col>
      <xdr:colOff>6129655</xdr:colOff>
      <xdr:row>6</xdr:row>
      <xdr:rowOff>487680</xdr:rowOff>
    </xdr:to>
    <xdr:pic>
      <xdr:nvPicPr>
        <xdr:cNvPr id="39" name="Picture 127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767580" y="1549400"/>
          <a:ext cx="2628900" cy="221361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74295</xdr:colOff>
      <xdr:row>3</xdr:row>
      <xdr:rowOff>176530</xdr:rowOff>
    </xdr:from>
    <xdr:to>
      <xdr:col>1</xdr:col>
      <xdr:colOff>3053080</xdr:colOff>
      <xdr:row>6</xdr:row>
      <xdr:rowOff>421005</xdr:rowOff>
    </xdr:to>
    <xdr:pic>
      <xdr:nvPicPr>
        <xdr:cNvPr id="40" name="Picture 1273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41120" y="1623060"/>
          <a:ext cx="2978785" cy="2073275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993140</xdr:colOff>
      <xdr:row>30</xdr:row>
      <xdr:rowOff>140335</xdr:rowOff>
    </xdr:from>
    <xdr:to>
      <xdr:col>1</xdr:col>
      <xdr:colOff>3768090</xdr:colOff>
      <xdr:row>43</xdr:row>
      <xdr:rowOff>31115</xdr:rowOff>
    </xdr:to>
    <xdr:grpSp>
      <xdr:nvGrpSpPr>
        <xdr:cNvPr id="41" name="组合 93"/>
        <xdr:cNvGrpSpPr/>
      </xdr:nvGrpSpPr>
      <xdr:grpSpPr>
        <a:xfrm>
          <a:off x="2259965" y="13197205"/>
          <a:ext cx="2774950" cy="2524125"/>
          <a:chOff x="3886200" y="5715000"/>
          <a:chExt cx="2778581" cy="2733675"/>
        </a:xfrm>
      </xdr:grpSpPr>
      <xdr:pic>
        <xdr:nvPicPr>
          <xdr:cNvPr id="42" name="图片 95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3886200" y="5715000"/>
            <a:ext cx="2778581" cy="2733675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43" name="直接箭头连接符 96"/>
          <xdr:cNvCxnSpPr/>
        </xdr:nvCxnSpPr>
        <xdr:spPr>
          <a:xfrm>
            <a:off x="4571330" y="6629400"/>
            <a:ext cx="1370259" cy="0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" name="直接箭头连接符 97"/>
          <xdr:cNvCxnSpPr/>
        </xdr:nvCxnSpPr>
        <xdr:spPr>
          <a:xfrm>
            <a:off x="4875832" y="6400800"/>
            <a:ext cx="0" cy="1371600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5" name="矩形 98"/>
          <xdr:cNvSpPr/>
        </xdr:nvSpPr>
        <xdr:spPr>
          <a:xfrm>
            <a:off x="5113724" y="6248400"/>
            <a:ext cx="437722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140</a:t>
            </a:r>
            <a:endParaRPr lang="zh-CN" altLang="en-US" sz="1200"/>
          </a:p>
        </xdr:txBody>
      </xdr:sp>
      <xdr:sp>
        <xdr:nvSpPr>
          <xdr:cNvPr id="46" name="矩形 99"/>
          <xdr:cNvSpPr/>
        </xdr:nvSpPr>
        <xdr:spPr>
          <a:xfrm>
            <a:off x="4381016" y="6962775"/>
            <a:ext cx="456753" cy="3524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140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397510</xdr:colOff>
      <xdr:row>100</xdr:row>
      <xdr:rowOff>76835</xdr:rowOff>
    </xdr:from>
    <xdr:to>
      <xdr:col>1</xdr:col>
      <xdr:colOff>3043555</xdr:colOff>
      <xdr:row>113</xdr:row>
      <xdr:rowOff>128270</xdr:rowOff>
    </xdr:to>
    <xdr:grpSp>
      <xdr:nvGrpSpPr>
        <xdr:cNvPr id="47" name="组合 57"/>
        <xdr:cNvGrpSpPr/>
      </xdr:nvGrpSpPr>
      <xdr:grpSpPr>
        <a:xfrm>
          <a:off x="1664335" y="27520265"/>
          <a:ext cx="2646045" cy="2684780"/>
          <a:chOff x="381000" y="4517571"/>
          <a:chExt cx="3372402" cy="2628005"/>
        </a:xfrm>
      </xdr:grpSpPr>
      <xdr:pic>
        <xdr:nvPicPr>
          <xdr:cNvPr id="48" name="图片 62"/>
          <xdr:cNvPicPr>
            <a:picLocks noChangeAspect="1"/>
          </xdr:cNvPicPr>
        </xdr:nvPicPr>
        <xdr:blipFill>
          <a:blip r:embed="rId18"/>
          <a:stretch>
            <a:fillRect/>
          </a:stretch>
        </xdr:blipFill>
        <xdr:spPr>
          <a:xfrm>
            <a:off x="381000" y="4517571"/>
            <a:ext cx="3078077" cy="2628005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49" name="直接箭头连接符 63"/>
          <xdr:cNvCxnSpPr/>
        </xdr:nvCxnSpPr>
        <xdr:spPr>
          <a:xfrm flipV="1">
            <a:off x="1449349" y="5104781"/>
            <a:ext cx="1526213" cy="154022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直接箭头连接符 64"/>
          <xdr:cNvCxnSpPr/>
        </xdr:nvCxnSpPr>
        <xdr:spPr>
          <a:xfrm>
            <a:off x="3128183" y="5258803"/>
            <a:ext cx="0" cy="1289937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直接箭头连接符 65"/>
          <xdr:cNvCxnSpPr/>
        </xdr:nvCxnSpPr>
        <xdr:spPr>
          <a:xfrm>
            <a:off x="2403232" y="6317706"/>
            <a:ext cx="248010" cy="298418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52" name="矩形 67"/>
          <xdr:cNvSpPr/>
        </xdr:nvSpPr>
        <xdr:spPr>
          <a:xfrm>
            <a:off x="1917074" y="4873761"/>
            <a:ext cx="765609" cy="23095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300</a:t>
            </a:r>
            <a:endParaRPr lang="zh-CN" altLang="en-US" sz="1200"/>
          </a:p>
        </xdr:txBody>
      </xdr:sp>
      <xdr:sp>
        <xdr:nvSpPr>
          <xdr:cNvPr id="53" name="矩形 68"/>
          <xdr:cNvSpPr/>
        </xdr:nvSpPr>
        <xdr:spPr>
          <a:xfrm>
            <a:off x="3127804" y="5711375"/>
            <a:ext cx="625598" cy="25046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250</a:t>
            </a:r>
            <a:endParaRPr lang="zh-CN" altLang="en-US" sz="1200"/>
          </a:p>
        </xdr:txBody>
      </xdr:sp>
      <xdr:sp>
        <xdr:nvSpPr>
          <xdr:cNvPr id="54" name="矩形 70"/>
          <xdr:cNvSpPr/>
        </xdr:nvSpPr>
        <xdr:spPr>
          <a:xfrm>
            <a:off x="1662140" y="6462144"/>
            <a:ext cx="741330" cy="19194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150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3338830</xdr:colOff>
      <xdr:row>101</xdr:row>
      <xdr:rowOff>95885</xdr:rowOff>
    </xdr:from>
    <xdr:to>
      <xdr:col>1</xdr:col>
      <xdr:colOff>6184900</xdr:colOff>
      <xdr:row>112</xdr:row>
      <xdr:rowOff>48260</xdr:rowOff>
    </xdr:to>
    <xdr:grpSp>
      <xdr:nvGrpSpPr>
        <xdr:cNvPr id="55" name="组合 58"/>
        <xdr:cNvGrpSpPr/>
      </xdr:nvGrpSpPr>
      <xdr:grpSpPr>
        <a:xfrm>
          <a:off x="4605655" y="27741880"/>
          <a:ext cx="2846070" cy="2180590"/>
          <a:chOff x="4005075" y="1787241"/>
          <a:chExt cx="2852925" cy="2165268"/>
        </a:xfrm>
      </xdr:grpSpPr>
      <xdr:pic>
        <xdr:nvPicPr>
          <xdr:cNvPr id="56" name="Picture 8"/>
          <xdr:cNvPicPr>
            <a:picLocks noChangeAspect="1"/>
          </xdr:cNvPicPr>
        </xdr:nvPicPr>
        <xdr:blipFill>
          <a:blip r:embed="rId19"/>
          <a:stretch>
            <a:fillRect/>
          </a:stretch>
        </xdr:blipFill>
        <xdr:spPr>
          <a:xfrm>
            <a:off x="4005075" y="1787241"/>
            <a:ext cx="2852925" cy="2165268"/>
          </a:xfrm>
          <a:prstGeom prst="rect">
            <a:avLst/>
          </a:prstGeom>
          <a:noFill/>
          <a:ln w="1">
            <a:noFill/>
          </a:ln>
        </xdr:spPr>
      </xdr:pic>
      <xdr:sp>
        <xdr:nvSpPr>
          <xdr:cNvPr id="57" name="椭圆 61"/>
          <xdr:cNvSpPr/>
        </xdr:nvSpPr>
        <xdr:spPr>
          <a:xfrm>
            <a:off x="5331351" y="2783648"/>
            <a:ext cx="629743" cy="507784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 editAs="oneCell">
    <xdr:from>
      <xdr:col>13</xdr:col>
      <xdr:colOff>328930</xdr:colOff>
      <xdr:row>43</xdr:row>
      <xdr:rowOff>109220</xdr:rowOff>
    </xdr:from>
    <xdr:to>
      <xdr:col>28</xdr:col>
      <xdr:colOff>509905</xdr:colOff>
      <xdr:row>62</xdr:row>
      <xdr:rowOff>63500</xdr:rowOff>
    </xdr:to>
    <xdr:pic>
      <xdr:nvPicPr>
        <xdr:cNvPr id="58" name="图片 5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2032595" y="15799435"/>
          <a:ext cx="10467975" cy="401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225425</xdr:colOff>
      <xdr:row>65</xdr:row>
      <xdr:rowOff>127635</xdr:rowOff>
    </xdr:from>
    <xdr:to>
      <xdr:col>28</xdr:col>
      <xdr:colOff>311150</xdr:colOff>
      <xdr:row>84</xdr:row>
      <xdr:rowOff>136525</xdr:rowOff>
    </xdr:to>
    <xdr:pic>
      <xdr:nvPicPr>
        <xdr:cNvPr id="59" name="图片 5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929090" y="20481290"/>
          <a:ext cx="10372725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116840</xdr:colOff>
      <xdr:row>84</xdr:row>
      <xdr:rowOff>184150</xdr:rowOff>
    </xdr:from>
    <xdr:to>
      <xdr:col>25</xdr:col>
      <xdr:colOff>2540</xdr:colOff>
      <xdr:row>104</xdr:row>
      <xdr:rowOff>47625</xdr:rowOff>
    </xdr:to>
    <xdr:pic>
      <xdr:nvPicPr>
        <xdr:cNvPr id="60" name="图片 5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1820505" y="24386540"/>
          <a:ext cx="811530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539750</xdr:colOff>
      <xdr:row>20</xdr:row>
      <xdr:rowOff>188595</xdr:rowOff>
    </xdr:from>
    <xdr:to>
      <xdr:col>5</xdr:col>
      <xdr:colOff>981075</xdr:colOff>
      <xdr:row>32</xdr:row>
      <xdr:rowOff>196850</xdr:rowOff>
    </xdr:to>
    <xdr:pic>
      <xdr:nvPicPr>
        <xdr:cNvPr id="85" name="图片 8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255000" y="9504045"/>
          <a:ext cx="3232150" cy="415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1092200</xdr:colOff>
      <xdr:row>21</xdr:row>
      <xdr:rowOff>50800</xdr:rowOff>
    </xdr:from>
    <xdr:to>
      <xdr:col>8</xdr:col>
      <xdr:colOff>442595</xdr:colOff>
      <xdr:row>32</xdr:row>
      <xdr:rowOff>18415</xdr:rowOff>
    </xdr:to>
    <xdr:pic>
      <xdr:nvPicPr>
        <xdr:cNvPr id="86" name="图片 8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1598275" y="9568815"/>
          <a:ext cx="3040380" cy="391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179705</xdr:colOff>
      <xdr:row>26</xdr:row>
      <xdr:rowOff>173355</xdr:rowOff>
    </xdr:from>
    <xdr:to>
      <xdr:col>4</xdr:col>
      <xdr:colOff>13970</xdr:colOff>
      <xdr:row>28</xdr:row>
      <xdr:rowOff>8255</xdr:rowOff>
    </xdr:to>
    <xdr:sp>
      <xdr:nvSpPr>
        <xdr:cNvPr id="87" name="文本框 27"/>
        <xdr:cNvSpPr txBox="1"/>
      </xdr:nvSpPr>
      <xdr:spPr>
        <a:xfrm>
          <a:off x="8580755" y="1070419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 editAs="oneCell">
    <xdr:from>
      <xdr:col>13</xdr:col>
      <xdr:colOff>495935</xdr:colOff>
      <xdr:row>29</xdr:row>
      <xdr:rowOff>158750</xdr:rowOff>
    </xdr:from>
    <xdr:to>
      <xdr:col>24</xdr:col>
      <xdr:colOff>257810</xdr:colOff>
      <xdr:row>42</xdr:row>
      <xdr:rowOff>128270</xdr:rowOff>
    </xdr:to>
    <xdr:pic>
      <xdr:nvPicPr>
        <xdr:cNvPr id="88" name="图片 8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2199600" y="11501120"/>
          <a:ext cx="7305675" cy="411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125730</xdr:colOff>
      <xdr:row>33</xdr:row>
      <xdr:rowOff>172720</xdr:rowOff>
    </xdr:from>
    <xdr:to>
      <xdr:col>5</xdr:col>
      <xdr:colOff>518795</xdr:colOff>
      <xdr:row>52</xdr:row>
      <xdr:rowOff>75565</xdr:rowOff>
    </xdr:to>
    <xdr:pic>
      <xdr:nvPicPr>
        <xdr:cNvPr id="89" name="图片 7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840980" y="13837285"/>
          <a:ext cx="3183890" cy="3751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1404620</xdr:colOff>
      <xdr:row>24</xdr:row>
      <xdr:rowOff>142875</xdr:rowOff>
    </xdr:from>
    <xdr:to>
      <xdr:col>8</xdr:col>
      <xdr:colOff>1924685</xdr:colOff>
      <xdr:row>25</xdr:row>
      <xdr:rowOff>180340</xdr:rowOff>
    </xdr:to>
    <xdr:sp>
      <xdr:nvSpPr>
        <xdr:cNvPr id="90" name="文本框 27"/>
        <xdr:cNvSpPr txBox="1"/>
      </xdr:nvSpPr>
      <xdr:spPr>
        <a:xfrm>
          <a:off x="15600680" y="10268585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438150</xdr:colOff>
      <xdr:row>39</xdr:row>
      <xdr:rowOff>100965</xdr:rowOff>
    </xdr:from>
    <xdr:to>
      <xdr:col>3</xdr:col>
      <xdr:colOff>272415</xdr:colOff>
      <xdr:row>40</xdr:row>
      <xdr:rowOff>138430</xdr:rowOff>
    </xdr:to>
    <xdr:sp>
      <xdr:nvSpPr>
        <xdr:cNvPr id="91" name="文本框 27"/>
        <xdr:cNvSpPr txBox="1"/>
      </xdr:nvSpPr>
      <xdr:spPr>
        <a:xfrm>
          <a:off x="8153400" y="1498092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5</xdr:col>
      <xdr:colOff>1047115</xdr:colOff>
      <xdr:row>36</xdr:row>
      <xdr:rowOff>85090</xdr:rowOff>
    </xdr:from>
    <xdr:to>
      <xdr:col>6</xdr:col>
      <xdr:colOff>97790</xdr:colOff>
      <xdr:row>37</xdr:row>
      <xdr:rowOff>122555</xdr:rowOff>
    </xdr:to>
    <xdr:sp>
      <xdr:nvSpPr>
        <xdr:cNvPr id="93" name="文本框 27"/>
        <xdr:cNvSpPr txBox="1"/>
      </xdr:nvSpPr>
      <xdr:spPr>
        <a:xfrm>
          <a:off x="11553190" y="1435735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7/8</a:t>
          </a:r>
          <a:endParaRPr lang="en-US" altLang="zh-CN" sz="1100"/>
        </a:p>
      </xdr:txBody>
    </xdr:sp>
    <xdr:clientData/>
  </xdr:twoCellAnchor>
  <xdr:twoCellAnchor>
    <xdr:from>
      <xdr:col>10</xdr:col>
      <xdr:colOff>365760</xdr:colOff>
      <xdr:row>25</xdr:row>
      <xdr:rowOff>122555</xdr:rowOff>
    </xdr:from>
    <xdr:to>
      <xdr:col>11</xdr:col>
      <xdr:colOff>200025</xdr:colOff>
      <xdr:row>26</xdr:row>
      <xdr:rowOff>160020</xdr:rowOff>
    </xdr:to>
    <xdr:sp>
      <xdr:nvSpPr>
        <xdr:cNvPr id="95" name="文本框 27"/>
        <xdr:cNvSpPr txBox="1"/>
      </xdr:nvSpPr>
      <xdr:spPr>
        <a:xfrm>
          <a:off x="18310225" y="10450830"/>
          <a:ext cx="520065" cy="24003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 editAs="oneCell">
    <xdr:from>
      <xdr:col>13</xdr:col>
      <xdr:colOff>289560</xdr:colOff>
      <xdr:row>4</xdr:row>
      <xdr:rowOff>222250</xdr:rowOff>
    </xdr:from>
    <xdr:to>
      <xdr:col>22</xdr:col>
      <xdr:colOff>661670</xdr:colOff>
      <xdr:row>17</xdr:row>
      <xdr:rowOff>60325</xdr:rowOff>
    </xdr:to>
    <xdr:pic>
      <xdr:nvPicPr>
        <xdr:cNvPr id="99" name="图片 9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1993225" y="2100580"/>
          <a:ext cx="6544310" cy="666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179070</xdr:colOff>
      <xdr:row>127</xdr:row>
      <xdr:rowOff>183515</xdr:rowOff>
    </xdr:from>
    <xdr:to>
      <xdr:col>1</xdr:col>
      <xdr:colOff>6203950</xdr:colOff>
      <xdr:row>143</xdr:row>
      <xdr:rowOff>3810</xdr:rowOff>
    </xdr:to>
    <xdr:pic>
      <xdr:nvPicPr>
        <xdr:cNvPr id="63" name="图片 6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45895" y="33503870"/>
          <a:ext cx="6024880" cy="45770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2499692</xdr:colOff>
      <xdr:row>235</xdr:row>
      <xdr:rowOff>35616</xdr:rowOff>
    </xdr:from>
    <xdr:to>
      <xdr:col>1</xdr:col>
      <xdr:colOff>3747467</xdr:colOff>
      <xdr:row>240</xdr:row>
      <xdr:rowOff>26091</xdr:rowOff>
    </xdr:to>
    <xdr:pic>
      <xdr:nvPicPr>
        <xdr:cNvPr id="80064" name="Picture 49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766185" y="52304950"/>
          <a:ext cx="12477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235</xdr:row>
      <xdr:rowOff>33131</xdr:rowOff>
    </xdr:from>
    <xdr:to>
      <xdr:col>1</xdr:col>
      <xdr:colOff>2409825</xdr:colOff>
      <xdr:row>245</xdr:row>
      <xdr:rowOff>180976</xdr:rowOff>
    </xdr:to>
    <xdr:grpSp>
      <xdr:nvGrpSpPr>
        <xdr:cNvPr id="80065" name="组合 15"/>
        <xdr:cNvGrpSpPr/>
      </xdr:nvGrpSpPr>
      <xdr:grpSpPr>
        <a:xfrm>
          <a:off x="1343025" y="52302410"/>
          <a:ext cx="2333625" cy="2173605"/>
          <a:chOff x="1343026" y="13259547"/>
          <a:chExt cx="2505074" cy="2151904"/>
        </a:xfrm>
      </xdr:grpSpPr>
      <xdr:pic>
        <xdr:nvPicPr>
          <xdr:cNvPr id="80071" name="Picture 491"/>
          <xdr:cNvPicPr>
            <a:picLocks noChangeAspect="1" noChangeArrowheads="1"/>
          </xdr:cNvPicPr>
        </xdr:nvPicPr>
        <xdr:blipFill>
          <a:blip r:embed="rId2"/>
          <a:srcRect t="9064"/>
          <a:stretch>
            <a:fillRect/>
          </a:stretch>
        </xdr:blipFill>
        <xdr:spPr>
          <a:xfrm>
            <a:off x="1343026" y="13259547"/>
            <a:ext cx="2505074" cy="2151904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>
        <xdr:nvCxnSpPr>
          <xdr:cNvPr id="80072" name="直接箭头连接符 10"/>
          <xdr:cNvCxnSpPr>
            <a:cxnSpLocks noChangeShapeType="1"/>
          </xdr:cNvCxnSpPr>
        </xdr:nvCxnSpPr>
        <xdr:spPr>
          <a:xfrm flipV="1">
            <a:off x="2314575" y="13849350"/>
            <a:ext cx="457200" cy="85725"/>
          </a:xfrm>
          <a:prstGeom prst="straightConnector1">
            <a:avLst/>
          </a:prstGeom>
          <a:noFill/>
          <a:ln w="0" algn="ctr">
            <a:solidFill>
              <a:srgbClr val="000000"/>
            </a:solidFill>
            <a:round/>
            <a:tailEnd type="arrow" w="med" len="med"/>
          </a:ln>
        </xdr:spPr>
      </xdr:cxnSp>
      <xdr:sp>
        <xdr:nvSpPr>
          <xdr:cNvPr id="14" name="矩形 13"/>
          <xdr:cNvSpPr/>
        </xdr:nvSpPr>
        <xdr:spPr>
          <a:xfrm>
            <a:off x="2105026" y="13817959"/>
            <a:ext cx="333375" cy="181296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4969510</xdr:colOff>
      <xdr:row>140</xdr:row>
      <xdr:rowOff>196850</xdr:rowOff>
    </xdr:from>
    <xdr:to>
      <xdr:col>1</xdr:col>
      <xdr:colOff>5121910</xdr:colOff>
      <xdr:row>141</xdr:row>
      <xdr:rowOff>180756</xdr:rowOff>
    </xdr:to>
    <xdr:pic>
      <xdr:nvPicPr>
        <xdr:cNvPr id="79894" name="CheckBox16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6335" y="31053405"/>
          <a:ext cx="152400" cy="1860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25</xdr:row>
      <xdr:rowOff>19050</xdr:rowOff>
    </xdr:from>
    <xdr:to>
      <xdr:col>1</xdr:col>
      <xdr:colOff>409575</xdr:colOff>
      <xdr:row>26</xdr:row>
      <xdr:rowOff>0</xdr:rowOff>
    </xdr:to>
    <xdr:pic>
      <xdr:nvPicPr>
        <xdr:cNvPr id="79904" name="CheckBox24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56051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3845616</xdr:colOff>
      <xdr:row>224</xdr:row>
      <xdr:rowOff>16566</xdr:rowOff>
    </xdr:from>
    <xdr:to>
      <xdr:col>1</xdr:col>
      <xdr:colOff>3998016</xdr:colOff>
      <xdr:row>224</xdr:row>
      <xdr:rowOff>197541</xdr:rowOff>
    </xdr:to>
    <xdr:pic>
      <xdr:nvPicPr>
        <xdr:cNvPr id="79907" name="CheckBox27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2385" y="4998085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723900</xdr:colOff>
      <xdr:row>224</xdr:row>
      <xdr:rowOff>19050</xdr:rowOff>
    </xdr:from>
    <xdr:to>
      <xdr:col>1</xdr:col>
      <xdr:colOff>876300</xdr:colOff>
      <xdr:row>225</xdr:row>
      <xdr:rowOff>0</xdr:rowOff>
    </xdr:to>
    <xdr:pic>
      <xdr:nvPicPr>
        <xdr:cNvPr id="79908" name="CheckBox28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90725" y="499833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323215</xdr:colOff>
      <xdr:row>228</xdr:row>
      <xdr:rowOff>16510</xdr:rowOff>
    </xdr:from>
    <xdr:to>
      <xdr:col>1</xdr:col>
      <xdr:colOff>475615</xdr:colOff>
      <xdr:row>228</xdr:row>
      <xdr:rowOff>201267</xdr:rowOff>
    </xdr:to>
    <xdr:pic>
      <xdr:nvPicPr>
        <xdr:cNvPr id="79914" name="CheckBox31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0040" y="50867945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385445</xdr:colOff>
      <xdr:row>232</xdr:row>
      <xdr:rowOff>19685</xdr:rowOff>
    </xdr:from>
    <xdr:to>
      <xdr:col>1</xdr:col>
      <xdr:colOff>537845</xdr:colOff>
      <xdr:row>233</xdr:row>
      <xdr:rowOff>0</xdr:rowOff>
    </xdr:to>
    <xdr:pic>
      <xdr:nvPicPr>
        <xdr:cNvPr id="79916" name="CheckBox33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52270" y="5168138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4510405</xdr:colOff>
      <xdr:row>232</xdr:row>
      <xdr:rowOff>29210</xdr:rowOff>
    </xdr:from>
    <xdr:to>
      <xdr:col>1</xdr:col>
      <xdr:colOff>4662805</xdr:colOff>
      <xdr:row>233</xdr:row>
      <xdr:rowOff>10160</xdr:rowOff>
    </xdr:to>
    <xdr:pic>
      <xdr:nvPicPr>
        <xdr:cNvPr id="79917" name="CheckBox34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7230" y="516909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2854960</xdr:colOff>
      <xdr:row>249</xdr:row>
      <xdr:rowOff>17780</xdr:rowOff>
    </xdr:from>
    <xdr:to>
      <xdr:col>1</xdr:col>
      <xdr:colOff>3007360</xdr:colOff>
      <xdr:row>249</xdr:row>
      <xdr:rowOff>202537</xdr:rowOff>
    </xdr:to>
    <xdr:pic>
      <xdr:nvPicPr>
        <xdr:cNvPr id="79939" name="CheckBox40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21785" y="55123715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595934</xdr:colOff>
      <xdr:row>249</xdr:row>
      <xdr:rowOff>35615</xdr:rowOff>
    </xdr:from>
    <xdr:to>
      <xdr:col>1</xdr:col>
      <xdr:colOff>748334</xdr:colOff>
      <xdr:row>250</xdr:row>
      <xdr:rowOff>16564</xdr:rowOff>
    </xdr:to>
    <xdr:pic>
      <xdr:nvPicPr>
        <xdr:cNvPr id="79940" name="CheckBox41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2455" y="551414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3592830</xdr:colOff>
      <xdr:row>129</xdr:row>
      <xdr:rowOff>1270</xdr:rowOff>
    </xdr:from>
    <xdr:to>
      <xdr:col>1</xdr:col>
      <xdr:colOff>3745230</xdr:colOff>
      <xdr:row>129</xdr:row>
      <xdr:rowOff>182873</xdr:rowOff>
    </xdr:to>
    <xdr:pic>
      <xdr:nvPicPr>
        <xdr:cNvPr id="79945" name="CheckBox8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59655" y="2781490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129</xdr:row>
      <xdr:rowOff>19050</xdr:rowOff>
    </xdr:from>
    <xdr:to>
      <xdr:col>1</xdr:col>
      <xdr:colOff>857250</xdr:colOff>
      <xdr:row>129</xdr:row>
      <xdr:rowOff>198782</xdr:rowOff>
    </xdr:to>
    <xdr:pic>
      <xdr:nvPicPr>
        <xdr:cNvPr id="79946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71675" y="2783268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3526155</xdr:colOff>
      <xdr:row>2</xdr:row>
      <xdr:rowOff>19050</xdr:rowOff>
    </xdr:from>
    <xdr:to>
      <xdr:col>1</xdr:col>
      <xdr:colOff>3678555</xdr:colOff>
      <xdr:row>3</xdr:row>
      <xdr:rowOff>0</xdr:rowOff>
    </xdr:to>
    <xdr:pic>
      <xdr:nvPicPr>
        <xdr:cNvPr id="79948" name="CheckBox39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2980" y="4241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254</xdr:row>
      <xdr:rowOff>28575</xdr:rowOff>
    </xdr:from>
    <xdr:to>
      <xdr:col>1</xdr:col>
      <xdr:colOff>771525</xdr:colOff>
      <xdr:row>255</xdr:row>
      <xdr:rowOff>9526</xdr:rowOff>
    </xdr:to>
    <xdr:pic>
      <xdr:nvPicPr>
        <xdr:cNvPr id="79954" name="CheckBox43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561479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2672715</xdr:colOff>
      <xdr:row>254</xdr:row>
      <xdr:rowOff>35560</xdr:rowOff>
    </xdr:from>
    <xdr:to>
      <xdr:col>1</xdr:col>
      <xdr:colOff>2825115</xdr:colOff>
      <xdr:row>255</xdr:row>
      <xdr:rowOff>13970</xdr:rowOff>
    </xdr:to>
    <xdr:pic>
      <xdr:nvPicPr>
        <xdr:cNvPr id="79955" name="CheckBox44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39540" y="561549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254</xdr:row>
      <xdr:rowOff>28575</xdr:rowOff>
    </xdr:from>
    <xdr:to>
      <xdr:col>1</xdr:col>
      <xdr:colOff>771525</xdr:colOff>
      <xdr:row>255</xdr:row>
      <xdr:rowOff>9526</xdr:rowOff>
    </xdr:to>
    <xdr:pic>
      <xdr:nvPicPr>
        <xdr:cNvPr id="79991" name="CheckBox50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561479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1866900</xdr:colOff>
      <xdr:row>166</xdr:row>
      <xdr:rowOff>9525</xdr:rowOff>
    </xdr:from>
    <xdr:to>
      <xdr:col>1</xdr:col>
      <xdr:colOff>2019300</xdr:colOff>
      <xdr:row>166</xdr:row>
      <xdr:rowOff>190500</xdr:rowOff>
    </xdr:to>
    <xdr:pic>
      <xdr:nvPicPr>
        <xdr:cNvPr id="80129" name="Picture 257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33725" y="3781552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166</xdr:row>
      <xdr:rowOff>19050</xdr:rowOff>
    </xdr:from>
    <xdr:to>
      <xdr:col>1</xdr:col>
      <xdr:colOff>723900</xdr:colOff>
      <xdr:row>167</xdr:row>
      <xdr:rowOff>0</xdr:rowOff>
    </xdr:to>
    <xdr:pic>
      <xdr:nvPicPr>
        <xdr:cNvPr id="80130" name="Picture 258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378250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4160520</xdr:colOff>
      <xdr:row>228</xdr:row>
      <xdr:rowOff>20320</xdr:rowOff>
    </xdr:from>
    <xdr:to>
      <xdr:col>1</xdr:col>
      <xdr:colOff>4312920</xdr:colOff>
      <xdr:row>229</xdr:row>
      <xdr:rowOff>0</xdr:rowOff>
    </xdr:to>
    <xdr:pic>
      <xdr:nvPicPr>
        <xdr:cNvPr id="80131" name="Picture 25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7345" y="50871755"/>
          <a:ext cx="152400" cy="1822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200440</xdr:colOff>
      <xdr:row>58</xdr:row>
      <xdr:rowOff>35616</xdr:rowOff>
    </xdr:from>
    <xdr:to>
      <xdr:col>1</xdr:col>
      <xdr:colOff>352840</xdr:colOff>
      <xdr:row>59</xdr:row>
      <xdr:rowOff>16566</xdr:rowOff>
    </xdr:to>
    <xdr:pic>
      <xdr:nvPicPr>
        <xdr:cNvPr id="80137" name="CheckBox2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6850" y="124358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357505</xdr:colOff>
      <xdr:row>141</xdr:row>
      <xdr:rowOff>4445</xdr:rowOff>
    </xdr:from>
    <xdr:to>
      <xdr:col>1</xdr:col>
      <xdr:colOff>509905</xdr:colOff>
      <xdr:row>141</xdr:row>
      <xdr:rowOff>186246</xdr:rowOff>
    </xdr:to>
    <xdr:pic>
      <xdr:nvPicPr>
        <xdr:cNvPr id="80142" name="Picture 270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4330" y="31063565"/>
          <a:ext cx="152400" cy="1816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2698750</xdr:colOff>
      <xdr:row>141</xdr:row>
      <xdr:rowOff>27305</xdr:rowOff>
    </xdr:from>
    <xdr:to>
      <xdr:col>1</xdr:col>
      <xdr:colOff>2851150</xdr:colOff>
      <xdr:row>142</xdr:row>
      <xdr:rowOff>11211</xdr:rowOff>
    </xdr:to>
    <xdr:pic>
      <xdr:nvPicPr>
        <xdr:cNvPr id="117" name="CheckBox16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65575" y="31086425"/>
          <a:ext cx="152400" cy="1860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4665345</xdr:colOff>
      <xdr:row>234</xdr:row>
      <xdr:rowOff>150495</xdr:rowOff>
    </xdr:from>
    <xdr:to>
      <xdr:col>1</xdr:col>
      <xdr:colOff>5969442</xdr:colOff>
      <xdr:row>245</xdr:row>
      <xdr:rowOff>70983</xdr:rowOff>
    </xdr:to>
    <xdr:grpSp>
      <xdr:nvGrpSpPr>
        <xdr:cNvPr id="27" name="组合 36"/>
        <xdr:cNvGrpSpPr/>
      </xdr:nvGrpSpPr>
      <xdr:grpSpPr>
        <a:xfrm>
          <a:off x="5932170" y="52217320"/>
          <a:ext cx="1303655" cy="2148205"/>
          <a:chOff x="7591425" y="7762875"/>
          <a:chExt cx="1333499" cy="1676399"/>
        </a:xfrm>
      </xdr:grpSpPr>
      <xdr:sp>
        <xdr:nvSpPr>
          <xdr:cNvPr id="28" name="矩形 27"/>
          <xdr:cNvSpPr/>
        </xdr:nvSpPr>
        <xdr:spPr>
          <a:xfrm>
            <a:off x="7591425" y="7762875"/>
            <a:ext cx="1333499" cy="1676399"/>
          </a:xfrm>
          <a:prstGeom prst="rect">
            <a:avLst/>
          </a:prstGeom>
          <a:solidFill>
            <a:sysClr val="window" lastClr="FFFFFF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t" anchorCtr="0" upright="1"/>
          <a:lstStyle/>
          <a:p>
            <a:pPr algn="ctr"/>
            <a:r>
              <a:rPr lang="zh-CN" altLang="en-US" sz="1100"/>
              <a:t>铜管型号：</a:t>
            </a:r>
            <a:r>
              <a:rPr lang="en-US" altLang="zh-CN" sz="1100"/>
              <a:t>WAV5</a:t>
            </a:r>
            <a:r>
              <a:rPr lang="en-US" altLang="zh-CN" sz="1100" baseline="0"/>
              <a:t> (MISUMI)</a:t>
            </a:r>
            <a:endParaRPr lang="zh-CN" altLang="en-US" sz="1100"/>
          </a:p>
        </xdr:txBody>
      </xdr:sp>
      <xdr:pic>
        <xdr:nvPicPr>
          <xdr:cNvPr id="29" name="Picture 1"/>
          <xdr:cNvPicPr>
            <a:picLocks noChangeAspect="1" noChangeArrowheads="1"/>
          </xdr:cNvPicPr>
        </xdr:nvPicPr>
        <xdr:blipFill>
          <a:blip r:embed="rId5"/>
          <a:srcRect/>
          <a:stretch>
            <a:fillRect/>
          </a:stretch>
        </xdr:blipFill>
        <xdr:spPr>
          <a:xfrm>
            <a:off x="7658101" y="8128905"/>
            <a:ext cx="1205405" cy="1259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1</xdr:col>
      <xdr:colOff>3127513</xdr:colOff>
      <xdr:row>58</xdr:row>
      <xdr:rowOff>24848</xdr:rowOff>
    </xdr:from>
    <xdr:to>
      <xdr:col>1</xdr:col>
      <xdr:colOff>3279913</xdr:colOff>
      <xdr:row>59</xdr:row>
      <xdr:rowOff>7040</xdr:rowOff>
    </xdr:to>
    <xdr:pic>
      <xdr:nvPicPr>
        <xdr:cNvPr id="119" name="Picture 136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94200" y="12425045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57978</xdr:colOff>
      <xdr:row>138</xdr:row>
      <xdr:rowOff>190500</xdr:rowOff>
    </xdr:from>
    <xdr:to>
      <xdr:col>1</xdr:col>
      <xdr:colOff>6172264</xdr:colOff>
      <xdr:row>138</xdr:row>
      <xdr:rowOff>190561</xdr:rowOff>
    </xdr:to>
    <xdr:pic>
      <xdr:nvPicPr>
        <xdr:cNvPr id="111" name="图片 1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24610" y="30116780"/>
          <a:ext cx="6114415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3258820</xdr:colOff>
      <xdr:row>228</xdr:row>
      <xdr:rowOff>47625</xdr:rowOff>
    </xdr:from>
    <xdr:to>
      <xdr:col>1</xdr:col>
      <xdr:colOff>3411220</xdr:colOff>
      <xdr:row>229</xdr:row>
      <xdr:rowOff>29210</xdr:rowOff>
    </xdr:to>
    <xdr:pic>
      <xdr:nvPicPr>
        <xdr:cNvPr id="3" name="CheckBox31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25645" y="50899060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3100705</xdr:colOff>
      <xdr:row>232</xdr:row>
      <xdr:rowOff>33655</xdr:rowOff>
    </xdr:from>
    <xdr:to>
      <xdr:col>1</xdr:col>
      <xdr:colOff>3253105</xdr:colOff>
      <xdr:row>233</xdr:row>
      <xdr:rowOff>14605</xdr:rowOff>
    </xdr:to>
    <xdr:pic>
      <xdr:nvPicPr>
        <xdr:cNvPr id="4" name="CheckBox34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67530" y="516953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215900</xdr:colOff>
      <xdr:row>299</xdr:row>
      <xdr:rowOff>104775</xdr:rowOff>
    </xdr:from>
    <xdr:to>
      <xdr:col>1</xdr:col>
      <xdr:colOff>5951220</xdr:colOff>
      <xdr:row>308</xdr:row>
      <xdr:rowOff>177165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82725" y="65944750"/>
          <a:ext cx="5735320" cy="2386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4237355</xdr:colOff>
      <xdr:row>254</xdr:row>
      <xdr:rowOff>20320</xdr:rowOff>
    </xdr:from>
    <xdr:to>
      <xdr:col>1</xdr:col>
      <xdr:colOff>4389755</xdr:colOff>
      <xdr:row>254</xdr:row>
      <xdr:rowOff>201295</xdr:rowOff>
    </xdr:to>
    <xdr:pic>
      <xdr:nvPicPr>
        <xdr:cNvPr id="9" name="CheckBox44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04180" y="5613971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3237230</xdr:colOff>
      <xdr:row>162</xdr:row>
      <xdr:rowOff>37465</xdr:rowOff>
    </xdr:from>
    <xdr:to>
      <xdr:col>1</xdr:col>
      <xdr:colOff>3389630</xdr:colOff>
      <xdr:row>163</xdr:row>
      <xdr:rowOff>15875</xdr:rowOff>
    </xdr:to>
    <xdr:pic>
      <xdr:nvPicPr>
        <xdr:cNvPr id="30" name="Picture 256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04055" y="353593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1266825</xdr:colOff>
      <xdr:row>133</xdr:row>
      <xdr:rowOff>179705</xdr:rowOff>
    </xdr:from>
    <xdr:to>
      <xdr:col>1</xdr:col>
      <xdr:colOff>4343400</xdr:colOff>
      <xdr:row>138</xdr:row>
      <xdr:rowOff>554355</xdr:rowOff>
    </xdr:to>
    <xdr:pic>
      <xdr:nvPicPr>
        <xdr:cNvPr id="35" name="图片 3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33650" y="28858210"/>
          <a:ext cx="3076575" cy="162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762000</xdr:colOff>
      <xdr:row>285</xdr:row>
      <xdr:rowOff>50165</xdr:rowOff>
    </xdr:from>
    <xdr:to>
      <xdr:col>1</xdr:col>
      <xdr:colOff>4563110</xdr:colOff>
      <xdr:row>295</xdr:row>
      <xdr:rowOff>132715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28825" y="62997080"/>
          <a:ext cx="3801110" cy="210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247650</xdr:colOff>
      <xdr:row>37</xdr:row>
      <xdr:rowOff>19050</xdr:rowOff>
    </xdr:from>
    <xdr:to>
      <xdr:col>1</xdr:col>
      <xdr:colOff>400050</xdr:colOff>
      <xdr:row>37</xdr:row>
      <xdr:rowOff>198755</xdr:rowOff>
    </xdr:to>
    <xdr:pic>
      <xdr:nvPicPr>
        <xdr:cNvPr id="32" name="CheckBox37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12609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4282523</xdr:colOff>
      <xdr:row>37</xdr:row>
      <xdr:rowOff>21535</xdr:rowOff>
    </xdr:from>
    <xdr:to>
      <xdr:col>1</xdr:col>
      <xdr:colOff>4434923</xdr:colOff>
      <xdr:row>38</xdr:row>
      <xdr:rowOff>2485</xdr:rowOff>
    </xdr:to>
    <xdr:pic>
      <xdr:nvPicPr>
        <xdr:cNvPr id="36" name="CheckBox38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49265" y="812800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26</xdr:row>
      <xdr:rowOff>28575</xdr:rowOff>
    </xdr:from>
    <xdr:to>
      <xdr:col>1</xdr:col>
      <xdr:colOff>409575</xdr:colOff>
      <xdr:row>27</xdr:row>
      <xdr:rowOff>9525</xdr:rowOff>
    </xdr:to>
    <xdr:pic>
      <xdr:nvPicPr>
        <xdr:cNvPr id="38" name="CheckBox25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58172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185</xdr:row>
      <xdr:rowOff>109855</xdr:rowOff>
    </xdr:from>
    <xdr:to>
      <xdr:col>1</xdr:col>
      <xdr:colOff>3029585</xdr:colOff>
      <xdr:row>200</xdr:row>
      <xdr:rowOff>59055</xdr:rowOff>
    </xdr:to>
    <xdr:pic>
      <xdr:nvPicPr>
        <xdr:cNvPr id="49" name="图片 4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90675" y="41879520"/>
          <a:ext cx="2705735" cy="298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3190875</xdr:colOff>
      <xdr:row>185</xdr:row>
      <xdr:rowOff>88265</xdr:rowOff>
    </xdr:from>
    <xdr:to>
      <xdr:col>1</xdr:col>
      <xdr:colOff>6219190</xdr:colOff>
      <xdr:row>200</xdr:row>
      <xdr:rowOff>35560</xdr:rowOff>
    </xdr:to>
    <xdr:pic>
      <xdr:nvPicPr>
        <xdr:cNvPr id="50" name="图片 4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457700" y="41857930"/>
          <a:ext cx="3028315" cy="298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485775</xdr:colOff>
      <xdr:row>164</xdr:row>
      <xdr:rowOff>64135</xdr:rowOff>
    </xdr:from>
    <xdr:to>
      <xdr:col>1</xdr:col>
      <xdr:colOff>3124835</xdr:colOff>
      <xdr:row>164</xdr:row>
      <xdr:rowOff>1836420</xdr:rowOff>
    </xdr:to>
    <xdr:pic>
      <xdr:nvPicPr>
        <xdr:cNvPr id="51" name="图片 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52600" y="35791140"/>
          <a:ext cx="263906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3605530</xdr:colOff>
      <xdr:row>164</xdr:row>
      <xdr:rowOff>91440</xdr:rowOff>
    </xdr:from>
    <xdr:to>
      <xdr:col>1</xdr:col>
      <xdr:colOff>6847205</xdr:colOff>
      <xdr:row>164</xdr:row>
      <xdr:rowOff>1852930</xdr:rowOff>
    </xdr:to>
    <xdr:pic>
      <xdr:nvPicPr>
        <xdr:cNvPr id="52" name="图片 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72355" y="35818445"/>
          <a:ext cx="3241675" cy="176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61595</xdr:colOff>
      <xdr:row>5</xdr:row>
      <xdr:rowOff>118745</xdr:rowOff>
    </xdr:from>
    <xdr:to>
      <xdr:col>1</xdr:col>
      <xdr:colOff>3001010</xdr:colOff>
      <xdr:row>16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28420" y="1729105"/>
          <a:ext cx="2939415" cy="212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302260</xdr:colOff>
      <xdr:row>27</xdr:row>
      <xdr:rowOff>38100</xdr:rowOff>
    </xdr:from>
    <xdr:to>
      <xdr:col>1</xdr:col>
      <xdr:colOff>6541135</xdr:colOff>
      <xdr:row>34</xdr:row>
      <xdr:rowOff>219710</xdr:rowOff>
    </xdr:to>
    <xdr:sp>
      <xdr:nvSpPr>
        <xdr:cNvPr id="7" name="文本框 2"/>
        <xdr:cNvSpPr txBox="1"/>
      </xdr:nvSpPr>
      <xdr:spPr>
        <a:xfrm>
          <a:off x="1569085" y="6029325"/>
          <a:ext cx="6238875" cy="15995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800"/>
            </a:lnSpc>
          </a:pPr>
          <a:r>
            <a:rPr lang="zh-CN" altLang="en-US" sz="1600"/>
            <a:t>导向形式：</a:t>
          </a:r>
          <a:endParaRPr lang="en-US" altLang="zh-CN" sz="1600"/>
        </a:p>
        <a:p>
          <a:pPr>
            <a:lnSpc>
              <a:spcPts val="1800"/>
            </a:lnSpc>
          </a:pPr>
          <a:r>
            <a:rPr lang="zh-CN" altLang="en-US" sz="1600"/>
            <a:t>压边圈和上模座导向：</a:t>
          </a:r>
          <a:r>
            <a:rPr lang="zh-CN" altLang="en-US" sz="1600">
              <a:latin typeface="宋体" panose="02010600030101010101" pitchFamily="7" charset="-122"/>
              <a:ea typeface="宋体" panose="02010600030101010101" pitchFamily="7" charset="-122"/>
            </a:rPr>
            <a:t>导板导向</a:t>
          </a:r>
          <a:endParaRPr lang="en-US" altLang="zh-CN" sz="16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800"/>
            </a:lnSpc>
          </a:pPr>
          <a:r>
            <a:rPr lang="zh-CN" altLang="en-US" sz="1600">
              <a:latin typeface="宋体" panose="02010600030101010101" pitchFamily="7" charset="-122"/>
              <a:ea typeface="宋体" panose="02010600030101010101" pitchFamily="7" charset="-122"/>
            </a:rPr>
            <a:t>压边圈和凸模导向：导板导向</a:t>
          </a:r>
          <a:endParaRPr lang="en-US" altLang="zh-CN" sz="16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900"/>
            </a:lnSpc>
          </a:pPr>
          <a:r>
            <a:rPr lang="zh-CN" altLang="en-US" sz="1600">
              <a:latin typeface="宋体" panose="02010600030101010101" pitchFamily="7" charset="-122"/>
              <a:ea typeface="宋体" panose="02010600030101010101" pitchFamily="7" charset="-122"/>
            </a:rPr>
            <a:t>压边圈自由状态，端头导板要有</a:t>
          </a:r>
          <a:r>
            <a:rPr lang="en-US" altLang="zh-CN" sz="1600">
              <a:latin typeface="宋体" panose="02010600030101010101" pitchFamily="7" charset="-122"/>
              <a:ea typeface="宋体" panose="02010600030101010101" pitchFamily="7" charset="-122"/>
            </a:rPr>
            <a:t>100mm</a:t>
          </a:r>
          <a:r>
            <a:rPr lang="zh-CN" altLang="en-US" sz="1600">
              <a:latin typeface="宋体" panose="02010600030101010101" pitchFamily="7" charset="-122"/>
              <a:ea typeface="宋体" panose="02010600030101010101" pitchFamily="7" charset="-122"/>
            </a:rPr>
            <a:t>的导向</a:t>
          </a:r>
          <a:endParaRPr lang="en-US" altLang="zh-CN" sz="1600">
            <a:latin typeface="宋体" panose="02010600030101010101" pitchFamily="7" charset="-122"/>
            <a:ea typeface="宋体" panose="02010600030101010101" pitchFamily="7" charset="-122"/>
          </a:endParaRPr>
        </a:p>
        <a:p>
          <a:pPr>
            <a:lnSpc>
              <a:spcPts val="1700"/>
            </a:lnSpc>
          </a:pPr>
          <a:r>
            <a:rPr lang="zh-CN" altLang="en-US" sz="1600">
              <a:latin typeface="宋体" panose="02010600030101010101" pitchFamily="7" charset="-122"/>
              <a:ea typeface="宋体" panose="02010600030101010101" pitchFamily="7" charset="-122"/>
            </a:rPr>
            <a:t>闭合状态导板平面部分（不包含斜角）要过导向面</a:t>
          </a:r>
          <a:r>
            <a:rPr lang="en-US" altLang="zh-CN" sz="1600">
              <a:latin typeface="宋体" panose="02010600030101010101" pitchFamily="7" charset="-122"/>
              <a:ea typeface="宋体" panose="02010600030101010101" pitchFamily="7" charset="-122"/>
            </a:rPr>
            <a:t>MIN5MM</a:t>
          </a:r>
          <a:endParaRPr lang="en-US" altLang="zh-CN" sz="1600"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2</xdr:col>
      <xdr:colOff>16510</xdr:colOff>
      <xdr:row>17</xdr:row>
      <xdr:rowOff>105410</xdr:rowOff>
    </xdr:from>
    <xdr:to>
      <xdr:col>5</xdr:col>
      <xdr:colOff>280035</xdr:colOff>
      <xdr:row>29</xdr:row>
      <xdr:rowOff>147955</xdr:rowOff>
    </xdr:to>
    <xdr:pic>
      <xdr:nvPicPr>
        <xdr:cNvPr id="11" name="图片 1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579485" y="4146550"/>
          <a:ext cx="2320925" cy="2397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2019935</xdr:colOff>
      <xdr:row>37</xdr:row>
      <xdr:rowOff>31115</xdr:rowOff>
    </xdr:from>
    <xdr:to>
      <xdr:col>1</xdr:col>
      <xdr:colOff>2172335</xdr:colOff>
      <xdr:row>38</xdr:row>
      <xdr:rowOff>12065</xdr:rowOff>
    </xdr:to>
    <xdr:pic>
      <xdr:nvPicPr>
        <xdr:cNvPr id="12" name="CheckBox38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86760" y="81381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807720</xdr:colOff>
      <xdr:row>41</xdr:row>
      <xdr:rowOff>143510</xdr:rowOff>
    </xdr:from>
    <xdr:to>
      <xdr:col>1</xdr:col>
      <xdr:colOff>5252720</xdr:colOff>
      <xdr:row>55</xdr:row>
      <xdr:rowOff>203835</xdr:rowOff>
    </xdr:to>
    <xdr:grpSp>
      <xdr:nvGrpSpPr>
        <xdr:cNvPr id="17" name="组合 32"/>
        <xdr:cNvGrpSpPr/>
      </xdr:nvGrpSpPr>
      <xdr:grpSpPr>
        <a:xfrm>
          <a:off x="2074545" y="9060815"/>
          <a:ext cx="4445000" cy="2896235"/>
          <a:chOff x="1375729" y="10367395"/>
          <a:chExt cx="5936938" cy="3052748"/>
        </a:xfrm>
      </xdr:grpSpPr>
      <xdr:pic>
        <xdr:nvPicPr>
          <xdr:cNvPr id="18" name="图片 361947"/>
          <xdr:cNvPicPr>
            <a:picLocks noChangeAspect="1"/>
          </xdr:cNvPicPr>
        </xdr:nvPicPr>
        <xdr:blipFill>
          <a:blip r:embed="rId16"/>
          <a:stretch>
            <a:fillRect/>
          </a:stretch>
        </xdr:blipFill>
        <xdr:spPr>
          <a:xfrm>
            <a:off x="1375729" y="10367395"/>
            <a:ext cx="5936938" cy="3052748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19" name="直接箭头连接符 361949"/>
          <xdr:cNvCxnSpPr/>
        </xdr:nvCxnSpPr>
        <xdr:spPr>
          <a:xfrm>
            <a:off x="4714875" y="11049000"/>
            <a:ext cx="2057400" cy="457200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triangle" w="med" len="med"/>
            <a:tailEnd type="triangle" w="med" len="med"/>
          </a:ln>
        </xdr:spPr>
      </xdr:cxnSp>
      <xdr:sp>
        <xdr:nvSpPr>
          <xdr:cNvPr id="20" name="圆角矩形 31"/>
          <xdr:cNvSpPr/>
        </xdr:nvSpPr>
        <xdr:spPr>
          <a:xfrm>
            <a:off x="5599878" y="10976043"/>
            <a:ext cx="162003" cy="237753"/>
          </a:xfrm>
          <a:prstGeom prst="round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600"/>
              <a:t>L</a:t>
            </a:r>
            <a:endParaRPr lang="zh-CN" altLang="en-US" sz="1600"/>
          </a:p>
        </xdr:txBody>
      </xdr:sp>
    </xdr:grpSp>
    <xdr:clientData/>
  </xdr:twoCellAnchor>
  <xdr:twoCellAnchor editAs="oneCell">
    <xdr:from>
      <xdr:col>2</xdr:col>
      <xdr:colOff>104140</xdr:colOff>
      <xdr:row>105</xdr:row>
      <xdr:rowOff>141605</xdr:rowOff>
    </xdr:from>
    <xdr:to>
      <xdr:col>3</xdr:col>
      <xdr:colOff>660400</xdr:colOff>
      <xdr:row>111</xdr:row>
      <xdr:rowOff>165735</xdr:rowOff>
    </xdr:to>
    <xdr:pic>
      <xdr:nvPicPr>
        <xdr:cNvPr id="45" name="图片 4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667115" y="22369780"/>
          <a:ext cx="1242060" cy="1491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1530350</xdr:colOff>
      <xdr:row>114</xdr:row>
      <xdr:rowOff>26035</xdr:rowOff>
    </xdr:from>
    <xdr:to>
      <xdr:col>1</xdr:col>
      <xdr:colOff>3009900</xdr:colOff>
      <xdr:row>119</xdr:row>
      <xdr:rowOff>121920</xdr:rowOff>
    </xdr:to>
    <xdr:pic>
      <xdr:nvPicPr>
        <xdr:cNvPr id="54" name="Picture 1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797175" y="24329390"/>
          <a:ext cx="1479550" cy="110871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2</xdr:col>
      <xdr:colOff>219075</xdr:colOff>
      <xdr:row>260</xdr:row>
      <xdr:rowOff>40640</xdr:rowOff>
    </xdr:from>
    <xdr:to>
      <xdr:col>6</xdr:col>
      <xdr:colOff>352425</xdr:colOff>
      <xdr:row>278</xdr:row>
      <xdr:rowOff>118745</xdr:rowOff>
    </xdr:to>
    <xdr:pic>
      <xdr:nvPicPr>
        <xdr:cNvPr id="58" name="图片 5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782050" y="57477660"/>
          <a:ext cx="2876550" cy="372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3771900</xdr:colOff>
      <xdr:row>271</xdr:row>
      <xdr:rowOff>126365</xdr:rowOff>
    </xdr:from>
    <xdr:to>
      <xdr:col>1</xdr:col>
      <xdr:colOff>6047740</xdr:colOff>
      <xdr:row>278</xdr:row>
      <xdr:rowOff>97790</xdr:rowOff>
    </xdr:to>
    <xdr:sp>
      <xdr:nvSpPr>
        <xdr:cNvPr id="59" name="object 12"/>
        <xdr:cNvSpPr/>
      </xdr:nvSpPr>
      <xdr:spPr>
        <a:xfrm>
          <a:off x="5038725" y="59791600"/>
          <a:ext cx="2275840" cy="1389380"/>
        </a:xfrm>
        <a:prstGeom prst="rect">
          <a:avLst/>
        </a:prstGeom>
        <a:blipFill rotWithShape="1">
          <a:blip r:embed="rId20"/>
          <a:stretch>
            <a:fillRect/>
          </a:stretch>
        </a:blipFill>
        <a:ln w="9525">
          <a:noFill/>
        </a:ln>
      </xdr:spPr>
    </xdr:sp>
    <xdr:clientData/>
  </xdr:twoCellAnchor>
  <xdr:twoCellAnchor>
    <xdr:from>
      <xdr:col>1</xdr:col>
      <xdr:colOff>3346450</xdr:colOff>
      <xdr:row>259</xdr:row>
      <xdr:rowOff>40640</xdr:rowOff>
    </xdr:from>
    <xdr:to>
      <xdr:col>1</xdr:col>
      <xdr:colOff>6513830</xdr:colOff>
      <xdr:row>269</xdr:row>
      <xdr:rowOff>167005</xdr:rowOff>
    </xdr:to>
    <xdr:grpSp>
      <xdr:nvGrpSpPr>
        <xdr:cNvPr id="60" name="组合 155"/>
        <xdr:cNvGrpSpPr/>
      </xdr:nvGrpSpPr>
      <xdr:grpSpPr>
        <a:xfrm>
          <a:off x="4613275" y="57275095"/>
          <a:ext cx="3167380" cy="2152015"/>
          <a:chOff x="4434776" y="3920751"/>
          <a:chExt cx="3934060" cy="2297947"/>
        </a:xfrm>
      </xdr:grpSpPr>
      <xdr:pic>
        <xdr:nvPicPr>
          <xdr:cNvPr id="61" name="图片 167"/>
          <xdr:cNvPicPr>
            <a:picLocks noChangeAspect="1"/>
          </xdr:cNvPicPr>
        </xdr:nvPicPr>
        <xdr:blipFill>
          <a:blip r:embed="rId21"/>
          <a:stretch>
            <a:fillRect/>
          </a:stretch>
        </xdr:blipFill>
        <xdr:spPr>
          <a:xfrm>
            <a:off x="4434776" y="3920751"/>
            <a:ext cx="3934060" cy="2232248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62" name="文本框 21"/>
          <xdr:cNvSpPr txBox="1"/>
        </xdr:nvSpPr>
        <xdr:spPr>
          <a:xfrm>
            <a:off x="7081111" y="4363853"/>
            <a:ext cx="791538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min10</a:t>
            </a:r>
            <a:endParaRPr lang="zh-CN" altLang="en-US" sz="1200"/>
          </a:p>
        </xdr:txBody>
      </xdr:sp>
      <xdr:cxnSp>
        <xdr:nvCxnSpPr>
          <xdr:cNvPr id="63" name="直接连接符 169"/>
          <xdr:cNvCxnSpPr/>
        </xdr:nvCxnSpPr>
        <xdr:spPr>
          <a:xfrm>
            <a:off x="6336829" y="4662689"/>
            <a:ext cx="661584" cy="103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" name="直接连接符 170"/>
          <xdr:cNvCxnSpPr/>
        </xdr:nvCxnSpPr>
        <xdr:spPr>
          <a:xfrm>
            <a:off x="6313201" y="4868783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5" name="直接箭头连接符 171"/>
          <xdr:cNvCxnSpPr/>
        </xdr:nvCxnSpPr>
        <xdr:spPr>
          <a:xfrm>
            <a:off x="6962971" y="4363853"/>
            <a:ext cx="0" cy="29883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6" name="直接箭头连接符 172"/>
          <xdr:cNvCxnSpPr/>
        </xdr:nvCxnSpPr>
        <xdr:spPr>
          <a:xfrm flipV="1">
            <a:off x="6939343" y="4868783"/>
            <a:ext cx="11814" cy="370969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7" name="直接连接符 173"/>
          <xdr:cNvCxnSpPr/>
        </xdr:nvCxnSpPr>
        <xdr:spPr>
          <a:xfrm>
            <a:off x="6076921" y="5353104"/>
            <a:ext cx="649770" cy="0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8" name="直接连接符 174"/>
          <xdr:cNvCxnSpPr/>
        </xdr:nvCxnSpPr>
        <xdr:spPr>
          <a:xfrm>
            <a:off x="6313201" y="5054267"/>
            <a:ext cx="0" cy="525539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9" name="直接箭头连接符 175"/>
          <xdr:cNvCxnSpPr/>
        </xdr:nvCxnSpPr>
        <xdr:spPr>
          <a:xfrm flipH="1">
            <a:off x="6313201" y="5332494"/>
            <a:ext cx="0" cy="50493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" name="直接箭头连接符 176"/>
          <xdr:cNvCxnSpPr/>
        </xdr:nvCxnSpPr>
        <xdr:spPr>
          <a:xfrm>
            <a:off x="6313201" y="5353104"/>
            <a:ext cx="484374" cy="412188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1" name="直接箭头连接符 177"/>
          <xdr:cNvCxnSpPr/>
        </xdr:nvCxnSpPr>
        <xdr:spPr>
          <a:xfrm flipH="1">
            <a:off x="5817013" y="5353104"/>
            <a:ext cx="496188" cy="381274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72" name="文本框 31"/>
          <xdr:cNvSpPr txBox="1"/>
        </xdr:nvSpPr>
        <xdr:spPr>
          <a:xfrm>
            <a:off x="6076921" y="5888948"/>
            <a:ext cx="921492" cy="32975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min25</a:t>
            </a:r>
            <a:endParaRPr lang="zh-CN" altLang="en-US" sz="1200"/>
          </a:p>
        </xdr:txBody>
      </xdr:sp>
    </xdr:grpSp>
    <xdr:clientData/>
  </xdr:twoCellAnchor>
  <xdr:twoCellAnchor>
    <xdr:from>
      <xdr:col>1</xdr:col>
      <xdr:colOff>380365</xdr:colOff>
      <xdr:row>259</xdr:row>
      <xdr:rowOff>50165</xdr:rowOff>
    </xdr:from>
    <xdr:to>
      <xdr:col>1</xdr:col>
      <xdr:colOff>3220720</xdr:colOff>
      <xdr:row>269</xdr:row>
      <xdr:rowOff>100330</xdr:rowOff>
    </xdr:to>
    <xdr:grpSp>
      <xdr:nvGrpSpPr>
        <xdr:cNvPr id="73" name="组合 156"/>
        <xdr:cNvGrpSpPr/>
      </xdr:nvGrpSpPr>
      <xdr:grpSpPr>
        <a:xfrm>
          <a:off x="1647190" y="57284620"/>
          <a:ext cx="2840355" cy="2075815"/>
          <a:chOff x="173924" y="3920751"/>
          <a:chExt cx="3365399" cy="2376264"/>
        </a:xfrm>
      </xdr:grpSpPr>
      <xdr:pic>
        <xdr:nvPicPr>
          <xdr:cNvPr id="74" name="图片 157"/>
          <xdr:cNvPicPr>
            <a:picLocks noChangeAspect="1"/>
          </xdr:cNvPicPr>
        </xdr:nvPicPr>
        <xdr:blipFill>
          <a:blip r:embed="rId22"/>
          <a:stretch>
            <a:fillRect/>
          </a:stretch>
        </xdr:blipFill>
        <xdr:spPr>
          <a:xfrm>
            <a:off x="173924" y="3920751"/>
            <a:ext cx="3365399" cy="2376264"/>
          </a:xfrm>
          <a:prstGeom prst="rect">
            <a:avLst/>
          </a:prstGeom>
          <a:noFill/>
          <a:ln w="9525">
            <a:noFill/>
          </a:ln>
        </xdr:spPr>
      </xdr:pic>
      <xdr:cxnSp>
        <xdr:nvCxnSpPr>
          <xdr:cNvPr id="75" name="直接箭头连接符 158"/>
          <xdr:cNvCxnSpPr>
            <a:stCxn id="78" idx="3"/>
          </xdr:cNvCxnSpPr>
        </xdr:nvCxnSpPr>
        <xdr:spPr>
          <a:xfrm flipV="1">
            <a:off x="783761" y="5213881"/>
            <a:ext cx="643717" cy="331572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直接箭头连接符 159"/>
          <xdr:cNvCxnSpPr>
            <a:stCxn id="77" idx="3"/>
          </xdr:cNvCxnSpPr>
        </xdr:nvCxnSpPr>
        <xdr:spPr>
          <a:xfrm flipV="1">
            <a:off x="772468" y="5048095"/>
            <a:ext cx="745357" cy="165786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77" name="文本框 15"/>
          <xdr:cNvSpPr txBox="1"/>
        </xdr:nvSpPr>
        <xdr:spPr>
          <a:xfrm>
            <a:off x="196511" y="5048095"/>
            <a:ext cx="575958" cy="320519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ØD</a:t>
            </a:r>
            <a:endParaRPr lang="zh-CN" altLang="en-US" sz="1200"/>
          </a:p>
        </xdr:txBody>
      </xdr:sp>
      <xdr:sp>
        <xdr:nvSpPr>
          <xdr:cNvPr id="78" name="文本框 16"/>
          <xdr:cNvSpPr txBox="1"/>
        </xdr:nvSpPr>
        <xdr:spPr>
          <a:xfrm>
            <a:off x="207804" y="5412824"/>
            <a:ext cx="575958" cy="276310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Ø45</a:t>
            </a:r>
            <a:endParaRPr lang="zh-CN" altLang="en-US" sz="1200"/>
          </a:p>
        </xdr:txBody>
      </xdr:sp>
      <xdr:cxnSp>
        <xdr:nvCxnSpPr>
          <xdr:cNvPr id="79" name="直接连接符 162"/>
          <xdr:cNvCxnSpPr/>
        </xdr:nvCxnSpPr>
        <xdr:spPr>
          <a:xfrm flipV="1">
            <a:off x="2319648" y="5368614"/>
            <a:ext cx="655011" cy="11052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直接连接符 163"/>
          <xdr:cNvCxnSpPr/>
        </xdr:nvCxnSpPr>
        <xdr:spPr>
          <a:xfrm flipV="1">
            <a:off x="2105076" y="4992833"/>
            <a:ext cx="869583" cy="22105"/>
          </a:xfrm>
          <a:prstGeom prst="line">
            <a:avLst/>
          </a:prstGeom>
          <a:ln w="31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" name="直接箭头连接符 164"/>
          <xdr:cNvCxnSpPr/>
        </xdr:nvCxnSpPr>
        <xdr:spPr>
          <a:xfrm>
            <a:off x="2771380" y="4716523"/>
            <a:ext cx="0" cy="298415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直接箭头连接符 165"/>
          <xdr:cNvCxnSpPr/>
        </xdr:nvCxnSpPr>
        <xdr:spPr>
          <a:xfrm flipV="1">
            <a:off x="2771380" y="5379667"/>
            <a:ext cx="0" cy="464200"/>
          </a:xfrm>
          <a:prstGeom prst="straightConnector1">
            <a:avLst/>
          </a:prstGeom>
          <a:ln w="31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83" name="文本框 32"/>
          <xdr:cNvSpPr txBox="1"/>
        </xdr:nvSpPr>
        <xdr:spPr>
          <a:xfrm>
            <a:off x="2884312" y="5501243"/>
            <a:ext cx="474318" cy="320519"/>
          </a:xfrm>
          <a:prstGeom prst="rect">
            <a:avLst/>
          </a:prstGeom>
          <a:solidFill>
            <a:schemeClr val="accent2"/>
          </a:solidFill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45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342900</xdr:colOff>
      <xdr:row>269</xdr:row>
      <xdr:rowOff>193675</xdr:rowOff>
    </xdr:from>
    <xdr:to>
      <xdr:col>1</xdr:col>
      <xdr:colOff>3251835</xdr:colOff>
      <xdr:row>278</xdr:row>
      <xdr:rowOff>88265</xdr:rowOff>
    </xdr:to>
    <xdr:pic>
      <xdr:nvPicPr>
        <xdr:cNvPr id="84" name="图片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09725" y="59453780"/>
          <a:ext cx="2908935" cy="171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1895475</xdr:colOff>
      <xdr:row>311</xdr:row>
      <xdr:rowOff>19050</xdr:rowOff>
    </xdr:from>
    <xdr:to>
      <xdr:col>1</xdr:col>
      <xdr:colOff>3058160</xdr:colOff>
      <xdr:row>316</xdr:row>
      <xdr:rowOff>152400</xdr:rowOff>
    </xdr:to>
    <xdr:pic>
      <xdr:nvPicPr>
        <xdr:cNvPr id="85" name="图片 8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162300" y="68941950"/>
          <a:ext cx="116268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1666240</xdr:colOff>
      <xdr:row>203</xdr:row>
      <xdr:rowOff>33020</xdr:rowOff>
    </xdr:from>
    <xdr:to>
      <xdr:col>1</xdr:col>
      <xdr:colOff>3676650</xdr:colOff>
      <xdr:row>208</xdr:row>
      <xdr:rowOff>191770</xdr:rowOff>
    </xdr:to>
    <xdr:pic>
      <xdr:nvPicPr>
        <xdr:cNvPr id="87" name="图片 8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933065" y="45448855"/>
          <a:ext cx="2010410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1773555</xdr:colOff>
      <xdr:row>145</xdr:row>
      <xdr:rowOff>60325</xdr:rowOff>
    </xdr:from>
    <xdr:to>
      <xdr:col>1</xdr:col>
      <xdr:colOff>4404360</xdr:colOff>
      <xdr:row>158</xdr:row>
      <xdr:rowOff>113030</xdr:rowOff>
    </xdr:to>
    <xdr:pic>
      <xdr:nvPicPr>
        <xdr:cNvPr id="88" name="图片 8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040380" y="31922085"/>
          <a:ext cx="2630805" cy="2653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446405</xdr:colOff>
      <xdr:row>62</xdr:row>
      <xdr:rowOff>39370</xdr:rowOff>
    </xdr:from>
    <xdr:to>
      <xdr:col>1</xdr:col>
      <xdr:colOff>4865370</xdr:colOff>
      <xdr:row>72</xdr:row>
      <xdr:rowOff>170180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713230" y="13249910"/>
          <a:ext cx="4418965" cy="215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31115</xdr:colOff>
      <xdr:row>112</xdr:row>
      <xdr:rowOff>39370</xdr:rowOff>
    </xdr:from>
    <xdr:to>
      <xdr:col>9</xdr:col>
      <xdr:colOff>88265</xdr:colOff>
      <xdr:row>121</xdr:row>
      <xdr:rowOff>12065</xdr:rowOff>
    </xdr:to>
    <xdr:pic>
      <xdr:nvPicPr>
        <xdr:cNvPr id="8" name="图片 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94090" y="23937595"/>
          <a:ext cx="4857750" cy="183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127635</xdr:colOff>
      <xdr:row>211</xdr:row>
      <xdr:rowOff>196215</xdr:rowOff>
    </xdr:from>
    <xdr:to>
      <xdr:col>7</xdr:col>
      <xdr:colOff>407035</xdr:colOff>
      <xdr:row>224</xdr:row>
      <xdr:rowOff>88265</xdr:rowOff>
    </xdr:to>
    <xdr:pic>
      <xdr:nvPicPr>
        <xdr:cNvPr id="13" name="图片 1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690610" y="47232570"/>
          <a:ext cx="3708400" cy="2820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31115</xdr:colOff>
      <xdr:row>30</xdr:row>
      <xdr:rowOff>52705</xdr:rowOff>
    </xdr:from>
    <xdr:to>
      <xdr:col>5</xdr:col>
      <xdr:colOff>553085</xdr:colOff>
      <xdr:row>38</xdr:row>
      <xdr:rowOff>191770</xdr:rowOff>
    </xdr:to>
    <xdr:pic>
      <xdr:nvPicPr>
        <xdr:cNvPr id="15" name="图片 1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594090" y="6651625"/>
          <a:ext cx="2579370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36830</xdr:colOff>
      <xdr:row>322</xdr:row>
      <xdr:rowOff>168275</xdr:rowOff>
    </xdr:from>
    <xdr:to>
      <xdr:col>1</xdr:col>
      <xdr:colOff>4140835</xdr:colOff>
      <xdr:row>332</xdr:row>
      <xdr:rowOff>41910</xdr:rowOff>
    </xdr:to>
    <xdr:pic>
      <xdr:nvPicPr>
        <xdr:cNvPr id="22" name="图片 2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303655" y="71907400"/>
          <a:ext cx="4104005" cy="2140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4206875</xdr:colOff>
      <xdr:row>322</xdr:row>
      <xdr:rowOff>91440</xdr:rowOff>
    </xdr:from>
    <xdr:to>
      <xdr:col>1</xdr:col>
      <xdr:colOff>7287895</xdr:colOff>
      <xdr:row>332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473700" y="71830565"/>
          <a:ext cx="3081020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334</xdr:row>
      <xdr:rowOff>2540</xdr:rowOff>
    </xdr:from>
    <xdr:to>
      <xdr:col>1</xdr:col>
      <xdr:colOff>3916680</xdr:colOff>
      <xdr:row>349</xdr:row>
      <xdr:rowOff>13970</xdr:rowOff>
    </xdr:to>
    <xdr:pic>
      <xdr:nvPicPr>
        <xdr:cNvPr id="24" name="图片 2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79525" y="74370565"/>
          <a:ext cx="3903980" cy="2726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3792220</xdr:colOff>
      <xdr:row>335</xdr:row>
      <xdr:rowOff>87630</xdr:rowOff>
    </xdr:from>
    <xdr:to>
      <xdr:col>2</xdr:col>
      <xdr:colOff>389890</xdr:colOff>
      <xdr:row>347</xdr:row>
      <xdr:rowOff>81915</xdr:rowOff>
    </xdr:to>
    <xdr:pic>
      <xdr:nvPicPr>
        <xdr:cNvPr id="25" name="图片 2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059045" y="74636630"/>
          <a:ext cx="3893820" cy="2165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3665855</xdr:colOff>
      <xdr:row>7</xdr:row>
      <xdr:rowOff>185420</xdr:rowOff>
    </xdr:from>
    <xdr:to>
      <xdr:col>2</xdr:col>
      <xdr:colOff>401955</xdr:colOff>
      <xdr:row>16</xdr:row>
      <xdr:rowOff>14605</xdr:rowOff>
    </xdr:to>
    <xdr:pic>
      <xdr:nvPicPr>
        <xdr:cNvPr id="21" name="图片 20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932680" y="2200910"/>
          <a:ext cx="4032250" cy="1652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2118360</xdr:colOff>
      <xdr:row>13</xdr:row>
      <xdr:rowOff>75565</xdr:rowOff>
    </xdr:from>
    <xdr:to>
      <xdr:col>1</xdr:col>
      <xdr:colOff>3562350</xdr:colOff>
      <xdr:row>15</xdr:row>
      <xdr:rowOff>30480</xdr:rowOff>
    </xdr:to>
    <xdr:sp>
      <xdr:nvSpPr>
        <xdr:cNvPr id="26" name="右箭头 25"/>
        <xdr:cNvSpPr/>
      </xdr:nvSpPr>
      <xdr:spPr>
        <a:xfrm>
          <a:off x="3385185" y="3306445"/>
          <a:ext cx="1443990" cy="360045"/>
        </a:xfrm>
        <a:prstGeom prst="right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5636260</xdr:colOff>
      <xdr:row>162</xdr:row>
      <xdr:rowOff>19050</xdr:rowOff>
    </xdr:from>
    <xdr:to>
      <xdr:col>1</xdr:col>
      <xdr:colOff>5788660</xdr:colOff>
      <xdr:row>162</xdr:row>
      <xdr:rowOff>200025</xdr:rowOff>
    </xdr:to>
    <xdr:pic>
      <xdr:nvPicPr>
        <xdr:cNvPr id="16" name="Picture 256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03085" y="353409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359410</xdr:colOff>
      <xdr:row>209</xdr:row>
      <xdr:rowOff>1270</xdr:rowOff>
    </xdr:from>
    <xdr:to>
      <xdr:col>1</xdr:col>
      <xdr:colOff>3731260</xdr:colOff>
      <xdr:row>214</xdr:row>
      <xdr:rowOff>172720</xdr:rowOff>
    </xdr:to>
    <xdr:pic>
      <xdr:nvPicPr>
        <xdr:cNvPr id="81037" name="Picture 58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626235" y="62098555"/>
          <a:ext cx="3371850" cy="1184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47625</xdr:colOff>
      <xdr:row>37</xdr:row>
      <xdr:rowOff>142875</xdr:rowOff>
    </xdr:from>
    <xdr:to>
      <xdr:col>1</xdr:col>
      <xdr:colOff>2638425</xdr:colOff>
      <xdr:row>45</xdr:row>
      <xdr:rowOff>66675</xdr:rowOff>
    </xdr:to>
    <xdr:pic>
      <xdr:nvPicPr>
        <xdr:cNvPr id="8" name="Picture 1678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314450" y="9632315"/>
          <a:ext cx="2590800" cy="15443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2943225</xdr:colOff>
      <xdr:row>36</xdr:row>
      <xdr:rowOff>47625</xdr:rowOff>
    </xdr:from>
    <xdr:to>
      <xdr:col>1</xdr:col>
      <xdr:colOff>4381500</xdr:colOff>
      <xdr:row>46</xdr:row>
      <xdr:rowOff>180975</xdr:rowOff>
    </xdr:to>
    <xdr:pic>
      <xdr:nvPicPr>
        <xdr:cNvPr id="9" name="Picture 1680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4210050" y="9334500"/>
          <a:ext cx="1438275" cy="2159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4791075</xdr:colOff>
      <xdr:row>36</xdr:row>
      <xdr:rowOff>66675</xdr:rowOff>
    </xdr:from>
    <xdr:to>
      <xdr:col>1</xdr:col>
      <xdr:colOff>6324600</xdr:colOff>
      <xdr:row>46</xdr:row>
      <xdr:rowOff>180975</xdr:rowOff>
    </xdr:to>
    <xdr:pic>
      <xdr:nvPicPr>
        <xdr:cNvPr id="10" name="Picture 168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6057900" y="9353550"/>
          <a:ext cx="1533525" cy="2139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2459990</xdr:colOff>
      <xdr:row>146</xdr:row>
      <xdr:rowOff>92710</xdr:rowOff>
    </xdr:from>
    <xdr:to>
      <xdr:col>1</xdr:col>
      <xdr:colOff>3926839</xdr:colOff>
      <xdr:row>151</xdr:row>
      <xdr:rowOff>99060</xdr:rowOff>
    </xdr:to>
    <xdr:grpSp>
      <xdr:nvGrpSpPr>
        <xdr:cNvPr id="65" name="组合 32"/>
        <xdr:cNvGrpSpPr/>
      </xdr:nvGrpSpPr>
      <xdr:grpSpPr>
        <a:xfrm>
          <a:off x="3726815" y="35925760"/>
          <a:ext cx="1466215" cy="1019175"/>
          <a:chOff x="3943350" y="13277850"/>
          <a:chExt cx="1671777" cy="1171575"/>
        </a:xfrm>
      </xdr:grpSpPr>
      <xdr:grpSp>
        <xdr:nvGrpSpPr>
          <xdr:cNvPr id="66" name="组合 30"/>
          <xdr:cNvGrpSpPr/>
        </xdr:nvGrpSpPr>
        <xdr:grpSpPr>
          <a:xfrm>
            <a:off x="3943350" y="13277850"/>
            <a:ext cx="1671777" cy="1171575"/>
            <a:chOff x="3939603" y="13277849"/>
            <a:chExt cx="1673625" cy="1168413"/>
          </a:xfrm>
        </xdr:grpSpPr>
        <xdr:pic>
          <xdr:nvPicPr>
            <xdr:cNvPr id="68" name="Picture 748"/>
            <xdr:cNvPicPr>
              <a:picLocks noChangeAspect="1" noChangeArrowheads="1"/>
            </xdr:cNvPicPr>
          </xdr:nvPicPr>
          <xdr:blipFill>
            <a:blip r:embed="rId5" cstate="print"/>
            <a:srcRect/>
            <a:stretch>
              <a:fillRect/>
            </a:stretch>
          </xdr:blipFill>
          <xdr:spPr>
            <a:xfrm>
              <a:off x="3939603" y="13277849"/>
              <a:ext cx="1251522" cy="11684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>
          <xdr:nvSpPr>
            <xdr:cNvPr id="69" name="TextBox 68"/>
            <xdr:cNvSpPr txBox="1"/>
          </xdr:nvSpPr>
          <xdr:spPr>
            <a:xfrm>
              <a:off x="5036189" y="13503993"/>
              <a:ext cx="577039" cy="24340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/>
            <a:p>
              <a:r>
                <a:rPr lang="en-US" altLang="zh-CN" sz="1100"/>
                <a:t>OK</a:t>
              </a:r>
              <a:endParaRPr lang="zh-CN" altLang="en-US" sz="1100"/>
            </a:p>
          </xdr:txBody>
        </xdr:sp>
      </xdr:grpSp>
      <xdr:sp>
        <xdr:nvSpPr>
          <xdr:cNvPr id="67" name="椭圆 31"/>
          <xdr:cNvSpPr>
            <a:spLocks noChangeArrowheads="1"/>
          </xdr:cNvSpPr>
        </xdr:nvSpPr>
        <xdr:spPr>
          <a:xfrm>
            <a:off x="4229100" y="14097000"/>
            <a:ext cx="857250" cy="209550"/>
          </a:xfrm>
          <a:prstGeom prst="ellipse">
            <a:avLst/>
          </a:prstGeom>
          <a:noFill/>
          <a:ln w="12700" algn="ctr">
            <a:solidFill>
              <a:srgbClr val="FF0000"/>
            </a:solidFill>
            <a:round/>
          </a:ln>
        </xdr:spPr>
      </xdr:sp>
    </xdr:grpSp>
    <xdr:clientData/>
  </xdr:twoCellAnchor>
  <xdr:twoCellAnchor editAs="oneCell">
    <xdr:from>
      <xdr:col>1</xdr:col>
      <xdr:colOff>581660</xdr:colOff>
      <xdr:row>2</xdr:row>
      <xdr:rowOff>12700</xdr:rowOff>
    </xdr:from>
    <xdr:to>
      <xdr:col>1</xdr:col>
      <xdr:colOff>734060</xdr:colOff>
      <xdr:row>2</xdr:row>
      <xdr:rowOff>196215</xdr:rowOff>
    </xdr:to>
    <xdr:pic>
      <xdr:nvPicPr>
        <xdr:cNvPr id="80898" name="CheckBox4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48485" y="4178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3855085</xdr:colOff>
      <xdr:row>2</xdr:row>
      <xdr:rowOff>26670</xdr:rowOff>
    </xdr:from>
    <xdr:to>
      <xdr:col>1</xdr:col>
      <xdr:colOff>4007485</xdr:colOff>
      <xdr:row>3</xdr:row>
      <xdr:rowOff>7620</xdr:rowOff>
    </xdr:to>
    <xdr:pic>
      <xdr:nvPicPr>
        <xdr:cNvPr id="80899" name="CheckBox5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1910" y="43180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3762375</xdr:colOff>
      <xdr:row>4</xdr:row>
      <xdr:rowOff>19050</xdr:rowOff>
    </xdr:from>
    <xdr:to>
      <xdr:col>1</xdr:col>
      <xdr:colOff>3914775</xdr:colOff>
      <xdr:row>5</xdr:row>
      <xdr:rowOff>0</xdr:rowOff>
    </xdr:to>
    <xdr:pic>
      <xdr:nvPicPr>
        <xdr:cNvPr id="80905" name="CheckBox11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29200" y="829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4</xdr:row>
      <xdr:rowOff>19050</xdr:rowOff>
    </xdr:from>
    <xdr:to>
      <xdr:col>1</xdr:col>
      <xdr:colOff>685800</xdr:colOff>
      <xdr:row>5</xdr:row>
      <xdr:rowOff>0</xdr:rowOff>
    </xdr:to>
    <xdr:pic>
      <xdr:nvPicPr>
        <xdr:cNvPr id="80906" name="CheckBox12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0225" y="8293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3748405</xdr:colOff>
      <xdr:row>5</xdr:row>
      <xdr:rowOff>200660</xdr:rowOff>
    </xdr:from>
    <xdr:to>
      <xdr:col>1</xdr:col>
      <xdr:colOff>3900805</xdr:colOff>
      <xdr:row>6</xdr:row>
      <xdr:rowOff>181610</xdr:rowOff>
    </xdr:to>
    <xdr:pic>
      <xdr:nvPicPr>
        <xdr:cNvPr id="80907" name="CheckBox13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15230" y="121348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6</xdr:row>
      <xdr:rowOff>19050</xdr:rowOff>
    </xdr:from>
    <xdr:to>
      <xdr:col>1</xdr:col>
      <xdr:colOff>685800</xdr:colOff>
      <xdr:row>7</xdr:row>
      <xdr:rowOff>0</xdr:rowOff>
    </xdr:to>
    <xdr:pic>
      <xdr:nvPicPr>
        <xdr:cNvPr id="80908" name="CheckBox14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0225" y="1234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594995</xdr:colOff>
      <xdr:row>9</xdr:row>
      <xdr:rowOff>31750</xdr:rowOff>
    </xdr:from>
    <xdr:to>
      <xdr:col>1</xdr:col>
      <xdr:colOff>747395</xdr:colOff>
      <xdr:row>10</xdr:row>
      <xdr:rowOff>12700</xdr:rowOff>
    </xdr:to>
    <xdr:pic>
      <xdr:nvPicPr>
        <xdr:cNvPr id="80911" name="CheckBox17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1820" y="18548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573405</xdr:colOff>
      <xdr:row>8</xdr:row>
      <xdr:rowOff>47625</xdr:rowOff>
    </xdr:from>
    <xdr:to>
      <xdr:col>1</xdr:col>
      <xdr:colOff>725805</xdr:colOff>
      <xdr:row>9</xdr:row>
      <xdr:rowOff>26035</xdr:rowOff>
    </xdr:to>
    <xdr:pic>
      <xdr:nvPicPr>
        <xdr:cNvPr id="80912" name="CheckBox18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40230" y="166814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238125</xdr:colOff>
      <xdr:row>114</xdr:row>
      <xdr:rowOff>19050</xdr:rowOff>
    </xdr:from>
    <xdr:to>
      <xdr:col>1</xdr:col>
      <xdr:colOff>390525</xdr:colOff>
      <xdr:row>115</xdr:row>
      <xdr:rowOff>0</xdr:rowOff>
    </xdr:to>
    <xdr:pic>
      <xdr:nvPicPr>
        <xdr:cNvPr id="80926" name="CheckBox21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4950" y="259391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115</xdr:row>
      <xdr:rowOff>28575</xdr:rowOff>
    </xdr:from>
    <xdr:to>
      <xdr:col>1</xdr:col>
      <xdr:colOff>381000</xdr:colOff>
      <xdr:row>116</xdr:row>
      <xdr:rowOff>9525</xdr:rowOff>
    </xdr:to>
    <xdr:pic>
      <xdr:nvPicPr>
        <xdr:cNvPr id="80927" name="CheckBox1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5425" y="261512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495300</xdr:colOff>
      <xdr:row>259</xdr:row>
      <xdr:rowOff>19050</xdr:rowOff>
    </xdr:from>
    <xdr:to>
      <xdr:col>1</xdr:col>
      <xdr:colOff>647700</xdr:colOff>
      <xdr:row>260</xdr:row>
      <xdr:rowOff>0</xdr:rowOff>
    </xdr:to>
    <xdr:pic>
      <xdr:nvPicPr>
        <xdr:cNvPr id="80933" name="CheckBox27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2125" y="735336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4646930</xdr:colOff>
      <xdr:row>259</xdr:row>
      <xdr:rowOff>27305</xdr:rowOff>
    </xdr:from>
    <xdr:to>
      <xdr:col>1</xdr:col>
      <xdr:colOff>4799330</xdr:colOff>
      <xdr:row>260</xdr:row>
      <xdr:rowOff>8255</xdr:rowOff>
    </xdr:to>
    <xdr:pic>
      <xdr:nvPicPr>
        <xdr:cNvPr id="80934" name="CheckBox28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3755" y="735418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587375</xdr:colOff>
      <xdr:row>93</xdr:row>
      <xdr:rowOff>20320</xdr:rowOff>
    </xdr:from>
    <xdr:to>
      <xdr:col>1</xdr:col>
      <xdr:colOff>739775</xdr:colOff>
      <xdr:row>94</xdr:row>
      <xdr:rowOff>1270</xdr:rowOff>
    </xdr:to>
    <xdr:pic>
      <xdr:nvPicPr>
        <xdr:cNvPr id="80939" name="CheckBox8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4200" y="216865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4705350</xdr:colOff>
      <xdr:row>93</xdr:row>
      <xdr:rowOff>3810</xdr:rowOff>
    </xdr:from>
    <xdr:to>
      <xdr:col>1</xdr:col>
      <xdr:colOff>4857750</xdr:colOff>
      <xdr:row>93</xdr:row>
      <xdr:rowOff>187325</xdr:rowOff>
    </xdr:to>
    <xdr:pic>
      <xdr:nvPicPr>
        <xdr:cNvPr id="80944" name="CheckBox16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2175" y="216700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2506980</xdr:colOff>
      <xdr:row>2</xdr:row>
      <xdr:rowOff>12065</xdr:rowOff>
    </xdr:from>
    <xdr:to>
      <xdr:col>1</xdr:col>
      <xdr:colOff>2659380</xdr:colOff>
      <xdr:row>2</xdr:row>
      <xdr:rowOff>193040</xdr:rowOff>
    </xdr:to>
    <xdr:pic>
      <xdr:nvPicPr>
        <xdr:cNvPr id="81010" name="Picture 114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73805" y="4171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113</xdr:row>
      <xdr:rowOff>9525</xdr:rowOff>
    </xdr:from>
    <xdr:to>
      <xdr:col>1</xdr:col>
      <xdr:colOff>371475</xdr:colOff>
      <xdr:row>113</xdr:row>
      <xdr:rowOff>190500</xdr:rowOff>
    </xdr:to>
    <xdr:pic>
      <xdr:nvPicPr>
        <xdr:cNvPr id="81016" name="CheckBox2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5900" y="257270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2481580</xdr:colOff>
      <xdr:row>259</xdr:row>
      <xdr:rowOff>20320</xdr:rowOff>
    </xdr:from>
    <xdr:to>
      <xdr:col>1</xdr:col>
      <xdr:colOff>2633980</xdr:colOff>
      <xdr:row>260</xdr:row>
      <xdr:rowOff>1270</xdr:rowOff>
    </xdr:to>
    <xdr:pic>
      <xdr:nvPicPr>
        <xdr:cNvPr id="81018" name="Picture 122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48405" y="735349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901700</xdr:colOff>
      <xdr:row>266</xdr:row>
      <xdr:rowOff>71755</xdr:rowOff>
    </xdr:from>
    <xdr:to>
      <xdr:col>1</xdr:col>
      <xdr:colOff>4659630</xdr:colOff>
      <xdr:row>266</xdr:row>
      <xdr:rowOff>1483360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68525" y="74980165"/>
          <a:ext cx="375793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962025</xdr:colOff>
      <xdr:row>56</xdr:row>
      <xdr:rowOff>68580</xdr:rowOff>
    </xdr:from>
    <xdr:to>
      <xdr:col>1</xdr:col>
      <xdr:colOff>4148455</xdr:colOff>
      <xdr:row>70</xdr:row>
      <xdr:rowOff>5080</xdr:rowOff>
    </xdr:to>
    <xdr:pic>
      <xdr:nvPicPr>
        <xdr:cNvPr id="36" name="图片 3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28850" y="13665835"/>
          <a:ext cx="3186430" cy="277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541020</xdr:colOff>
      <xdr:row>53</xdr:row>
      <xdr:rowOff>115570</xdr:rowOff>
    </xdr:from>
    <xdr:to>
      <xdr:col>1</xdr:col>
      <xdr:colOff>693420</xdr:colOff>
      <xdr:row>53</xdr:row>
      <xdr:rowOff>296545</xdr:rowOff>
    </xdr:to>
    <xdr:pic>
      <xdr:nvPicPr>
        <xdr:cNvPr id="38" name="CheckBox7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845" y="129393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2371725</xdr:colOff>
      <xdr:row>53</xdr:row>
      <xdr:rowOff>85725</xdr:rowOff>
    </xdr:from>
    <xdr:to>
      <xdr:col>1</xdr:col>
      <xdr:colOff>2524125</xdr:colOff>
      <xdr:row>53</xdr:row>
      <xdr:rowOff>269240</xdr:rowOff>
    </xdr:to>
    <xdr:pic>
      <xdr:nvPicPr>
        <xdr:cNvPr id="39" name="CheckBox30"/>
        <xdr:cNvPicPr preferRelativeResize="0">
          <a:picLocks noChangeArrowheads="1" noChangeShapeType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38550" y="129095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3843655</xdr:colOff>
      <xdr:row>53</xdr:row>
      <xdr:rowOff>107950</xdr:rowOff>
    </xdr:from>
    <xdr:to>
      <xdr:col>1</xdr:col>
      <xdr:colOff>3996055</xdr:colOff>
      <xdr:row>53</xdr:row>
      <xdr:rowOff>288925</xdr:rowOff>
    </xdr:to>
    <xdr:pic>
      <xdr:nvPicPr>
        <xdr:cNvPr id="40" name="Picture 112"/>
        <xdr:cNvPicPr preferRelativeResize="0">
          <a:picLocks noChangeArrowheads="1" noChangeShapeType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0480" y="1293177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153035</xdr:colOff>
      <xdr:row>73</xdr:row>
      <xdr:rowOff>47625</xdr:rowOff>
    </xdr:from>
    <xdr:to>
      <xdr:col>1</xdr:col>
      <xdr:colOff>5973445</xdr:colOff>
      <xdr:row>86</xdr:row>
      <xdr:rowOff>46990</xdr:rowOff>
    </xdr:to>
    <xdr:pic>
      <xdr:nvPicPr>
        <xdr:cNvPr id="41" name="图片 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19860" y="17088485"/>
          <a:ext cx="5820410" cy="263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176</xdr:row>
      <xdr:rowOff>257175</xdr:rowOff>
    </xdr:from>
    <xdr:to>
      <xdr:col>1</xdr:col>
      <xdr:colOff>6067425</xdr:colOff>
      <xdr:row>178</xdr:row>
      <xdr:rowOff>847090</xdr:rowOff>
    </xdr:to>
    <xdr:pic>
      <xdr:nvPicPr>
        <xdr:cNvPr id="46" name="图片 4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47800" y="50192305"/>
          <a:ext cx="5886450" cy="289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3419475</xdr:colOff>
      <xdr:row>233</xdr:row>
      <xdr:rowOff>52070</xdr:rowOff>
    </xdr:from>
    <xdr:to>
      <xdr:col>1</xdr:col>
      <xdr:colOff>6267450</xdr:colOff>
      <xdr:row>244</xdr:row>
      <xdr:rowOff>38100</xdr:rowOff>
    </xdr:to>
    <xdr:pic>
      <xdr:nvPicPr>
        <xdr:cNvPr id="54" name="图片 5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686300" y="68181855"/>
          <a:ext cx="2847975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78740</xdr:colOff>
      <xdr:row>182</xdr:row>
      <xdr:rowOff>136525</xdr:rowOff>
    </xdr:from>
    <xdr:to>
      <xdr:col>11</xdr:col>
      <xdr:colOff>421640</xdr:colOff>
      <xdr:row>194</xdr:row>
      <xdr:rowOff>134620</xdr:rowOff>
    </xdr:to>
    <xdr:pic>
      <xdr:nvPicPr>
        <xdr:cNvPr id="2" name="图片 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965440" y="54341395"/>
          <a:ext cx="6515100" cy="4430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308610</xdr:colOff>
      <xdr:row>119</xdr:row>
      <xdr:rowOff>102870</xdr:rowOff>
    </xdr:from>
    <xdr:to>
      <xdr:col>1</xdr:col>
      <xdr:colOff>6033135</xdr:colOff>
      <xdr:row>138</xdr:row>
      <xdr:rowOff>74930</xdr:rowOff>
    </xdr:to>
    <xdr:grpSp>
      <xdr:nvGrpSpPr>
        <xdr:cNvPr id="3" name="组合 63"/>
        <xdr:cNvGrpSpPr/>
      </xdr:nvGrpSpPr>
      <xdr:grpSpPr>
        <a:xfrm>
          <a:off x="1575435" y="27035760"/>
          <a:ext cx="5724525" cy="3820795"/>
          <a:chOff x="304800" y="4038600"/>
          <a:chExt cx="6019800" cy="4517796"/>
        </a:xfrm>
      </xdr:grpSpPr>
      <xdr:pic>
        <xdr:nvPicPr>
          <xdr:cNvPr id="4" name="图片 64"/>
          <xdr:cNvPicPr>
            <a:picLocks noChangeAspect="1"/>
          </xdr:cNvPicPr>
        </xdr:nvPicPr>
        <xdr:blipFill>
          <a:blip r:embed="rId14"/>
          <a:srcRect t="42038" r="3659"/>
          <a:stretch>
            <a:fillRect/>
          </a:stretch>
        </xdr:blipFill>
        <xdr:spPr>
          <a:xfrm>
            <a:off x="304800" y="4038600"/>
            <a:ext cx="6019800" cy="4517796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3" name="椭圆 65"/>
          <xdr:cNvSpPr/>
        </xdr:nvSpPr>
        <xdr:spPr>
          <a:xfrm>
            <a:off x="4191000" y="7012579"/>
            <a:ext cx="1524000" cy="113655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15" name="椭圆 66"/>
          <xdr:cNvSpPr/>
        </xdr:nvSpPr>
        <xdr:spPr>
          <a:xfrm>
            <a:off x="3886200" y="5260394"/>
            <a:ext cx="533400" cy="833472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18" name="椭圆 67"/>
          <xdr:cNvSpPr/>
        </xdr:nvSpPr>
        <xdr:spPr>
          <a:xfrm>
            <a:off x="2952750" y="7012579"/>
            <a:ext cx="800100" cy="88082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19" name="椭圆 68"/>
          <xdr:cNvSpPr/>
        </xdr:nvSpPr>
        <xdr:spPr>
          <a:xfrm>
            <a:off x="828675" y="7135705"/>
            <a:ext cx="800100" cy="89029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 editAs="oneCell">
    <xdr:from>
      <xdr:col>1</xdr:col>
      <xdr:colOff>90805</xdr:colOff>
      <xdr:row>174</xdr:row>
      <xdr:rowOff>791210</xdr:rowOff>
    </xdr:from>
    <xdr:to>
      <xdr:col>1</xdr:col>
      <xdr:colOff>3652520</xdr:colOff>
      <xdr:row>175</xdr:row>
      <xdr:rowOff>1121410</xdr:rowOff>
    </xdr:to>
    <xdr:pic>
      <xdr:nvPicPr>
        <xdr:cNvPr id="23" name="图片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57630" y="48421290"/>
          <a:ext cx="3561715" cy="148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3830320</xdr:colOff>
      <xdr:row>174</xdr:row>
      <xdr:rowOff>777875</xdr:rowOff>
    </xdr:from>
    <xdr:to>
      <xdr:col>1</xdr:col>
      <xdr:colOff>6440805</xdr:colOff>
      <xdr:row>175</xdr:row>
      <xdr:rowOff>1121410</xdr:rowOff>
    </xdr:to>
    <xdr:pic>
      <xdr:nvPicPr>
        <xdr:cNvPr id="24" name="图片 2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097145" y="48407955"/>
          <a:ext cx="2610485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86995</xdr:colOff>
      <xdr:row>2</xdr:row>
      <xdr:rowOff>59690</xdr:rowOff>
    </xdr:from>
    <xdr:to>
      <xdr:col>9</xdr:col>
      <xdr:colOff>6985</xdr:colOff>
      <xdr:row>13</xdr:row>
      <xdr:rowOff>220345</xdr:rowOff>
    </xdr:to>
    <xdr:pic>
      <xdr:nvPicPr>
        <xdr:cNvPr id="26" name="图片 2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973695" y="464820"/>
          <a:ext cx="4720590" cy="238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337820</xdr:colOff>
      <xdr:row>143</xdr:row>
      <xdr:rowOff>101600</xdr:rowOff>
    </xdr:from>
    <xdr:to>
      <xdr:col>1</xdr:col>
      <xdr:colOff>5860415</xdr:colOff>
      <xdr:row>144</xdr:row>
      <xdr:rowOff>2738755</xdr:rowOff>
    </xdr:to>
    <xdr:pic>
      <xdr:nvPicPr>
        <xdr:cNvPr id="28" name="图片 2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04645" y="32010985"/>
          <a:ext cx="5522595" cy="3462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13970</xdr:colOff>
      <xdr:row>252</xdr:row>
      <xdr:rowOff>39370</xdr:rowOff>
    </xdr:from>
    <xdr:to>
      <xdr:col>5</xdr:col>
      <xdr:colOff>353060</xdr:colOff>
      <xdr:row>257</xdr:row>
      <xdr:rowOff>52070</xdr:rowOff>
    </xdr:to>
    <xdr:pic>
      <xdr:nvPicPr>
        <xdr:cNvPr id="29" name="图片 2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900670" y="72069325"/>
          <a:ext cx="2396490" cy="109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156845</xdr:colOff>
      <xdr:row>188</xdr:row>
      <xdr:rowOff>73025</xdr:rowOff>
    </xdr:from>
    <xdr:to>
      <xdr:col>1</xdr:col>
      <xdr:colOff>4065270</xdr:colOff>
      <xdr:row>194</xdr:row>
      <xdr:rowOff>229870</xdr:rowOff>
    </xdr:to>
    <xdr:pic>
      <xdr:nvPicPr>
        <xdr:cNvPr id="30" name="图片 2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423670" y="56652795"/>
          <a:ext cx="3908425" cy="221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258445</xdr:colOff>
      <xdr:row>50</xdr:row>
      <xdr:rowOff>15875</xdr:rowOff>
    </xdr:from>
    <xdr:to>
      <xdr:col>11</xdr:col>
      <xdr:colOff>10795</xdr:colOff>
      <xdr:row>70</xdr:row>
      <xdr:rowOff>74930</xdr:rowOff>
    </xdr:to>
    <xdr:pic>
      <xdr:nvPicPr>
        <xdr:cNvPr id="5" name="图片 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145145" y="12179935"/>
          <a:ext cx="5924550" cy="432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1933575</xdr:colOff>
      <xdr:row>157</xdr:row>
      <xdr:rowOff>43180</xdr:rowOff>
    </xdr:from>
    <xdr:to>
      <xdr:col>1</xdr:col>
      <xdr:colOff>3605530</xdr:colOff>
      <xdr:row>158</xdr:row>
      <xdr:rowOff>1113155</xdr:rowOff>
    </xdr:to>
    <xdr:pic>
      <xdr:nvPicPr>
        <xdr:cNvPr id="14" name="图片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200400" y="38272085"/>
          <a:ext cx="1671955" cy="222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532765</xdr:colOff>
      <xdr:row>159</xdr:row>
      <xdr:rowOff>206375</xdr:rowOff>
    </xdr:from>
    <xdr:to>
      <xdr:col>1</xdr:col>
      <xdr:colOff>4798695</xdr:colOff>
      <xdr:row>160</xdr:row>
      <xdr:rowOff>355600</xdr:rowOff>
    </xdr:to>
    <xdr:pic>
      <xdr:nvPicPr>
        <xdr:cNvPr id="16" name="图片 1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99590" y="40740330"/>
          <a:ext cx="426593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255270</xdr:colOff>
      <xdr:row>161</xdr:row>
      <xdr:rowOff>112395</xdr:rowOff>
    </xdr:from>
    <xdr:to>
      <xdr:col>1</xdr:col>
      <xdr:colOff>5474970</xdr:colOff>
      <xdr:row>162</xdr:row>
      <xdr:rowOff>210820</xdr:rowOff>
    </xdr:to>
    <xdr:pic>
      <xdr:nvPicPr>
        <xdr:cNvPr id="17" name="图片 1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522095" y="42395775"/>
          <a:ext cx="5219700" cy="65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915035</xdr:colOff>
      <xdr:row>171</xdr:row>
      <xdr:rowOff>24130</xdr:rowOff>
    </xdr:from>
    <xdr:to>
      <xdr:col>1</xdr:col>
      <xdr:colOff>4829175</xdr:colOff>
      <xdr:row>174</xdr:row>
      <xdr:rowOff>779145</xdr:rowOff>
    </xdr:to>
    <xdr:pic>
      <xdr:nvPicPr>
        <xdr:cNvPr id="20" name="图片 1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181860" y="46803310"/>
          <a:ext cx="3914140" cy="160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584200</xdr:colOff>
      <xdr:row>250</xdr:row>
      <xdr:rowOff>184785</xdr:rowOff>
    </xdr:from>
    <xdr:to>
      <xdr:col>9</xdr:col>
      <xdr:colOff>558800</xdr:colOff>
      <xdr:row>260</xdr:row>
      <xdr:rowOff>13335</xdr:rowOff>
    </xdr:to>
    <xdr:pic>
      <xdr:nvPicPr>
        <xdr:cNvPr id="21" name="图片 2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528300" y="71809610"/>
          <a:ext cx="2717800" cy="192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</xdr:colOff>
      <xdr:row>15</xdr:row>
      <xdr:rowOff>54610</xdr:rowOff>
    </xdr:from>
    <xdr:to>
      <xdr:col>1</xdr:col>
      <xdr:colOff>5010150</xdr:colOff>
      <xdr:row>23</xdr:row>
      <xdr:rowOff>120650</xdr:rowOff>
    </xdr:to>
    <xdr:pic>
      <xdr:nvPicPr>
        <xdr:cNvPr id="31" name="图片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08100" y="3526155"/>
          <a:ext cx="4968875" cy="230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5207635</xdr:colOff>
      <xdr:row>15</xdr:row>
      <xdr:rowOff>137795</xdr:rowOff>
    </xdr:from>
    <xdr:to>
      <xdr:col>5</xdr:col>
      <xdr:colOff>603250</xdr:colOff>
      <xdr:row>24</xdr:row>
      <xdr:rowOff>187960</xdr:rowOff>
    </xdr:to>
    <xdr:pic>
      <xdr:nvPicPr>
        <xdr:cNvPr id="32" name="图片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474460" y="3609340"/>
          <a:ext cx="4072890" cy="256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184785</xdr:colOff>
      <xdr:row>26</xdr:row>
      <xdr:rowOff>161290</xdr:rowOff>
    </xdr:from>
    <xdr:to>
      <xdr:col>11</xdr:col>
      <xdr:colOff>502285</xdr:colOff>
      <xdr:row>37</xdr:row>
      <xdr:rowOff>50800</xdr:rowOff>
    </xdr:to>
    <xdr:pic>
      <xdr:nvPicPr>
        <xdr:cNvPr id="33" name="图片 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071485" y="6629400"/>
          <a:ext cx="6489700" cy="291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94615</xdr:colOff>
      <xdr:row>147</xdr:row>
      <xdr:rowOff>142240</xdr:rowOff>
    </xdr:from>
    <xdr:to>
      <xdr:col>11</xdr:col>
      <xdr:colOff>152400</xdr:colOff>
      <xdr:row>158</xdr:row>
      <xdr:rowOff>161290</xdr:rowOff>
    </xdr:to>
    <xdr:pic>
      <xdr:nvPicPr>
        <xdr:cNvPr id="35" name="图片 3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981315" y="36177855"/>
          <a:ext cx="6229985" cy="3364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222885</xdr:colOff>
      <xdr:row>233</xdr:row>
      <xdr:rowOff>26670</xdr:rowOff>
    </xdr:from>
    <xdr:to>
      <xdr:col>1</xdr:col>
      <xdr:colOff>3161665</xdr:colOff>
      <xdr:row>243</xdr:row>
      <xdr:rowOff>160020</xdr:rowOff>
    </xdr:to>
    <xdr:sp>
      <xdr:nvSpPr>
        <xdr:cNvPr id="12" name="object 7"/>
        <xdr:cNvSpPr/>
      </xdr:nvSpPr>
      <xdr:spPr>
        <a:xfrm>
          <a:off x="1489710" y="68156455"/>
          <a:ext cx="2938780" cy="2159000"/>
        </a:xfrm>
        <a:prstGeom prst="rect">
          <a:avLst/>
        </a:prstGeom>
        <a:blipFill rotWithShape="1">
          <a:blip r:embed="rId31"/>
          <a:stretch>
            <a:fillRect/>
          </a:stretch>
        </a:blipFill>
        <a:ln w="9525">
          <a:noFill/>
        </a:ln>
      </xdr:spPr>
    </xdr:sp>
    <xdr:clientData/>
  </xdr:twoCellAnchor>
  <xdr:twoCellAnchor editAs="oneCell">
    <xdr:from>
      <xdr:col>1</xdr:col>
      <xdr:colOff>3825875</xdr:colOff>
      <xdr:row>218</xdr:row>
      <xdr:rowOff>142875</xdr:rowOff>
    </xdr:from>
    <xdr:to>
      <xdr:col>1</xdr:col>
      <xdr:colOff>6335395</xdr:colOff>
      <xdr:row>227</xdr:row>
      <xdr:rowOff>4445</xdr:rowOff>
    </xdr:to>
    <xdr:pic>
      <xdr:nvPicPr>
        <xdr:cNvPr id="25" name="Picture 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092700" y="64787780"/>
          <a:ext cx="2509520" cy="1684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101600</xdr:colOff>
      <xdr:row>195</xdr:row>
      <xdr:rowOff>85725</xdr:rowOff>
    </xdr:from>
    <xdr:to>
      <xdr:col>8</xdr:col>
      <xdr:colOff>17145</xdr:colOff>
      <xdr:row>204</xdr:row>
      <xdr:rowOff>154305</xdr:rowOff>
    </xdr:to>
    <xdr:pic>
      <xdr:nvPicPr>
        <xdr:cNvPr id="34" name="Picture 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988300" y="59065795"/>
          <a:ext cx="4030345" cy="195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195580</xdr:colOff>
      <xdr:row>217</xdr:row>
      <xdr:rowOff>140335</xdr:rowOff>
    </xdr:from>
    <xdr:to>
      <xdr:col>1</xdr:col>
      <xdr:colOff>3138170</xdr:colOff>
      <xdr:row>227</xdr:row>
      <xdr:rowOff>11430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462405" y="64582675"/>
          <a:ext cx="2942590" cy="1896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4140200</xdr:colOff>
      <xdr:row>189</xdr:row>
      <xdr:rowOff>50165</xdr:rowOff>
    </xdr:from>
    <xdr:to>
      <xdr:col>1</xdr:col>
      <xdr:colOff>6565265</xdr:colOff>
      <xdr:row>193</xdr:row>
      <xdr:rowOff>199390</xdr:rowOff>
    </xdr:to>
    <xdr:pic>
      <xdr:nvPicPr>
        <xdr:cNvPr id="42" name="图片 4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407025" y="56972835"/>
          <a:ext cx="2425065" cy="152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169545</xdr:colOff>
      <xdr:row>158</xdr:row>
      <xdr:rowOff>234315</xdr:rowOff>
    </xdr:from>
    <xdr:to>
      <xdr:col>8</xdr:col>
      <xdr:colOff>469265</xdr:colOff>
      <xdr:row>159</xdr:row>
      <xdr:rowOff>426085</xdr:rowOff>
    </xdr:to>
    <xdr:pic>
      <xdr:nvPicPr>
        <xdr:cNvPr id="7" name="图片 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056245" y="39615745"/>
          <a:ext cx="4414520" cy="1344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328930</xdr:colOff>
      <xdr:row>70</xdr:row>
      <xdr:rowOff>173355</xdr:rowOff>
    </xdr:from>
    <xdr:to>
      <xdr:col>10</xdr:col>
      <xdr:colOff>17145</xdr:colOff>
      <xdr:row>79</xdr:row>
      <xdr:rowOff>54610</xdr:rowOff>
    </xdr:to>
    <xdr:pic>
      <xdr:nvPicPr>
        <xdr:cNvPr id="22" name="图片 2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215630" y="16606520"/>
          <a:ext cx="5174615" cy="170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286385</xdr:colOff>
      <xdr:row>79</xdr:row>
      <xdr:rowOff>172720</xdr:rowOff>
    </xdr:from>
    <xdr:to>
      <xdr:col>10</xdr:col>
      <xdr:colOff>401320</xdr:colOff>
      <xdr:row>91</xdr:row>
      <xdr:rowOff>182245</xdr:rowOff>
    </xdr:to>
    <xdr:pic>
      <xdr:nvPicPr>
        <xdr:cNvPr id="45" name="图片 44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173085" y="18428970"/>
          <a:ext cx="5601335" cy="2950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133350</xdr:colOff>
      <xdr:row>175</xdr:row>
      <xdr:rowOff>718185</xdr:rowOff>
    </xdr:from>
    <xdr:to>
      <xdr:col>9</xdr:col>
      <xdr:colOff>546735</xdr:colOff>
      <xdr:row>178</xdr:row>
      <xdr:rowOff>406400</xdr:rowOff>
    </xdr:to>
    <xdr:pic>
      <xdr:nvPicPr>
        <xdr:cNvPr id="47" name="图片 46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020050" y="49500790"/>
          <a:ext cx="5213985" cy="3145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96</xdr:row>
      <xdr:rowOff>116205</xdr:rowOff>
    </xdr:from>
    <xdr:to>
      <xdr:col>1</xdr:col>
      <xdr:colOff>4932045</xdr:colOff>
      <xdr:row>109</xdr:row>
      <xdr:rowOff>142240</xdr:rowOff>
    </xdr:to>
    <xdr:pic>
      <xdr:nvPicPr>
        <xdr:cNvPr id="11" name="图片 1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583055" y="22390100"/>
          <a:ext cx="4615815" cy="2659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180340</xdr:colOff>
      <xdr:row>37</xdr:row>
      <xdr:rowOff>13970</xdr:rowOff>
    </xdr:from>
    <xdr:to>
      <xdr:col>11</xdr:col>
      <xdr:colOff>301625</xdr:colOff>
      <xdr:row>49</xdr:row>
      <xdr:rowOff>197485</xdr:rowOff>
    </xdr:to>
    <xdr:pic>
      <xdr:nvPicPr>
        <xdr:cNvPr id="27" name="图片 2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067040" y="9503410"/>
          <a:ext cx="6293485" cy="2629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248285</xdr:colOff>
      <xdr:row>205</xdr:row>
      <xdr:rowOff>11430</xdr:rowOff>
    </xdr:from>
    <xdr:to>
      <xdr:col>7</xdr:col>
      <xdr:colOff>42545</xdr:colOff>
      <xdr:row>221</xdr:row>
      <xdr:rowOff>73025</xdr:rowOff>
    </xdr:to>
    <xdr:pic>
      <xdr:nvPicPr>
        <xdr:cNvPr id="43" name="Рисунок 4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134985" y="61081285"/>
          <a:ext cx="3223260" cy="4244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210185</xdr:colOff>
      <xdr:row>205</xdr:row>
      <xdr:rowOff>68580</xdr:rowOff>
    </xdr:from>
    <xdr:to>
      <xdr:col>11</xdr:col>
      <xdr:colOff>575945</xdr:colOff>
      <xdr:row>221</xdr:row>
      <xdr:rowOff>15875</xdr:rowOff>
    </xdr:to>
    <xdr:pic>
      <xdr:nvPicPr>
        <xdr:cNvPr id="44" name="Рисунок 5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25885" y="61138435"/>
          <a:ext cx="3108960" cy="4130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4412615</xdr:colOff>
      <xdr:row>207</xdr:row>
      <xdr:rowOff>143510</xdr:rowOff>
    </xdr:from>
    <xdr:to>
      <xdr:col>4</xdr:col>
      <xdr:colOff>311785</xdr:colOff>
      <xdr:row>212</xdr:row>
      <xdr:rowOff>188595</xdr:rowOff>
    </xdr:to>
    <xdr:cxnSp>
      <xdr:nvCxnSpPr>
        <xdr:cNvPr id="48" name="直接箭头连接符 47"/>
        <xdr:cNvCxnSpPr/>
      </xdr:nvCxnSpPr>
      <xdr:spPr>
        <a:xfrm>
          <a:off x="5679440" y="61618495"/>
          <a:ext cx="3890645" cy="1275080"/>
        </a:xfrm>
        <a:prstGeom prst="straightConnector1">
          <a:avLst/>
        </a:prstGeom>
        <a:solidFill>
          <a:srgbClr val="00FF00"/>
        </a:solidFill>
        <a:ln w="44450" cap="flat" cmpd="sng" algn="ctr">
          <a:solidFill>
            <a:srgbClr val="00FF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 editAs="oneCell">
    <xdr:from>
      <xdr:col>2</xdr:col>
      <xdr:colOff>539750</xdr:colOff>
      <xdr:row>51</xdr:row>
      <xdr:rowOff>87630</xdr:rowOff>
    </xdr:from>
    <xdr:to>
      <xdr:col>11</xdr:col>
      <xdr:colOff>530225</xdr:colOff>
      <xdr:row>69</xdr:row>
      <xdr:rowOff>116840</xdr:rowOff>
    </xdr:to>
    <xdr:pic>
      <xdr:nvPicPr>
        <xdr:cNvPr id="49" name="图片 48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426450" y="12480290"/>
          <a:ext cx="6162675" cy="3867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437515</xdr:colOff>
      <xdr:row>63</xdr:row>
      <xdr:rowOff>59690</xdr:rowOff>
    </xdr:from>
    <xdr:to>
      <xdr:col>1</xdr:col>
      <xdr:colOff>1437640</xdr:colOff>
      <xdr:row>66</xdr:row>
      <xdr:rowOff>97790</xdr:rowOff>
    </xdr:to>
    <xdr:pic>
      <xdr:nvPicPr>
        <xdr:cNvPr id="93451" name="Picture 1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704340" y="14083665"/>
          <a:ext cx="1000125" cy="6457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3053715</xdr:colOff>
      <xdr:row>63</xdr:row>
      <xdr:rowOff>107315</xdr:rowOff>
    </xdr:from>
    <xdr:to>
      <xdr:col>1</xdr:col>
      <xdr:colOff>4101465</xdr:colOff>
      <xdr:row>66</xdr:row>
      <xdr:rowOff>145415</xdr:rowOff>
    </xdr:to>
    <xdr:pic>
      <xdr:nvPicPr>
        <xdr:cNvPr id="93452" name="Picture 1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320540" y="14131290"/>
          <a:ext cx="1047750" cy="6457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571500</xdr:colOff>
      <xdr:row>60</xdr:row>
      <xdr:rowOff>19050</xdr:rowOff>
    </xdr:from>
    <xdr:to>
      <xdr:col>1</xdr:col>
      <xdr:colOff>723900</xdr:colOff>
      <xdr:row>61</xdr:row>
      <xdr:rowOff>0</xdr:rowOff>
    </xdr:to>
    <xdr:pic>
      <xdr:nvPicPr>
        <xdr:cNvPr id="93187" name="CheckBox3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134353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60</xdr:row>
      <xdr:rowOff>38100</xdr:rowOff>
    </xdr:from>
    <xdr:to>
      <xdr:col>1</xdr:col>
      <xdr:colOff>3295650</xdr:colOff>
      <xdr:row>61</xdr:row>
      <xdr:rowOff>19050</xdr:rowOff>
    </xdr:to>
    <xdr:pic>
      <xdr:nvPicPr>
        <xdr:cNvPr id="93188" name="CheckBox4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10075" y="134543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570230</xdr:colOff>
      <xdr:row>62</xdr:row>
      <xdr:rowOff>13335</xdr:rowOff>
    </xdr:from>
    <xdr:to>
      <xdr:col>1</xdr:col>
      <xdr:colOff>722630</xdr:colOff>
      <xdr:row>62</xdr:row>
      <xdr:rowOff>194310</xdr:rowOff>
    </xdr:to>
    <xdr:pic>
      <xdr:nvPicPr>
        <xdr:cNvPr id="93189" name="CheckBox5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7055" y="1383474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4177334</xdr:colOff>
      <xdr:row>133</xdr:row>
      <xdr:rowOff>19050</xdr:rowOff>
    </xdr:from>
    <xdr:to>
      <xdr:col>1</xdr:col>
      <xdr:colOff>4329734</xdr:colOff>
      <xdr:row>134</xdr:row>
      <xdr:rowOff>1</xdr:rowOff>
    </xdr:to>
    <xdr:pic>
      <xdr:nvPicPr>
        <xdr:cNvPr id="93195" name="CheckBox9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43855" y="3017520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628650</xdr:colOff>
      <xdr:row>133</xdr:row>
      <xdr:rowOff>9525</xdr:rowOff>
    </xdr:from>
    <xdr:to>
      <xdr:col>1</xdr:col>
      <xdr:colOff>781050</xdr:colOff>
      <xdr:row>133</xdr:row>
      <xdr:rowOff>190500</xdr:rowOff>
    </xdr:to>
    <xdr:pic>
      <xdr:nvPicPr>
        <xdr:cNvPr id="93196" name="CheckBox10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5475" y="3016567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619125</xdr:colOff>
      <xdr:row>135</xdr:row>
      <xdr:rowOff>28575</xdr:rowOff>
    </xdr:from>
    <xdr:to>
      <xdr:col>1</xdr:col>
      <xdr:colOff>771525</xdr:colOff>
      <xdr:row>136</xdr:row>
      <xdr:rowOff>9524</xdr:rowOff>
    </xdr:to>
    <xdr:pic>
      <xdr:nvPicPr>
        <xdr:cNvPr id="93197" name="CheckBox11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85950" y="30589855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2524125</xdr:colOff>
      <xdr:row>135</xdr:row>
      <xdr:rowOff>0</xdr:rowOff>
    </xdr:from>
    <xdr:to>
      <xdr:col>1</xdr:col>
      <xdr:colOff>2676525</xdr:colOff>
      <xdr:row>135</xdr:row>
      <xdr:rowOff>180975</xdr:rowOff>
    </xdr:to>
    <xdr:pic>
      <xdr:nvPicPr>
        <xdr:cNvPr id="93198" name="CheckBox12"/>
        <xdr:cNvPicPr preferRelativeResize="0">
          <a:picLocks noChangeArrowheads="1" noChangeShapeType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90950" y="3056128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121920</xdr:colOff>
      <xdr:row>119</xdr:row>
      <xdr:rowOff>132080</xdr:rowOff>
    </xdr:from>
    <xdr:to>
      <xdr:col>1</xdr:col>
      <xdr:colOff>6040755</xdr:colOff>
      <xdr:row>128</xdr:row>
      <xdr:rowOff>147955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88745" y="27552015"/>
          <a:ext cx="5918835" cy="183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4076700</xdr:colOff>
      <xdr:row>135</xdr:row>
      <xdr:rowOff>28575</xdr:rowOff>
    </xdr:from>
    <xdr:to>
      <xdr:col>1</xdr:col>
      <xdr:colOff>4229100</xdr:colOff>
      <xdr:row>136</xdr:row>
      <xdr:rowOff>6985</xdr:rowOff>
    </xdr:to>
    <xdr:pic>
      <xdr:nvPicPr>
        <xdr:cNvPr id="15" name="CheckBox10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43525" y="3058985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3107055</xdr:colOff>
      <xdr:row>62</xdr:row>
      <xdr:rowOff>15875</xdr:rowOff>
    </xdr:from>
    <xdr:to>
      <xdr:col>1</xdr:col>
      <xdr:colOff>3259455</xdr:colOff>
      <xdr:row>62</xdr:row>
      <xdr:rowOff>196850</xdr:rowOff>
    </xdr:to>
    <xdr:pic>
      <xdr:nvPicPr>
        <xdr:cNvPr id="14" name="CheckBox5"/>
        <xdr:cNvPicPr preferRelativeResize="0">
          <a:picLocks noChangeArrowheads="1" noChangeShapeType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73880" y="1383728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387985</xdr:colOff>
      <xdr:row>77</xdr:row>
      <xdr:rowOff>86995</xdr:rowOff>
    </xdr:from>
    <xdr:to>
      <xdr:col>1</xdr:col>
      <xdr:colOff>3120390</xdr:colOff>
      <xdr:row>91</xdr:row>
      <xdr:rowOff>21590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54810" y="17749520"/>
          <a:ext cx="2732405" cy="277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2842260</xdr:colOff>
      <xdr:row>83</xdr:row>
      <xdr:rowOff>150495</xdr:rowOff>
    </xdr:from>
    <xdr:to>
      <xdr:col>1</xdr:col>
      <xdr:colOff>4018280</xdr:colOff>
      <xdr:row>86</xdr:row>
      <xdr:rowOff>41910</xdr:rowOff>
    </xdr:to>
    <xdr:sp>
      <xdr:nvSpPr>
        <xdr:cNvPr id="5" name="右箭头 4"/>
        <xdr:cNvSpPr/>
      </xdr:nvSpPr>
      <xdr:spPr>
        <a:xfrm>
          <a:off x="4109085" y="19028410"/>
          <a:ext cx="1176020" cy="499110"/>
        </a:xfrm>
        <a:prstGeom prst="right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288925</xdr:colOff>
      <xdr:row>10</xdr:row>
      <xdr:rowOff>24130</xdr:rowOff>
    </xdr:from>
    <xdr:to>
      <xdr:col>1</xdr:col>
      <xdr:colOff>6003925</xdr:colOff>
      <xdr:row>18</xdr:row>
      <xdr:rowOff>115570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55750" y="2049780"/>
          <a:ext cx="5715000" cy="171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819150</xdr:colOff>
      <xdr:row>2</xdr:row>
      <xdr:rowOff>76200</xdr:rowOff>
    </xdr:from>
    <xdr:to>
      <xdr:col>1</xdr:col>
      <xdr:colOff>3354070</xdr:colOff>
      <xdr:row>9</xdr:row>
      <xdr:rowOff>55880</xdr:rowOff>
    </xdr:to>
    <xdr:pic>
      <xdr:nvPicPr>
        <xdr:cNvPr id="7" name="图片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481330"/>
          <a:ext cx="2534920" cy="1397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1</xdr:row>
      <xdr:rowOff>109220</xdr:rowOff>
    </xdr:from>
    <xdr:to>
      <xdr:col>7</xdr:col>
      <xdr:colOff>218440</xdr:colOff>
      <xdr:row>20</xdr:row>
      <xdr:rowOff>247650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781925" y="311785"/>
          <a:ext cx="3580765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297815</xdr:colOff>
      <xdr:row>39</xdr:row>
      <xdr:rowOff>33655</xdr:rowOff>
    </xdr:from>
    <xdr:to>
      <xdr:col>1</xdr:col>
      <xdr:colOff>3721100</xdr:colOff>
      <xdr:row>43</xdr:row>
      <xdr:rowOff>160020</xdr:rowOff>
    </xdr:to>
    <xdr:pic>
      <xdr:nvPicPr>
        <xdr:cNvPr id="21" name="图片 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64640" y="9295765"/>
          <a:ext cx="3423285" cy="93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154940</xdr:colOff>
      <xdr:row>27</xdr:row>
      <xdr:rowOff>115570</xdr:rowOff>
    </xdr:from>
    <xdr:to>
      <xdr:col>1</xdr:col>
      <xdr:colOff>4150360</xdr:colOff>
      <xdr:row>37</xdr:row>
      <xdr:rowOff>88265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21765" y="6946900"/>
          <a:ext cx="3995420" cy="199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4231005</xdr:colOff>
      <xdr:row>27</xdr:row>
      <xdr:rowOff>43180</xdr:rowOff>
    </xdr:from>
    <xdr:to>
      <xdr:col>3</xdr:col>
      <xdr:colOff>512445</xdr:colOff>
      <xdr:row>39</xdr:row>
      <xdr:rowOff>154940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497830" y="6874510"/>
          <a:ext cx="3415665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4088765</xdr:colOff>
      <xdr:row>76</xdr:row>
      <xdr:rowOff>161925</xdr:rowOff>
    </xdr:from>
    <xdr:to>
      <xdr:col>2</xdr:col>
      <xdr:colOff>128270</xdr:colOff>
      <xdr:row>91</xdr:row>
      <xdr:rowOff>72390</xdr:rowOff>
    </xdr:to>
    <xdr:pic>
      <xdr:nvPicPr>
        <xdr:cNvPr id="24" name="图片 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355590" y="17621885"/>
          <a:ext cx="2487930" cy="294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198120</xdr:colOff>
      <xdr:row>96</xdr:row>
      <xdr:rowOff>192405</xdr:rowOff>
    </xdr:from>
    <xdr:to>
      <xdr:col>1</xdr:col>
      <xdr:colOff>6192520</xdr:colOff>
      <xdr:row>108</xdr:row>
      <xdr:rowOff>179070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64945" y="22162770"/>
          <a:ext cx="5994400" cy="241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330835</xdr:colOff>
      <xdr:row>149</xdr:row>
      <xdr:rowOff>103505</xdr:rowOff>
    </xdr:from>
    <xdr:to>
      <xdr:col>1</xdr:col>
      <xdr:colOff>4088765</xdr:colOff>
      <xdr:row>156</xdr:row>
      <xdr:rowOff>97155</xdr:rowOff>
    </xdr:to>
    <xdr:pic>
      <xdr:nvPicPr>
        <xdr:cNvPr id="28" name="图片 2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97660" y="34100135"/>
          <a:ext cx="375793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1200150</xdr:colOff>
      <xdr:row>46</xdr:row>
      <xdr:rowOff>160655</xdr:rowOff>
    </xdr:from>
    <xdr:to>
      <xdr:col>1</xdr:col>
      <xdr:colOff>2856865</xdr:colOff>
      <xdr:row>55</xdr:row>
      <xdr:rowOff>3175</xdr:rowOff>
    </xdr:to>
    <xdr:pic>
      <xdr:nvPicPr>
        <xdr:cNvPr id="3" name="图片 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00150" y="10840720"/>
          <a:ext cx="2923540" cy="1665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2747645</xdr:colOff>
      <xdr:row>47</xdr:row>
      <xdr:rowOff>137795</xdr:rowOff>
    </xdr:from>
    <xdr:to>
      <xdr:col>1</xdr:col>
      <xdr:colOff>6192520</xdr:colOff>
      <xdr:row>54</xdr:row>
      <xdr:rowOff>66040</xdr:rowOff>
    </xdr:to>
    <xdr:pic>
      <xdr:nvPicPr>
        <xdr:cNvPr id="4" name="图片 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014470" y="11020425"/>
          <a:ext cx="3444875" cy="134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625475</xdr:colOff>
      <xdr:row>40</xdr:row>
      <xdr:rowOff>77470</xdr:rowOff>
    </xdr:from>
    <xdr:to>
      <xdr:col>11</xdr:col>
      <xdr:colOff>228600</xdr:colOff>
      <xdr:row>61</xdr:row>
      <xdr:rowOff>39370</xdr:rowOff>
    </xdr:to>
    <xdr:pic>
      <xdr:nvPicPr>
        <xdr:cNvPr id="2" name="图片 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340725" y="9542145"/>
          <a:ext cx="5775325" cy="4116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380365</xdr:colOff>
      <xdr:row>115</xdr:row>
      <xdr:rowOff>172720</xdr:rowOff>
    </xdr:from>
    <xdr:to>
      <xdr:col>1</xdr:col>
      <xdr:colOff>1363980</xdr:colOff>
      <xdr:row>122</xdr:row>
      <xdr:rowOff>129540</xdr:rowOff>
    </xdr:to>
    <xdr:pic>
      <xdr:nvPicPr>
        <xdr:cNvPr id="41" name="图片 4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190" y="26539190"/>
          <a:ext cx="98361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4198455</xdr:colOff>
      <xdr:row>116</xdr:row>
      <xdr:rowOff>141366</xdr:rowOff>
    </xdr:from>
    <xdr:to>
      <xdr:col>1</xdr:col>
      <xdr:colOff>5358848</xdr:colOff>
      <xdr:row>122</xdr:row>
      <xdr:rowOff>142462</xdr:rowOff>
    </xdr:to>
    <xdr:pic>
      <xdr:nvPicPr>
        <xdr:cNvPr id="100865" name="Picture 22"/>
        <xdr:cNvPicPr>
          <a:picLocks noChangeAspect="1" noChangeArrowheads="1"/>
        </xdr:cNvPicPr>
      </xdr:nvPicPr>
      <xdr:blipFill>
        <a:blip r:embed="rId2"/>
        <a:srcRect l="66901" t="676"/>
        <a:stretch>
          <a:fillRect/>
        </a:stretch>
      </xdr:blipFill>
      <xdr:spPr>
        <a:xfrm>
          <a:off x="5464810" y="26710005"/>
          <a:ext cx="1160780" cy="1216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420754</xdr:colOff>
      <xdr:row>17</xdr:row>
      <xdr:rowOff>84484</xdr:rowOff>
    </xdr:from>
    <xdr:to>
      <xdr:col>1</xdr:col>
      <xdr:colOff>794483</xdr:colOff>
      <xdr:row>21</xdr:row>
      <xdr:rowOff>140805</xdr:rowOff>
    </xdr:to>
    <xdr:pic>
      <xdr:nvPicPr>
        <xdr:cNvPr id="100867" name="Picture 1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687195" y="4091305"/>
          <a:ext cx="374015" cy="866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2300080</xdr:colOff>
      <xdr:row>17</xdr:row>
      <xdr:rowOff>77027</xdr:rowOff>
    </xdr:from>
    <xdr:to>
      <xdr:col>1</xdr:col>
      <xdr:colOff>3599679</xdr:colOff>
      <xdr:row>21</xdr:row>
      <xdr:rowOff>33130</xdr:rowOff>
    </xdr:to>
    <xdr:pic>
      <xdr:nvPicPr>
        <xdr:cNvPr id="100868" name="Picture 14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3566795" y="4083685"/>
          <a:ext cx="1299210" cy="7664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133350</xdr:colOff>
      <xdr:row>95</xdr:row>
      <xdr:rowOff>85725</xdr:rowOff>
    </xdr:from>
    <xdr:to>
      <xdr:col>1</xdr:col>
      <xdr:colOff>2562225</xdr:colOff>
      <xdr:row>100</xdr:row>
      <xdr:rowOff>76200</xdr:rowOff>
    </xdr:to>
    <xdr:grpSp>
      <xdr:nvGrpSpPr>
        <xdr:cNvPr id="100872" name="组合 7"/>
        <xdr:cNvGrpSpPr/>
      </xdr:nvGrpSpPr>
      <xdr:grpSpPr>
        <a:xfrm>
          <a:off x="1400175" y="22041485"/>
          <a:ext cx="2428875" cy="1003300"/>
          <a:chOff x="1352550" y="10248900"/>
          <a:chExt cx="2427890" cy="986331"/>
        </a:xfrm>
      </xdr:grpSpPr>
      <xdr:pic>
        <xdr:nvPicPr>
          <xdr:cNvPr id="100948" name="Picture 14" descr="36-3"/>
          <xdr:cNvPicPr>
            <a:picLocks noChangeAspect="1" noChangeArrowheads="1"/>
          </xdr:cNvPicPr>
        </xdr:nvPicPr>
        <xdr:blipFill>
          <a:blip r:embed="rId5">
            <a:biLevel thresh="50000"/>
            <a:grayscl/>
          </a:blip>
          <a:srcRect l="16881" t="31763" r="31036" b="40958"/>
          <a:stretch>
            <a:fillRect/>
          </a:stretch>
        </xdr:blipFill>
        <xdr:spPr>
          <a:xfrm>
            <a:off x="1352550" y="10248900"/>
            <a:ext cx="2427890" cy="98633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>
        <xdr:nvSpPr>
          <xdr:cNvPr id="10" name="Text Box 15"/>
          <xdr:cNvSpPr txBox="1">
            <a:spLocks noChangeArrowheads="1"/>
          </xdr:cNvSpPr>
        </xdr:nvSpPr>
        <xdr:spPr>
          <a:xfrm>
            <a:off x="2199931" y="10248900"/>
            <a:ext cx="561747" cy="170711"/>
          </a:xfrm>
          <a:prstGeom prst="rect">
            <a:avLst/>
          </a:prstGeom>
          <a:solidFill>
            <a:srgbClr val="FFFFFF"/>
          </a:solidFill>
          <a:ln w="6350" algn="ctr">
            <a:solidFill>
              <a:srgbClr val="000000"/>
            </a:solidFill>
            <a:miter lim="800000"/>
          </a:ln>
          <a:effectLst/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en-US" altLang="zh-CN" sz="1000" b="0" i="0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W</a:t>
            </a:r>
            <a:r>
              <a:rPr lang="en-US" altLang="zh-CN" sz="1000" b="0" i="0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≥</a:t>
            </a:r>
            <a:r>
              <a:rPr lang="en-US" altLang="zh-CN" sz="1000" b="0" i="0" strike="noStrike">
                <a:solidFill>
                  <a:srgbClr val="000000"/>
                </a:solidFill>
                <a:latin typeface="Arial" panose="020B0604020202020204"/>
                <a:cs typeface="Arial" panose="020B0604020202020204"/>
              </a:rPr>
              <a:t>800	</a:t>
            </a:r>
            <a:endParaRPr lang="en-US" altLang="zh-CN" sz="1000" b="0" i="0" strike="noStrike">
              <a:solidFill>
                <a:srgbClr val="000000"/>
              </a:solidFill>
              <a:latin typeface="Arial" panose="020B0604020202020204"/>
              <a:cs typeface="Arial" panose="020B0604020202020204"/>
            </a:endParaRPr>
          </a:p>
        </xdr:txBody>
      </xdr:sp>
    </xdr:grpSp>
    <xdr:clientData/>
  </xdr:twoCellAnchor>
  <xdr:twoCellAnchor editAs="oneCell">
    <xdr:from>
      <xdr:col>1</xdr:col>
      <xdr:colOff>257175</xdr:colOff>
      <xdr:row>104</xdr:row>
      <xdr:rowOff>19050</xdr:rowOff>
    </xdr:from>
    <xdr:to>
      <xdr:col>1</xdr:col>
      <xdr:colOff>1524000</xdr:colOff>
      <xdr:row>108</xdr:row>
      <xdr:rowOff>114301</xdr:rowOff>
    </xdr:to>
    <xdr:pic>
      <xdr:nvPicPr>
        <xdr:cNvPr id="100874" name="Picture 21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524000" y="23698200"/>
          <a:ext cx="1266825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219075</xdr:colOff>
      <xdr:row>100</xdr:row>
      <xdr:rowOff>9525</xdr:rowOff>
    </xdr:from>
    <xdr:to>
      <xdr:col>6</xdr:col>
      <xdr:colOff>371475</xdr:colOff>
      <xdr:row>108</xdr:row>
      <xdr:rowOff>133350</xdr:rowOff>
    </xdr:to>
    <xdr:pic>
      <xdr:nvPicPr>
        <xdr:cNvPr id="100877" name="Picture 180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9305925" y="22978110"/>
          <a:ext cx="1524000" cy="1644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276225</xdr:colOff>
      <xdr:row>100</xdr:row>
      <xdr:rowOff>38100</xdr:rowOff>
    </xdr:from>
    <xdr:to>
      <xdr:col>5</xdr:col>
      <xdr:colOff>285750</xdr:colOff>
      <xdr:row>105</xdr:row>
      <xdr:rowOff>123825</xdr:rowOff>
    </xdr:to>
    <xdr:sp>
      <xdr:nvSpPr>
        <xdr:cNvPr id="100878" name="Line 181"/>
        <xdr:cNvSpPr>
          <a:spLocks noChangeShapeType="1"/>
        </xdr:cNvSpPr>
      </xdr:nvSpPr>
      <xdr:spPr>
        <a:xfrm flipH="1" flipV="1">
          <a:off x="10048875" y="23006685"/>
          <a:ext cx="9525" cy="998855"/>
        </a:xfrm>
        <a:prstGeom prst="line">
          <a:avLst/>
        </a:prstGeom>
        <a:noFill/>
        <a:ln w="28575">
          <a:solidFill>
            <a:srgbClr val="FF0000"/>
          </a:solidFill>
          <a:round/>
          <a:headEnd type="triangle" w="med" len="med"/>
          <a:tailEnd type="triangle" w="med" len="med"/>
        </a:ln>
      </xdr:spPr>
    </xdr:sp>
    <xdr:clientData/>
  </xdr:twoCellAnchor>
  <xdr:twoCellAnchor>
    <xdr:from>
      <xdr:col>5</xdr:col>
      <xdr:colOff>323850</xdr:colOff>
      <xdr:row>101</xdr:row>
      <xdr:rowOff>85725</xdr:rowOff>
    </xdr:from>
    <xdr:to>
      <xdr:col>6</xdr:col>
      <xdr:colOff>342900</xdr:colOff>
      <xdr:row>103</xdr:row>
      <xdr:rowOff>95250</xdr:rowOff>
    </xdr:to>
    <xdr:sp>
      <xdr:nvSpPr>
        <xdr:cNvPr id="100879" name="Line 182"/>
        <xdr:cNvSpPr>
          <a:spLocks noChangeShapeType="1"/>
        </xdr:cNvSpPr>
      </xdr:nvSpPr>
      <xdr:spPr>
        <a:xfrm flipV="1">
          <a:off x="10096500" y="23256875"/>
          <a:ext cx="704850" cy="314960"/>
        </a:xfrm>
        <a:prstGeom prst="line">
          <a:avLst/>
        </a:prstGeom>
        <a:noFill/>
        <a:ln w="28575">
          <a:solidFill>
            <a:srgbClr val="FF0000"/>
          </a:solidFill>
          <a:round/>
          <a:tailEnd type="triangle" w="med" len="med"/>
        </a:ln>
      </xdr:spPr>
    </xdr:sp>
    <xdr:clientData/>
  </xdr:twoCellAnchor>
  <xdr:twoCellAnchor>
    <xdr:from>
      <xdr:col>6</xdr:col>
      <xdr:colOff>341251</xdr:colOff>
      <xdr:row>99</xdr:row>
      <xdr:rowOff>174715</xdr:rowOff>
    </xdr:from>
    <xdr:to>
      <xdr:col>7</xdr:col>
      <xdr:colOff>564596</xdr:colOff>
      <xdr:row>103</xdr:row>
      <xdr:rowOff>112385</xdr:rowOff>
    </xdr:to>
    <xdr:sp>
      <xdr:nvSpPr>
        <xdr:cNvPr id="23" name="Oval 183"/>
        <xdr:cNvSpPr>
          <a:spLocks noChangeArrowheads="1"/>
        </xdr:cNvSpPr>
      </xdr:nvSpPr>
      <xdr:spPr>
        <a:xfrm>
          <a:off x="10799445" y="22940645"/>
          <a:ext cx="909320" cy="647700"/>
        </a:xfrm>
        <a:prstGeom prst="ellipse">
          <a:avLst/>
        </a:prstGeom>
        <a:noFill/>
        <a:ln w="28575" algn="ctr">
          <a:solidFill>
            <a:srgbClr val="FF0000"/>
          </a:solidFill>
          <a:rou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加工面距底面</a:t>
          </a:r>
          <a:endParaRPr lang="zh-CN" altLang="en-US" sz="8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defRPr sz="1000"/>
          </a:pPr>
          <a:r>
            <a:rPr lang="en-US" altLang="zh-CN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400</a:t>
          </a: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以内</a:t>
          </a:r>
          <a:endParaRPr lang="zh-CN" altLang="en-US" sz="8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6</xdr:col>
      <xdr:colOff>407926</xdr:colOff>
      <xdr:row>103</xdr:row>
      <xdr:rowOff>121910</xdr:rowOff>
    </xdr:from>
    <xdr:to>
      <xdr:col>7</xdr:col>
      <xdr:colOff>500548</xdr:colOff>
      <xdr:row>106</xdr:row>
      <xdr:rowOff>185054</xdr:rowOff>
    </xdr:to>
    <xdr:sp>
      <xdr:nvSpPr>
        <xdr:cNvPr id="24" name="Oval 185"/>
        <xdr:cNvSpPr>
          <a:spLocks noChangeArrowheads="1"/>
        </xdr:cNvSpPr>
      </xdr:nvSpPr>
      <xdr:spPr>
        <a:xfrm>
          <a:off x="10866120" y="23597870"/>
          <a:ext cx="778510" cy="671195"/>
        </a:xfrm>
        <a:prstGeom prst="ellipse">
          <a:avLst/>
        </a:prstGeom>
        <a:noFill/>
        <a:ln w="28575" algn="ctr">
          <a:solidFill>
            <a:srgbClr val="FF0000"/>
          </a:solidFill>
          <a:round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加工面距边</a:t>
          </a:r>
          <a:endParaRPr lang="zh-CN" altLang="en-US" sz="8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defRPr sz="1000"/>
          </a:pPr>
          <a:r>
            <a:rPr lang="en-US" altLang="zh-CN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25</a:t>
          </a:r>
          <a:r>
            <a:rPr lang="zh-CN" altLang="en-US" sz="8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以上</a:t>
          </a:r>
          <a:endParaRPr lang="zh-CN" altLang="en-US" sz="8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5</xdr:col>
      <xdr:colOff>428625</xdr:colOff>
      <xdr:row>104</xdr:row>
      <xdr:rowOff>200025</xdr:rowOff>
    </xdr:from>
    <xdr:to>
      <xdr:col>6</xdr:col>
      <xdr:colOff>409575</xdr:colOff>
      <xdr:row>105</xdr:row>
      <xdr:rowOff>123825</xdr:rowOff>
    </xdr:to>
    <xdr:sp>
      <xdr:nvSpPr>
        <xdr:cNvPr id="100882" name="Line 186"/>
        <xdr:cNvSpPr>
          <a:spLocks noChangeShapeType="1"/>
        </xdr:cNvSpPr>
      </xdr:nvSpPr>
      <xdr:spPr>
        <a:xfrm flipV="1">
          <a:off x="10201275" y="23879175"/>
          <a:ext cx="666750" cy="126365"/>
        </a:xfrm>
        <a:prstGeom prst="line">
          <a:avLst/>
        </a:prstGeom>
        <a:noFill/>
        <a:ln w="28575">
          <a:solidFill>
            <a:srgbClr val="FF0000"/>
          </a:solidFill>
          <a:round/>
          <a:tailEnd type="triangle" w="med" len="med"/>
        </a:ln>
      </xdr:spPr>
    </xdr:sp>
    <xdr:clientData/>
  </xdr:twoCellAnchor>
  <xdr:twoCellAnchor>
    <xdr:from>
      <xdr:col>1</xdr:col>
      <xdr:colOff>2028825</xdr:colOff>
      <xdr:row>104</xdr:row>
      <xdr:rowOff>19050</xdr:rowOff>
    </xdr:from>
    <xdr:to>
      <xdr:col>1</xdr:col>
      <xdr:colOff>4610100</xdr:colOff>
      <xdr:row>108</xdr:row>
      <xdr:rowOff>114300</xdr:rowOff>
    </xdr:to>
    <xdr:grpSp>
      <xdr:nvGrpSpPr>
        <xdr:cNvPr id="100883" name="Group 33"/>
        <xdr:cNvGrpSpPr/>
      </xdr:nvGrpSpPr>
      <xdr:grpSpPr>
        <a:xfrm>
          <a:off x="3295650" y="23698200"/>
          <a:ext cx="2581275" cy="905510"/>
          <a:chOff x="361" y="584"/>
          <a:chExt cx="272" cy="92"/>
        </a:xfrm>
      </xdr:grpSpPr>
      <xdr:grpSp>
        <xdr:nvGrpSpPr>
          <xdr:cNvPr id="100937" name="Group 10"/>
          <xdr:cNvGrpSpPr/>
        </xdr:nvGrpSpPr>
        <xdr:grpSpPr>
          <a:xfrm>
            <a:off x="361" y="584"/>
            <a:ext cx="272" cy="92"/>
            <a:chOff x="501" y="20412"/>
            <a:chExt cx="601" cy="294"/>
          </a:xfrm>
        </xdr:grpSpPr>
        <xdr:pic>
          <xdr:nvPicPr>
            <xdr:cNvPr id="100946" name="Picture 11" descr="36-3"/>
            <xdr:cNvPicPr>
              <a:picLocks noChangeAspect="1" noChangeArrowheads="1"/>
            </xdr:cNvPicPr>
          </xdr:nvPicPr>
          <xdr:blipFill>
            <a:blip r:embed="rId5">
              <a:biLevel thresh="50000"/>
              <a:grayscl/>
            </a:blip>
            <a:srcRect l="16881" t="31763" r="31036" b="40958"/>
            <a:stretch>
              <a:fillRect/>
            </a:stretch>
          </xdr:blipFill>
          <xdr:spPr>
            <a:xfrm rot="10800000">
              <a:off x="501" y="20466"/>
              <a:ext cx="601" cy="24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pic>
          <xdr:nvPicPr>
            <xdr:cNvPr id="100947" name="Picture 12"/>
            <xdr:cNvPicPr>
              <a:picLocks noChangeAspect="1" noChangeArrowheads="1"/>
            </xdr:cNvPicPr>
          </xdr:nvPicPr>
          <xdr:blipFill>
            <a:blip r:embed="rId8"/>
            <a:srcRect l="22449" t="27451" r="12245" b="26331"/>
            <a:stretch>
              <a:fillRect/>
            </a:stretch>
          </xdr:blipFill>
          <xdr:spPr>
            <a:xfrm>
              <a:off x="738" y="20412"/>
              <a:ext cx="164" cy="121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</xdr:grpSp>
      <xdr:grpSp>
        <xdr:nvGrpSpPr>
          <xdr:cNvPr id="100938" name="Group 28"/>
          <xdr:cNvGrpSpPr/>
        </xdr:nvGrpSpPr>
        <xdr:grpSpPr>
          <a:xfrm>
            <a:off x="392" y="636"/>
            <a:ext cx="12" cy="23"/>
            <a:chOff x="339" y="738"/>
            <a:chExt cx="76" cy="70"/>
          </a:xfrm>
        </xdr:grpSpPr>
        <xdr:pic>
          <xdr:nvPicPr>
            <xdr:cNvPr id="100943" name="Picture 20"/>
            <xdr:cNvPicPr>
              <a:picLocks noChangeAspect="1" noChangeArrowheads="1"/>
            </xdr:cNvPicPr>
          </xdr:nvPicPr>
          <xdr:blipFill>
            <a:blip r:embed="rId9"/>
            <a:srcRect l="12280" t="34579" r="10527"/>
            <a:stretch>
              <a:fillRect/>
            </a:stretch>
          </xdr:blipFill>
          <xdr:spPr>
            <a:xfrm>
              <a:off x="339" y="738"/>
              <a:ext cx="76" cy="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>
          <xdr:nvSpPr>
            <xdr:cNvPr id="100944" name="Line 24"/>
            <xdr:cNvSpPr>
              <a:spLocks noChangeShapeType="1"/>
            </xdr:cNvSpPr>
          </xdr:nvSpPr>
          <xdr:spPr>
            <a:xfrm flipH="1" flipV="1">
              <a:off x="357" y="738"/>
              <a:ext cx="1" cy="27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  <xdr:sp>
          <xdr:nvSpPr>
            <xdr:cNvPr id="100945" name="Line 25"/>
            <xdr:cNvSpPr>
              <a:spLocks noChangeShapeType="1"/>
            </xdr:cNvSpPr>
          </xdr:nvSpPr>
          <xdr:spPr>
            <a:xfrm flipH="1" flipV="1">
              <a:off x="395" y="738"/>
              <a:ext cx="1" cy="28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</xdr:grpSp>
      <xdr:grpSp>
        <xdr:nvGrpSpPr>
          <xdr:cNvPr id="100939" name="Group 29"/>
          <xdr:cNvGrpSpPr/>
        </xdr:nvGrpSpPr>
        <xdr:grpSpPr>
          <a:xfrm>
            <a:off x="601" y="635"/>
            <a:ext cx="12" cy="23"/>
            <a:chOff x="339" y="738"/>
            <a:chExt cx="76" cy="70"/>
          </a:xfrm>
        </xdr:grpSpPr>
        <xdr:pic>
          <xdr:nvPicPr>
            <xdr:cNvPr id="100940" name="Picture 30"/>
            <xdr:cNvPicPr>
              <a:picLocks noChangeAspect="1" noChangeArrowheads="1"/>
            </xdr:cNvPicPr>
          </xdr:nvPicPr>
          <xdr:blipFill>
            <a:blip r:embed="rId9"/>
            <a:srcRect l="12280" t="34579" r="10527"/>
            <a:stretch>
              <a:fillRect/>
            </a:stretch>
          </xdr:blipFill>
          <xdr:spPr>
            <a:xfrm>
              <a:off x="339" y="738"/>
              <a:ext cx="76" cy="70"/>
            </a:xfrm>
            <a:prstGeom prst="rect">
              <a:avLst/>
            </a:prstGeom>
            <a:noFill/>
            <a:ln w="1">
              <a:noFill/>
              <a:miter lim="800000"/>
              <a:headEnd/>
              <a:tailEnd/>
            </a:ln>
          </xdr:spPr>
        </xdr:pic>
        <xdr:sp>
          <xdr:nvSpPr>
            <xdr:cNvPr id="100941" name="Line 31"/>
            <xdr:cNvSpPr>
              <a:spLocks noChangeShapeType="1"/>
            </xdr:cNvSpPr>
          </xdr:nvSpPr>
          <xdr:spPr>
            <a:xfrm flipH="1" flipV="1">
              <a:off x="357" y="738"/>
              <a:ext cx="1" cy="27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  <xdr:sp>
          <xdr:nvSpPr>
            <xdr:cNvPr id="100942" name="Line 32"/>
            <xdr:cNvSpPr>
              <a:spLocks noChangeShapeType="1"/>
            </xdr:cNvSpPr>
          </xdr:nvSpPr>
          <xdr:spPr>
            <a:xfrm flipH="1" flipV="1">
              <a:off x="395" y="738"/>
              <a:ext cx="1" cy="28"/>
            </a:xfrm>
            <a:prstGeom prst="line">
              <a:avLst/>
            </a:prstGeom>
            <a:noFill/>
            <a:ln w="28575">
              <a:solidFill>
                <a:srgbClr val="000000"/>
              </a:solidFill>
              <a:round/>
            </a:ln>
          </xdr:spPr>
        </xdr:sp>
      </xdr:grpSp>
    </xdr:grpSp>
    <xdr:clientData/>
  </xdr:twoCellAnchor>
  <xdr:twoCellAnchor editAs="oneCell">
    <xdr:from>
      <xdr:col>1</xdr:col>
      <xdr:colOff>104775</xdr:colOff>
      <xdr:row>141</xdr:row>
      <xdr:rowOff>66675</xdr:rowOff>
    </xdr:from>
    <xdr:to>
      <xdr:col>1</xdr:col>
      <xdr:colOff>2038350</xdr:colOff>
      <xdr:row>146</xdr:row>
      <xdr:rowOff>76200</xdr:rowOff>
    </xdr:to>
    <xdr:pic>
      <xdr:nvPicPr>
        <xdr:cNvPr id="100890" name="Picture 24"/>
        <xdr:cNvPicPr>
          <a:picLocks noChangeAspect="1" noChangeArrowheads="1"/>
        </xdr:cNvPicPr>
      </xdr:nvPicPr>
      <xdr:blipFill>
        <a:blip r:embed="rId10"/>
        <a:srcRect l="34178" t="-2736" r="35092" b="4628"/>
        <a:stretch>
          <a:fillRect/>
        </a:stretch>
      </xdr:blipFill>
      <xdr:spPr>
        <a:xfrm>
          <a:off x="1371600" y="31764605"/>
          <a:ext cx="1933575" cy="1022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4143375</xdr:colOff>
      <xdr:row>141</xdr:row>
      <xdr:rowOff>114300</xdr:rowOff>
    </xdr:from>
    <xdr:to>
      <xdr:col>1</xdr:col>
      <xdr:colOff>6000750</xdr:colOff>
      <xdr:row>146</xdr:row>
      <xdr:rowOff>133350</xdr:rowOff>
    </xdr:to>
    <xdr:pic>
      <xdr:nvPicPr>
        <xdr:cNvPr id="100899" name="Picture 24"/>
        <xdr:cNvPicPr>
          <a:picLocks noChangeAspect="1" noChangeArrowheads="1"/>
        </xdr:cNvPicPr>
      </xdr:nvPicPr>
      <xdr:blipFill>
        <a:blip r:embed="rId10"/>
        <a:srcRect l="70541" t="926"/>
        <a:stretch>
          <a:fillRect/>
        </a:stretch>
      </xdr:blipFill>
      <xdr:spPr>
        <a:xfrm>
          <a:off x="5410200" y="31812230"/>
          <a:ext cx="1857375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2162175</xdr:colOff>
      <xdr:row>141</xdr:row>
      <xdr:rowOff>104775</xdr:rowOff>
    </xdr:from>
    <xdr:to>
      <xdr:col>1</xdr:col>
      <xdr:colOff>3914775</xdr:colOff>
      <xdr:row>146</xdr:row>
      <xdr:rowOff>123825</xdr:rowOff>
    </xdr:to>
    <xdr:pic>
      <xdr:nvPicPr>
        <xdr:cNvPr id="100900" name="Picture 24"/>
        <xdr:cNvPicPr>
          <a:picLocks noChangeAspect="1" noChangeArrowheads="1"/>
        </xdr:cNvPicPr>
      </xdr:nvPicPr>
      <xdr:blipFill>
        <a:blip r:embed="rId10"/>
        <a:srcRect r="72147" b="966"/>
        <a:stretch>
          <a:fillRect/>
        </a:stretch>
      </xdr:blipFill>
      <xdr:spPr>
        <a:xfrm>
          <a:off x="3429000" y="31802705"/>
          <a:ext cx="1752600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47625</xdr:colOff>
      <xdr:row>100</xdr:row>
      <xdr:rowOff>9525</xdr:rowOff>
    </xdr:from>
    <xdr:to>
      <xdr:col>4</xdr:col>
      <xdr:colOff>95250</xdr:colOff>
      <xdr:row>108</xdr:row>
      <xdr:rowOff>190500</xdr:rowOff>
    </xdr:to>
    <xdr:pic>
      <xdr:nvPicPr>
        <xdr:cNvPr id="100924" name="Picture 122"/>
        <xdr:cNvPicPr>
          <a:picLocks noChangeAspect="1" noChangeArrowheads="1"/>
        </xdr:cNvPicPr>
      </xdr:nvPicPr>
      <xdr:blipFill>
        <a:blip r:embed="rId11"/>
        <a:srcRect l="22923" t="5988" r="12607" b="21857"/>
        <a:stretch>
          <a:fillRect/>
        </a:stretch>
      </xdr:blipFill>
      <xdr:spPr>
        <a:xfrm>
          <a:off x="7762875" y="22978110"/>
          <a:ext cx="1419225" cy="1701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619125</xdr:colOff>
      <xdr:row>102</xdr:row>
      <xdr:rowOff>85725</xdr:rowOff>
    </xdr:from>
    <xdr:to>
      <xdr:col>3</xdr:col>
      <xdr:colOff>123825</xdr:colOff>
      <xdr:row>102</xdr:row>
      <xdr:rowOff>85725</xdr:rowOff>
    </xdr:to>
    <xdr:sp>
      <xdr:nvSpPr>
        <xdr:cNvPr id="100925" name="Line 123"/>
        <xdr:cNvSpPr>
          <a:spLocks noChangeShapeType="1"/>
        </xdr:cNvSpPr>
      </xdr:nvSpPr>
      <xdr:spPr>
        <a:xfrm flipV="1">
          <a:off x="8334375" y="23359745"/>
          <a:ext cx="190500" cy="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2</xdr:col>
      <xdr:colOff>666750</xdr:colOff>
      <xdr:row>102</xdr:row>
      <xdr:rowOff>161925</xdr:rowOff>
    </xdr:from>
    <xdr:to>
      <xdr:col>3</xdr:col>
      <xdr:colOff>133350</xdr:colOff>
      <xdr:row>102</xdr:row>
      <xdr:rowOff>161925</xdr:rowOff>
    </xdr:to>
    <xdr:sp>
      <xdr:nvSpPr>
        <xdr:cNvPr id="100926" name="Line 124"/>
        <xdr:cNvSpPr>
          <a:spLocks noChangeShapeType="1"/>
        </xdr:cNvSpPr>
      </xdr:nvSpPr>
      <xdr:spPr>
        <a:xfrm>
          <a:off x="8382000" y="23435945"/>
          <a:ext cx="152400" cy="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3</xdr:col>
      <xdr:colOff>57150</xdr:colOff>
      <xdr:row>101</xdr:row>
      <xdr:rowOff>28575</xdr:rowOff>
    </xdr:from>
    <xdr:to>
      <xdr:col>3</xdr:col>
      <xdr:colOff>57150</xdr:colOff>
      <xdr:row>103</xdr:row>
      <xdr:rowOff>152400</xdr:rowOff>
    </xdr:to>
    <xdr:sp>
      <xdr:nvSpPr>
        <xdr:cNvPr id="100927" name="Line 125"/>
        <xdr:cNvSpPr>
          <a:spLocks noChangeShapeType="1"/>
        </xdr:cNvSpPr>
      </xdr:nvSpPr>
      <xdr:spPr>
        <a:xfrm>
          <a:off x="8458200" y="23199725"/>
          <a:ext cx="0" cy="429260"/>
        </a:xfrm>
        <a:prstGeom prst="line">
          <a:avLst/>
        </a:prstGeom>
        <a:noFill/>
        <a:ln w="38100">
          <a:solidFill>
            <a:srgbClr val="FF0000"/>
          </a:solidFill>
          <a:round/>
        </a:ln>
      </xdr:spPr>
    </xdr:sp>
    <xdr:clientData/>
  </xdr:twoCellAnchor>
  <xdr:twoCellAnchor>
    <xdr:from>
      <xdr:col>3</xdr:col>
      <xdr:colOff>203217</xdr:colOff>
      <xdr:row>100</xdr:row>
      <xdr:rowOff>130126</xdr:rowOff>
    </xdr:from>
    <xdr:to>
      <xdr:col>4</xdr:col>
      <xdr:colOff>38402</xdr:colOff>
      <xdr:row>102</xdr:row>
      <xdr:rowOff>58512</xdr:rowOff>
    </xdr:to>
    <xdr:sp>
      <xdr:nvSpPr>
        <xdr:cNvPr id="93" name="Text Box 130"/>
        <xdr:cNvSpPr txBox="1">
          <a:spLocks noChangeArrowheads="1"/>
        </xdr:cNvSpPr>
      </xdr:nvSpPr>
      <xdr:spPr>
        <a:xfrm>
          <a:off x="8604250" y="23098125"/>
          <a:ext cx="520700" cy="234315"/>
        </a:xfrm>
        <a:prstGeom prst="rect">
          <a:avLst/>
        </a:prstGeom>
        <a:solidFill>
          <a:srgbClr val="FFFFFF"/>
        </a:solidFill>
        <a:ln w="38100" algn="ctr">
          <a:solidFill>
            <a:srgbClr val="FF0000"/>
          </a:solidFill>
          <a:miter lim="800000"/>
        </a:ln>
        <a:effectLst/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altLang="zh-CN" sz="1200" b="0" i="0" strike="noStrike">
              <a:solidFill>
                <a:srgbClr val="000000"/>
              </a:solidFill>
              <a:latin typeface="Arial" panose="020B0604020202020204"/>
              <a:cs typeface="Arial" panose="020B0604020202020204"/>
            </a:rPr>
            <a:t>10mm</a:t>
          </a:r>
          <a:endParaRPr lang="en-US" altLang="zh-CN" sz="1200" b="0" i="0" strike="noStrike">
            <a:solidFill>
              <a:srgbClr val="000000"/>
            </a:solidFill>
            <a:latin typeface="Arial" panose="020B0604020202020204"/>
            <a:cs typeface="Arial" panose="020B0604020202020204"/>
          </a:endParaRPr>
        </a:p>
      </xdr:txBody>
    </xdr:sp>
    <xdr:clientData/>
  </xdr:twoCellAnchor>
  <xdr:twoCellAnchor>
    <xdr:from>
      <xdr:col>1</xdr:col>
      <xdr:colOff>38100</xdr:colOff>
      <xdr:row>203</xdr:row>
      <xdr:rowOff>38100</xdr:rowOff>
    </xdr:from>
    <xdr:to>
      <xdr:col>1</xdr:col>
      <xdr:colOff>2562225</xdr:colOff>
      <xdr:row>209</xdr:row>
      <xdr:rowOff>0</xdr:rowOff>
    </xdr:to>
    <xdr:grpSp>
      <xdr:nvGrpSpPr>
        <xdr:cNvPr id="204" name="组合 71"/>
        <xdr:cNvGrpSpPr/>
      </xdr:nvGrpSpPr>
      <xdr:grpSpPr>
        <a:xfrm>
          <a:off x="1304925" y="45366940"/>
          <a:ext cx="2524125" cy="1177290"/>
          <a:chOff x="1304925" y="27793950"/>
          <a:chExt cx="2524125" cy="1079596"/>
        </a:xfrm>
      </xdr:grpSpPr>
      <xdr:pic>
        <xdr:nvPicPr>
          <xdr:cNvPr id="205" name="Picture 6"/>
          <xdr:cNvPicPr>
            <a:picLocks noChangeAspect="1" noChangeArrowheads="1"/>
          </xdr:cNvPicPr>
        </xdr:nvPicPr>
        <xdr:blipFill>
          <a:blip r:embed="rId12"/>
          <a:srcRect/>
          <a:stretch>
            <a:fillRect/>
          </a:stretch>
        </xdr:blipFill>
        <xdr:spPr>
          <a:xfrm rot="5400000">
            <a:off x="2027190" y="27071685"/>
            <a:ext cx="1079596" cy="25241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>
        <xdr:nvSpPr>
          <xdr:cNvPr id="206" name="矩形 205"/>
          <xdr:cNvSpPr/>
        </xdr:nvSpPr>
        <xdr:spPr>
          <a:xfrm>
            <a:off x="3133725" y="28615589"/>
            <a:ext cx="676275" cy="24840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zh-CN" altLang="en-US" sz="1100"/>
              <a:t>上模</a:t>
            </a:r>
            <a:endParaRPr lang="zh-CN" altLang="en-US" sz="1100"/>
          </a:p>
        </xdr:txBody>
      </xdr:sp>
    </xdr:grpSp>
    <xdr:clientData/>
  </xdr:twoCellAnchor>
  <xdr:twoCellAnchor>
    <xdr:from>
      <xdr:col>1</xdr:col>
      <xdr:colOff>2771775</xdr:colOff>
      <xdr:row>203</xdr:row>
      <xdr:rowOff>38100</xdr:rowOff>
    </xdr:from>
    <xdr:to>
      <xdr:col>1</xdr:col>
      <xdr:colOff>5629275</xdr:colOff>
      <xdr:row>209</xdr:row>
      <xdr:rowOff>0</xdr:rowOff>
    </xdr:to>
    <xdr:grpSp>
      <xdr:nvGrpSpPr>
        <xdr:cNvPr id="207" name="组合 70"/>
        <xdr:cNvGrpSpPr/>
      </xdr:nvGrpSpPr>
      <xdr:grpSpPr>
        <a:xfrm>
          <a:off x="4038600" y="45366940"/>
          <a:ext cx="2857500" cy="1177290"/>
          <a:chOff x="4043362" y="27793951"/>
          <a:chExt cx="2852401" cy="1071564"/>
        </a:xfrm>
      </xdr:grpSpPr>
      <xdr:pic>
        <xdr:nvPicPr>
          <xdr:cNvPr id="208" name="Picture 5"/>
          <xdr:cNvPicPr>
            <a:picLocks noChangeAspect="1" noChangeArrowheads="1"/>
          </xdr:cNvPicPr>
        </xdr:nvPicPr>
        <xdr:blipFill>
          <a:blip r:embed="rId13"/>
          <a:srcRect t="17793"/>
          <a:stretch>
            <a:fillRect/>
          </a:stretch>
        </xdr:blipFill>
        <xdr:spPr>
          <a:xfrm rot="5400000">
            <a:off x="4933781" y="26903532"/>
            <a:ext cx="1071564" cy="2852401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>
        <xdr:nvSpPr>
          <xdr:cNvPr id="209" name="矩形 208"/>
          <xdr:cNvSpPr/>
        </xdr:nvSpPr>
        <xdr:spPr>
          <a:xfrm>
            <a:off x="6201679" y="28590512"/>
            <a:ext cx="675068" cy="246555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zh-CN" altLang="en-US" sz="1100"/>
              <a:t>下模</a:t>
            </a:r>
            <a:endParaRPr lang="zh-CN" altLang="en-US" sz="1100"/>
          </a:p>
        </xdr:txBody>
      </xdr:sp>
    </xdr:grpSp>
    <xdr:clientData/>
  </xdr:twoCellAnchor>
  <xdr:twoCellAnchor>
    <xdr:from>
      <xdr:col>1</xdr:col>
      <xdr:colOff>838201</xdr:colOff>
      <xdr:row>207</xdr:row>
      <xdr:rowOff>95250</xdr:rowOff>
    </xdr:from>
    <xdr:to>
      <xdr:col>1</xdr:col>
      <xdr:colOff>1085851</xdr:colOff>
      <xdr:row>209</xdr:row>
      <xdr:rowOff>85725</xdr:rowOff>
    </xdr:to>
    <xdr:cxnSp>
      <xdr:nvCxnSpPr>
        <xdr:cNvPr id="213" name="直接箭头连接符 212"/>
        <xdr:cNvCxnSpPr/>
      </xdr:nvCxnSpPr>
      <xdr:spPr>
        <a:xfrm rot="16200000" flipV="1">
          <a:off x="2030730" y="46308010"/>
          <a:ext cx="395605" cy="247650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1095374</xdr:colOff>
      <xdr:row>207</xdr:row>
      <xdr:rowOff>85726</xdr:rowOff>
    </xdr:from>
    <xdr:to>
      <xdr:col>1</xdr:col>
      <xdr:colOff>1371599</xdr:colOff>
      <xdr:row>209</xdr:row>
      <xdr:rowOff>104776</xdr:rowOff>
    </xdr:to>
    <xdr:cxnSp>
      <xdr:nvCxnSpPr>
        <xdr:cNvPr id="214" name="直接箭头连接符 213"/>
        <xdr:cNvCxnSpPr/>
      </xdr:nvCxnSpPr>
      <xdr:spPr>
        <a:xfrm rot="5400000" flipH="1" flipV="1">
          <a:off x="2287905" y="46298485"/>
          <a:ext cx="424180" cy="276225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942975</xdr:colOff>
      <xdr:row>209</xdr:row>
      <xdr:rowOff>85725</xdr:rowOff>
    </xdr:from>
    <xdr:to>
      <xdr:col>1</xdr:col>
      <xdr:colOff>1905000</xdr:colOff>
      <xdr:row>210</xdr:row>
      <xdr:rowOff>133350</xdr:rowOff>
    </xdr:to>
    <xdr:sp>
      <xdr:nvSpPr>
        <xdr:cNvPr id="215" name="TextBox 214"/>
        <xdr:cNvSpPr txBox="1"/>
      </xdr:nvSpPr>
      <xdr:spPr>
        <a:xfrm>
          <a:off x="2209800" y="46629955"/>
          <a:ext cx="96202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背托定位</a:t>
          </a:r>
          <a:endParaRPr lang="zh-CN" altLang="en-US" sz="1100"/>
        </a:p>
      </xdr:txBody>
    </xdr:sp>
    <xdr:clientData/>
  </xdr:twoCellAnchor>
  <xdr:twoCellAnchor>
    <xdr:from>
      <xdr:col>1</xdr:col>
      <xdr:colOff>2997891</xdr:colOff>
      <xdr:row>204</xdr:row>
      <xdr:rowOff>49696</xdr:rowOff>
    </xdr:from>
    <xdr:to>
      <xdr:col>1</xdr:col>
      <xdr:colOff>3238501</xdr:colOff>
      <xdr:row>208</xdr:row>
      <xdr:rowOff>82826</xdr:rowOff>
    </xdr:to>
    <xdr:sp>
      <xdr:nvSpPr>
        <xdr:cNvPr id="216" name="矩形 215"/>
        <xdr:cNvSpPr/>
      </xdr:nvSpPr>
      <xdr:spPr>
        <a:xfrm>
          <a:off x="4264660" y="45580935"/>
          <a:ext cx="240665" cy="843280"/>
        </a:xfrm>
        <a:prstGeom prst="rect">
          <a:avLst/>
        </a:prstGeom>
        <a:solidFill>
          <a:schemeClr val="bg1"/>
        </a:solidFill>
        <a:ln w="1270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175846</xdr:colOff>
      <xdr:row>204</xdr:row>
      <xdr:rowOff>103533</xdr:rowOff>
    </xdr:from>
    <xdr:to>
      <xdr:col>1</xdr:col>
      <xdr:colOff>395654</xdr:colOff>
      <xdr:row>207</xdr:row>
      <xdr:rowOff>37590</xdr:rowOff>
    </xdr:to>
    <xdr:sp>
      <xdr:nvSpPr>
        <xdr:cNvPr id="217" name="矩形 216"/>
        <xdr:cNvSpPr/>
      </xdr:nvSpPr>
      <xdr:spPr>
        <a:xfrm>
          <a:off x="1442085" y="45634910"/>
          <a:ext cx="220345" cy="541655"/>
        </a:xfrm>
        <a:prstGeom prst="rect">
          <a:avLst/>
        </a:prstGeom>
        <a:solidFill>
          <a:schemeClr val="bg1"/>
        </a:solidFill>
        <a:ln w="38100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402982</xdr:colOff>
      <xdr:row>206</xdr:row>
      <xdr:rowOff>175846</xdr:rowOff>
    </xdr:from>
    <xdr:to>
      <xdr:col>1</xdr:col>
      <xdr:colOff>1077059</xdr:colOff>
      <xdr:row>209</xdr:row>
      <xdr:rowOff>73270</xdr:rowOff>
    </xdr:to>
    <xdr:cxnSp>
      <xdr:nvCxnSpPr>
        <xdr:cNvPr id="218" name="直接箭头连接符 217"/>
        <xdr:cNvCxnSpPr/>
      </xdr:nvCxnSpPr>
      <xdr:spPr>
        <a:xfrm rot="10800000">
          <a:off x="1669415" y="46111795"/>
          <a:ext cx="674370" cy="505460"/>
        </a:xfrm>
        <a:prstGeom prst="straightConnector1">
          <a:avLst/>
        </a:prstGeom>
        <a:solidFill>
          <a:srgbClr val="00FF00"/>
        </a:solidFill>
        <a:ln w="12700" cap="flat" cmpd="sng" algn="ctr">
          <a:solidFill>
            <a:srgbClr val="FF0000"/>
          </a:solidFill>
          <a:prstDash val="solid"/>
          <a:round/>
          <a:headEnd type="none" w="med" len="med"/>
          <a:tailEnd type="arrow"/>
        </a:ln>
        <a:effectLst/>
      </xdr:spPr>
    </xdr:cxnSp>
    <xdr:clientData/>
  </xdr:twoCellAnchor>
  <xdr:oneCellAnchor>
    <xdr:from>
      <xdr:col>1</xdr:col>
      <xdr:colOff>2657475</xdr:colOff>
      <xdr:row>286</xdr:row>
      <xdr:rowOff>0</xdr:rowOff>
    </xdr:from>
    <xdr:ext cx="194454" cy="274008"/>
    <xdr:sp>
      <xdr:nvSpPr>
        <xdr:cNvPr id="233" name="TextBox 232"/>
        <xdr:cNvSpPr txBox="1"/>
      </xdr:nvSpPr>
      <xdr:spPr>
        <a:xfrm>
          <a:off x="3924300" y="764819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552450</xdr:colOff>
      <xdr:row>16</xdr:row>
      <xdr:rowOff>20292</xdr:rowOff>
    </xdr:from>
    <xdr:to>
      <xdr:col>1</xdr:col>
      <xdr:colOff>704850</xdr:colOff>
      <xdr:row>17</xdr:row>
      <xdr:rowOff>0</xdr:rowOff>
    </xdr:to>
    <xdr:pic>
      <xdr:nvPicPr>
        <xdr:cNvPr id="100364" name="CheckBox12"/>
        <xdr:cNvPicPr preferRelativeResize="0">
          <a:picLocks noChangeArrowheads="1" noChangeShapeType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382397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4687570</xdr:colOff>
      <xdr:row>123</xdr:row>
      <xdr:rowOff>28575</xdr:rowOff>
    </xdr:from>
    <xdr:to>
      <xdr:col>1</xdr:col>
      <xdr:colOff>4839970</xdr:colOff>
      <xdr:row>124</xdr:row>
      <xdr:rowOff>9525</xdr:rowOff>
    </xdr:to>
    <xdr:pic>
      <xdr:nvPicPr>
        <xdr:cNvPr id="100369" name="CheckBox3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4395" y="280155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147</xdr:row>
      <xdr:rowOff>19050</xdr:rowOff>
    </xdr:from>
    <xdr:to>
      <xdr:col>1</xdr:col>
      <xdr:colOff>923925</xdr:colOff>
      <xdr:row>148</xdr:row>
      <xdr:rowOff>0</xdr:rowOff>
    </xdr:to>
    <xdr:pic>
      <xdr:nvPicPr>
        <xdr:cNvPr id="100370" name="CheckBox4"/>
        <xdr:cNvPicPr preferRelativeResize="0">
          <a:picLocks noChangeArrowheads="1" noChangeShapeType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" y="3293237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771525</xdr:colOff>
      <xdr:row>123</xdr:row>
      <xdr:rowOff>0</xdr:rowOff>
    </xdr:from>
    <xdr:to>
      <xdr:col>1</xdr:col>
      <xdr:colOff>923925</xdr:colOff>
      <xdr:row>123</xdr:row>
      <xdr:rowOff>180975</xdr:rowOff>
    </xdr:to>
    <xdr:pic>
      <xdr:nvPicPr>
        <xdr:cNvPr id="2" name="Picture 88"/>
        <xdr:cNvPicPr preferRelativeResize="0">
          <a:picLocks noChangeArrowheads="1" noChangeShapeType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8350" y="2798699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3180522</xdr:colOff>
      <xdr:row>95</xdr:row>
      <xdr:rowOff>140804</xdr:rowOff>
    </xdr:from>
    <xdr:to>
      <xdr:col>1</xdr:col>
      <xdr:colOff>4733098</xdr:colOff>
      <xdr:row>99</xdr:row>
      <xdr:rowOff>12423</xdr:rowOff>
    </xdr:to>
    <xdr:sp>
      <xdr:nvSpPr>
        <xdr:cNvPr id="176" name="TextBox 141"/>
        <xdr:cNvSpPr txBox="1"/>
      </xdr:nvSpPr>
      <xdr:spPr>
        <a:xfrm>
          <a:off x="4446905" y="22096095"/>
          <a:ext cx="1552575" cy="681990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>
              <a:solidFill>
                <a:srgbClr val="FFFF00"/>
              </a:solidFill>
            </a:rPr>
            <a:t>不能直接加工出中心键导滑面，需使用标准中心键导板</a:t>
          </a:r>
          <a:endParaRPr lang="zh-CN" alt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1</xdr:col>
      <xdr:colOff>1325218</xdr:colOff>
      <xdr:row>97</xdr:row>
      <xdr:rowOff>76614</xdr:rowOff>
    </xdr:from>
    <xdr:to>
      <xdr:col>1</xdr:col>
      <xdr:colOff>3180522</xdr:colOff>
      <xdr:row>99</xdr:row>
      <xdr:rowOff>49695</xdr:rowOff>
    </xdr:to>
    <xdr:cxnSp>
      <xdr:nvCxnSpPr>
        <xdr:cNvPr id="4" name="直接箭头连接符 3"/>
        <xdr:cNvCxnSpPr>
          <a:stCxn id="176" idx="1"/>
        </xdr:cNvCxnSpPr>
      </xdr:nvCxnSpPr>
      <xdr:spPr>
        <a:xfrm flipH="1">
          <a:off x="2591435" y="22437090"/>
          <a:ext cx="1855470" cy="37846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 editAs="oneCell">
    <xdr:from>
      <xdr:col>1</xdr:col>
      <xdr:colOff>2791239</xdr:colOff>
      <xdr:row>16</xdr:row>
      <xdr:rowOff>24848</xdr:rowOff>
    </xdr:from>
    <xdr:to>
      <xdr:col>1</xdr:col>
      <xdr:colOff>2943639</xdr:colOff>
      <xdr:row>17</xdr:row>
      <xdr:rowOff>7040</xdr:rowOff>
    </xdr:to>
    <xdr:pic>
      <xdr:nvPicPr>
        <xdr:cNvPr id="189" name="Picture 65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7650" y="382905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8283</xdr:colOff>
      <xdr:row>94</xdr:row>
      <xdr:rowOff>57978</xdr:rowOff>
    </xdr:from>
    <xdr:to>
      <xdr:col>1</xdr:col>
      <xdr:colOff>6410739</xdr:colOff>
      <xdr:row>101</xdr:row>
      <xdr:rowOff>24848</xdr:rowOff>
    </xdr:to>
    <xdr:cxnSp>
      <xdr:nvCxnSpPr>
        <xdr:cNvPr id="6" name="直接连接符 5"/>
        <xdr:cNvCxnSpPr/>
      </xdr:nvCxnSpPr>
      <xdr:spPr>
        <a:xfrm flipH="1" flipV="1">
          <a:off x="1275080" y="21810980"/>
          <a:ext cx="6402070" cy="138493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0</xdr:col>
      <xdr:colOff>1250675</xdr:colOff>
      <xdr:row>94</xdr:row>
      <xdr:rowOff>33130</xdr:rowOff>
    </xdr:from>
    <xdr:to>
      <xdr:col>1</xdr:col>
      <xdr:colOff>6419022</xdr:colOff>
      <xdr:row>101</xdr:row>
      <xdr:rowOff>0</xdr:rowOff>
    </xdr:to>
    <xdr:cxnSp>
      <xdr:nvCxnSpPr>
        <xdr:cNvPr id="190" name="直接连接符 189"/>
        <xdr:cNvCxnSpPr/>
      </xdr:nvCxnSpPr>
      <xdr:spPr>
        <a:xfrm flipH="1">
          <a:off x="1250315" y="21786215"/>
          <a:ext cx="6435090" cy="138493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 editAs="oneCell">
    <xdr:from>
      <xdr:col>1</xdr:col>
      <xdr:colOff>2791239</xdr:colOff>
      <xdr:row>147</xdr:row>
      <xdr:rowOff>33131</xdr:rowOff>
    </xdr:from>
    <xdr:to>
      <xdr:col>1</xdr:col>
      <xdr:colOff>2943639</xdr:colOff>
      <xdr:row>148</xdr:row>
      <xdr:rowOff>15323</xdr:rowOff>
    </xdr:to>
    <xdr:pic>
      <xdr:nvPicPr>
        <xdr:cNvPr id="191" name="Picture 65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7650" y="3294634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2798693</xdr:colOff>
      <xdr:row>123</xdr:row>
      <xdr:rowOff>45140</xdr:rowOff>
    </xdr:from>
    <xdr:to>
      <xdr:col>1</xdr:col>
      <xdr:colOff>2951093</xdr:colOff>
      <xdr:row>124</xdr:row>
      <xdr:rowOff>26090</xdr:rowOff>
    </xdr:to>
    <xdr:pic>
      <xdr:nvPicPr>
        <xdr:cNvPr id="192" name="CheckBox3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65270" y="2803207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2108835</xdr:colOff>
      <xdr:row>116</xdr:row>
      <xdr:rowOff>24130</xdr:rowOff>
    </xdr:from>
    <xdr:to>
      <xdr:col>1</xdr:col>
      <xdr:colOff>3740510</xdr:colOff>
      <xdr:row>122</xdr:row>
      <xdr:rowOff>92274</xdr:rowOff>
    </xdr:to>
    <xdr:pic>
      <xdr:nvPicPr>
        <xdr:cNvPr id="9" name="图片 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75660" y="26593165"/>
          <a:ext cx="1631315" cy="1283335"/>
        </a:xfrm>
        <a:prstGeom prst="rect">
          <a:avLst/>
        </a:prstGeom>
      </xdr:spPr>
    </xdr:pic>
    <xdr:clientData/>
  </xdr:twoCellAnchor>
  <xdr:oneCellAnchor>
    <xdr:from>
      <xdr:col>1</xdr:col>
      <xdr:colOff>2657475</xdr:colOff>
      <xdr:row>291</xdr:row>
      <xdr:rowOff>0</xdr:rowOff>
    </xdr:from>
    <xdr:ext cx="194454" cy="274008"/>
    <xdr:sp>
      <xdr:nvSpPr>
        <xdr:cNvPr id="195" name="TextBox 232"/>
        <xdr:cNvSpPr txBox="1"/>
      </xdr:nvSpPr>
      <xdr:spPr>
        <a:xfrm>
          <a:off x="3924300" y="77386815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4141470</xdr:colOff>
      <xdr:row>129</xdr:row>
      <xdr:rowOff>53975</xdr:rowOff>
    </xdr:from>
    <xdr:to>
      <xdr:col>1</xdr:col>
      <xdr:colOff>6190615</xdr:colOff>
      <xdr:row>137</xdr:row>
      <xdr:rowOff>127635</xdr:rowOff>
    </xdr:to>
    <xdr:pic>
      <xdr:nvPicPr>
        <xdr:cNvPr id="16" name="图片 1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08295" y="29295090"/>
          <a:ext cx="2049145" cy="1694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190</xdr:row>
      <xdr:rowOff>160020</xdr:rowOff>
    </xdr:from>
    <xdr:to>
      <xdr:col>1</xdr:col>
      <xdr:colOff>3696335</xdr:colOff>
      <xdr:row>198</xdr:row>
      <xdr:rowOff>66040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43660" y="42371645"/>
          <a:ext cx="3619500" cy="15265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2657475</xdr:colOff>
      <xdr:row>266</xdr:row>
      <xdr:rowOff>0</xdr:rowOff>
    </xdr:from>
    <xdr:ext cx="194454" cy="274008"/>
    <xdr:sp>
      <xdr:nvSpPr>
        <xdr:cNvPr id="28" name="TextBox 232"/>
        <xdr:cNvSpPr txBox="1"/>
      </xdr:nvSpPr>
      <xdr:spPr>
        <a:xfrm>
          <a:off x="3924300" y="700938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100"/>
        </a:p>
      </xdr:txBody>
    </xdr:sp>
    <xdr:clientData/>
  </xdr:oneCellAnchor>
  <xdr:twoCellAnchor editAs="oneCell">
    <xdr:from>
      <xdr:col>1</xdr:col>
      <xdr:colOff>4690745</xdr:colOff>
      <xdr:row>147</xdr:row>
      <xdr:rowOff>26670</xdr:rowOff>
    </xdr:from>
    <xdr:to>
      <xdr:col>1</xdr:col>
      <xdr:colOff>4843145</xdr:colOff>
      <xdr:row>148</xdr:row>
      <xdr:rowOff>8890</xdr:rowOff>
    </xdr:to>
    <xdr:pic>
      <xdr:nvPicPr>
        <xdr:cNvPr id="38" name="Picture 65"/>
        <xdr:cNvPicPr preferRelativeResize="0">
          <a:picLocks noChangeArrowheads="1" noChangeShapeType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7570" y="3293999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50165</xdr:colOff>
      <xdr:row>248</xdr:row>
      <xdr:rowOff>98425</xdr:rowOff>
    </xdr:from>
    <xdr:to>
      <xdr:col>1</xdr:col>
      <xdr:colOff>3312160</xdr:colOff>
      <xdr:row>264</xdr:row>
      <xdr:rowOff>108585</xdr:rowOff>
    </xdr:to>
    <xdr:pic>
      <xdr:nvPicPr>
        <xdr:cNvPr id="18" name="图片 1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16990" y="66329560"/>
          <a:ext cx="3261995" cy="325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3462655</xdr:colOff>
      <xdr:row>251</xdr:row>
      <xdr:rowOff>22225</xdr:rowOff>
    </xdr:from>
    <xdr:to>
      <xdr:col>4</xdr:col>
      <xdr:colOff>509905</xdr:colOff>
      <xdr:row>261</xdr:row>
      <xdr:rowOff>187325</xdr:rowOff>
    </xdr:to>
    <xdr:pic>
      <xdr:nvPicPr>
        <xdr:cNvPr id="20" name="图片 1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729480" y="66861055"/>
          <a:ext cx="4867275" cy="21907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2657475</xdr:colOff>
      <xdr:row>294</xdr:row>
      <xdr:rowOff>0</xdr:rowOff>
    </xdr:from>
    <xdr:ext cx="194454" cy="274008"/>
    <xdr:sp>
      <xdr:nvSpPr>
        <xdr:cNvPr id="27" name="TextBox 232"/>
        <xdr:cNvSpPr txBox="1"/>
      </xdr:nvSpPr>
      <xdr:spPr>
        <a:xfrm>
          <a:off x="3924300" y="78005940"/>
          <a:ext cx="19431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1100"/>
        </a:p>
      </xdr:txBody>
    </xdr:sp>
    <xdr:clientData/>
  </xdr:oneCellAnchor>
  <xdr:twoCellAnchor editAs="oneCell">
    <xdr:from>
      <xdr:col>1</xdr:col>
      <xdr:colOff>857250</xdr:colOff>
      <xdr:row>214</xdr:row>
      <xdr:rowOff>212090</xdr:rowOff>
    </xdr:from>
    <xdr:to>
      <xdr:col>1</xdr:col>
      <xdr:colOff>4810760</xdr:colOff>
      <xdr:row>229</xdr:row>
      <xdr:rowOff>115570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24075" y="48049815"/>
          <a:ext cx="3953510" cy="4227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247650</xdr:colOff>
      <xdr:row>321</xdr:row>
      <xdr:rowOff>174625</xdr:rowOff>
    </xdr:from>
    <xdr:to>
      <xdr:col>1</xdr:col>
      <xdr:colOff>5820410</xdr:colOff>
      <xdr:row>345</xdr:row>
      <xdr:rowOff>19050</xdr:rowOff>
    </xdr:to>
    <xdr:pic>
      <xdr:nvPicPr>
        <xdr:cNvPr id="33" name="图片 3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14475" y="83114515"/>
          <a:ext cx="5572760" cy="418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350</xdr:row>
      <xdr:rowOff>57150</xdr:rowOff>
    </xdr:from>
    <xdr:to>
      <xdr:col>1</xdr:col>
      <xdr:colOff>5086350</xdr:colOff>
      <xdr:row>363</xdr:row>
      <xdr:rowOff>12700</xdr:rowOff>
    </xdr:to>
    <xdr:pic>
      <xdr:nvPicPr>
        <xdr:cNvPr id="34" name="图片 3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438275" y="88245315"/>
          <a:ext cx="4914900" cy="230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365</xdr:row>
      <xdr:rowOff>48895</xdr:rowOff>
    </xdr:from>
    <xdr:to>
      <xdr:col>1</xdr:col>
      <xdr:colOff>5562600</xdr:colOff>
      <xdr:row>382</xdr:row>
      <xdr:rowOff>85725</xdr:rowOff>
    </xdr:to>
    <xdr:pic>
      <xdr:nvPicPr>
        <xdr:cNvPr id="42" name="图片 4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81125" y="90951685"/>
          <a:ext cx="5448300" cy="3113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382</xdr:row>
      <xdr:rowOff>61595</xdr:rowOff>
    </xdr:from>
    <xdr:to>
      <xdr:col>1</xdr:col>
      <xdr:colOff>5343525</xdr:colOff>
      <xdr:row>393</xdr:row>
      <xdr:rowOff>47625</xdr:rowOff>
    </xdr:to>
    <xdr:pic>
      <xdr:nvPicPr>
        <xdr:cNvPr id="45" name="图片 4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009775" y="94040960"/>
          <a:ext cx="4600575" cy="1976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117475</xdr:colOff>
      <xdr:row>0</xdr:row>
      <xdr:rowOff>76200</xdr:rowOff>
    </xdr:from>
    <xdr:to>
      <xdr:col>9</xdr:col>
      <xdr:colOff>180975</xdr:colOff>
      <xdr:row>32</xdr:row>
      <xdr:rowOff>78740</xdr:rowOff>
    </xdr:to>
    <xdr:pic>
      <xdr:nvPicPr>
        <xdr:cNvPr id="46" name="图片 4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832725" y="76200"/>
          <a:ext cx="4864100" cy="704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5</xdr:row>
      <xdr:rowOff>233045</xdr:rowOff>
    </xdr:from>
    <xdr:to>
      <xdr:col>1</xdr:col>
      <xdr:colOff>3122930</xdr:colOff>
      <xdr:row>12</xdr:row>
      <xdr:rowOff>149225</xdr:rowOff>
    </xdr:to>
    <xdr:pic>
      <xdr:nvPicPr>
        <xdr:cNvPr id="47" name="图片 4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23340" y="1193800"/>
          <a:ext cx="3066415" cy="185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3286125</xdr:colOff>
      <xdr:row>6</xdr:row>
      <xdr:rowOff>104775</xdr:rowOff>
    </xdr:from>
    <xdr:to>
      <xdr:col>1</xdr:col>
      <xdr:colOff>6164580</xdr:colOff>
      <xdr:row>12</xdr:row>
      <xdr:rowOff>117475</xdr:rowOff>
    </xdr:to>
    <xdr:pic>
      <xdr:nvPicPr>
        <xdr:cNvPr id="48" name="图片 4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552950" y="1332230"/>
          <a:ext cx="2878455" cy="168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267</xdr:row>
      <xdr:rowOff>50165</xdr:rowOff>
    </xdr:from>
    <xdr:to>
      <xdr:col>1</xdr:col>
      <xdr:colOff>4050665</xdr:colOff>
      <xdr:row>283</xdr:row>
      <xdr:rowOff>127000</xdr:rowOff>
    </xdr:to>
    <xdr:pic>
      <xdr:nvPicPr>
        <xdr:cNvPr id="49" name="图片 48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333500" y="70385305"/>
          <a:ext cx="3983990" cy="463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4429125</xdr:colOff>
      <xdr:row>268</xdr:row>
      <xdr:rowOff>117475</xdr:rowOff>
    </xdr:from>
    <xdr:to>
      <xdr:col>6</xdr:col>
      <xdr:colOff>295275</xdr:colOff>
      <xdr:row>282</xdr:row>
      <xdr:rowOff>31750</xdr:rowOff>
    </xdr:to>
    <xdr:pic>
      <xdr:nvPicPr>
        <xdr:cNvPr id="50" name="图片 4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695950" y="70693915"/>
          <a:ext cx="5057775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428625</xdr:colOff>
      <xdr:row>78</xdr:row>
      <xdr:rowOff>41275</xdr:rowOff>
    </xdr:from>
    <xdr:to>
      <xdr:col>1</xdr:col>
      <xdr:colOff>5667375</xdr:colOff>
      <xdr:row>91</xdr:row>
      <xdr:rowOff>64135</xdr:rowOff>
    </xdr:to>
    <xdr:pic>
      <xdr:nvPicPr>
        <xdr:cNvPr id="52" name="图片 5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695450" y="18476595"/>
          <a:ext cx="5238750" cy="2656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247650</xdr:colOff>
      <xdr:row>60</xdr:row>
      <xdr:rowOff>22225</xdr:rowOff>
    </xdr:from>
    <xdr:to>
      <xdr:col>1</xdr:col>
      <xdr:colOff>2752725</xdr:colOff>
      <xdr:row>66</xdr:row>
      <xdr:rowOff>13335</xdr:rowOff>
    </xdr:to>
    <xdr:pic>
      <xdr:nvPicPr>
        <xdr:cNvPr id="53" name="图片 5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514475" y="13582015"/>
          <a:ext cx="2505075" cy="1667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66</xdr:row>
      <xdr:rowOff>198120</xdr:rowOff>
    </xdr:from>
    <xdr:to>
      <xdr:col>1</xdr:col>
      <xdr:colOff>5104765</xdr:colOff>
      <xdr:row>73</xdr:row>
      <xdr:rowOff>144145</xdr:rowOff>
    </xdr:to>
    <xdr:pic>
      <xdr:nvPicPr>
        <xdr:cNvPr id="54" name="图片 5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23975" y="15434310"/>
          <a:ext cx="5047615" cy="190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641350</xdr:colOff>
      <xdr:row>40</xdr:row>
      <xdr:rowOff>46990</xdr:rowOff>
    </xdr:from>
    <xdr:to>
      <xdr:col>1</xdr:col>
      <xdr:colOff>2708910</xdr:colOff>
      <xdr:row>47</xdr:row>
      <xdr:rowOff>5080</xdr:rowOff>
    </xdr:to>
    <xdr:pic>
      <xdr:nvPicPr>
        <xdr:cNvPr id="55" name="图片 5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908175" y="9324975"/>
          <a:ext cx="2067560" cy="1376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384175</xdr:colOff>
      <xdr:row>47</xdr:row>
      <xdr:rowOff>128270</xdr:rowOff>
    </xdr:from>
    <xdr:to>
      <xdr:col>1</xdr:col>
      <xdr:colOff>4927600</xdr:colOff>
      <xdr:row>56</xdr:row>
      <xdr:rowOff>17145</xdr:rowOff>
    </xdr:to>
    <xdr:pic>
      <xdr:nvPicPr>
        <xdr:cNvPr id="56" name="图片 5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651000" y="10824210"/>
          <a:ext cx="4543425" cy="171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3724275</xdr:colOff>
      <xdr:row>58</xdr:row>
      <xdr:rowOff>198120</xdr:rowOff>
    </xdr:from>
    <xdr:to>
      <xdr:col>1</xdr:col>
      <xdr:colOff>6183630</xdr:colOff>
      <xdr:row>66</xdr:row>
      <xdr:rowOff>236220</xdr:rowOff>
    </xdr:to>
    <xdr:pic>
      <xdr:nvPicPr>
        <xdr:cNvPr id="5" name="图片 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991100" y="13199110"/>
          <a:ext cx="2459355" cy="227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123190</xdr:colOff>
      <xdr:row>22</xdr:row>
      <xdr:rowOff>93980</xdr:rowOff>
    </xdr:from>
    <xdr:to>
      <xdr:col>1</xdr:col>
      <xdr:colOff>4998085</xdr:colOff>
      <xdr:row>30</xdr:row>
      <xdr:rowOff>118110</xdr:rowOff>
    </xdr:to>
    <xdr:pic>
      <xdr:nvPicPr>
        <xdr:cNvPr id="7" name="图片 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390015" y="5113655"/>
          <a:ext cx="4874895" cy="164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30</xdr:row>
      <xdr:rowOff>125730</xdr:rowOff>
    </xdr:from>
    <xdr:to>
      <xdr:col>1</xdr:col>
      <xdr:colOff>4067810</xdr:colOff>
      <xdr:row>34</xdr:row>
      <xdr:rowOff>464820</xdr:rowOff>
    </xdr:to>
    <xdr:pic>
      <xdr:nvPicPr>
        <xdr:cNvPr id="8" name="图片 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771650" y="6765925"/>
          <a:ext cx="356298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447675</xdr:colOff>
      <xdr:row>295</xdr:row>
      <xdr:rowOff>18415</xdr:rowOff>
    </xdr:from>
    <xdr:to>
      <xdr:col>1</xdr:col>
      <xdr:colOff>5657215</xdr:colOff>
      <xdr:row>320</xdr:row>
      <xdr:rowOff>20955</xdr:rowOff>
    </xdr:to>
    <xdr:pic>
      <xdr:nvPicPr>
        <xdr:cNvPr id="11" name="图片 1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714500" y="78252955"/>
          <a:ext cx="520954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127</xdr:row>
      <xdr:rowOff>137795</xdr:rowOff>
    </xdr:from>
    <xdr:to>
      <xdr:col>1</xdr:col>
      <xdr:colOff>3580765</xdr:colOff>
      <xdr:row>138</xdr:row>
      <xdr:rowOff>158115</xdr:rowOff>
    </xdr:to>
    <xdr:pic>
      <xdr:nvPicPr>
        <xdr:cNvPr id="12" name="图片 1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657350" y="28973780"/>
          <a:ext cx="3190240" cy="224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109</xdr:row>
      <xdr:rowOff>52705</xdr:rowOff>
    </xdr:from>
    <xdr:to>
      <xdr:col>8</xdr:col>
      <xdr:colOff>38100</xdr:colOff>
      <xdr:row>120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791450" y="24744680"/>
          <a:ext cx="4076700" cy="2634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178</xdr:row>
      <xdr:rowOff>131445</xdr:rowOff>
    </xdr:from>
    <xdr:to>
      <xdr:col>1</xdr:col>
      <xdr:colOff>4363720</xdr:colOff>
      <xdr:row>187</xdr:row>
      <xdr:rowOff>124460</xdr:rowOff>
    </xdr:to>
    <xdr:pic>
      <xdr:nvPicPr>
        <xdr:cNvPr id="14" name="图片 1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95400" y="39912290"/>
          <a:ext cx="4335145" cy="181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971550</xdr:colOff>
      <xdr:row>151</xdr:row>
      <xdr:rowOff>40640</xdr:rowOff>
    </xdr:from>
    <xdr:to>
      <xdr:col>1</xdr:col>
      <xdr:colOff>4262120</xdr:colOff>
      <xdr:row>159</xdr:row>
      <xdr:rowOff>92710</xdr:rowOff>
    </xdr:to>
    <xdr:pic>
      <xdr:nvPicPr>
        <xdr:cNvPr id="29" name="图片 28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238375" y="33790255"/>
          <a:ext cx="3290570" cy="169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163</xdr:row>
      <xdr:rowOff>92710</xdr:rowOff>
    </xdr:from>
    <xdr:to>
      <xdr:col>1</xdr:col>
      <xdr:colOff>5105400</xdr:colOff>
      <xdr:row>172</xdr:row>
      <xdr:rowOff>2540</xdr:rowOff>
    </xdr:to>
    <xdr:pic>
      <xdr:nvPicPr>
        <xdr:cNvPr id="30" name="图片 29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828800" y="36375975"/>
          <a:ext cx="4543425" cy="1732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4381500</xdr:colOff>
      <xdr:row>178</xdr:row>
      <xdr:rowOff>154305</xdr:rowOff>
    </xdr:from>
    <xdr:to>
      <xdr:col>3</xdr:col>
      <xdr:colOff>191770</xdr:colOff>
      <xdr:row>197</xdr:row>
      <xdr:rowOff>180340</xdr:rowOff>
    </xdr:to>
    <xdr:pic>
      <xdr:nvPicPr>
        <xdr:cNvPr id="35" name="图片 3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5648325" y="39935150"/>
          <a:ext cx="2944495" cy="387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761365</xdr:colOff>
      <xdr:row>234</xdr:row>
      <xdr:rowOff>123190</xdr:rowOff>
    </xdr:from>
    <xdr:to>
      <xdr:col>1</xdr:col>
      <xdr:colOff>5452110</xdr:colOff>
      <xdr:row>234</xdr:row>
      <xdr:rowOff>2423795</xdr:rowOff>
    </xdr:to>
    <xdr:pic>
      <xdr:nvPicPr>
        <xdr:cNvPr id="3" name="图片 2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028190" y="53730525"/>
          <a:ext cx="4690745" cy="2300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3301365</xdr:colOff>
      <xdr:row>234</xdr:row>
      <xdr:rowOff>2157730</xdr:rowOff>
    </xdr:from>
    <xdr:to>
      <xdr:col>1</xdr:col>
      <xdr:colOff>6211570</xdr:colOff>
      <xdr:row>234</xdr:row>
      <xdr:rowOff>2479040</xdr:rowOff>
    </xdr:to>
    <xdr:sp>
      <xdr:nvSpPr>
        <xdr:cNvPr id="15" name="文本框 14"/>
        <xdr:cNvSpPr txBox="1"/>
      </xdr:nvSpPr>
      <xdr:spPr>
        <a:xfrm>
          <a:off x="4568190" y="55765065"/>
          <a:ext cx="2910205" cy="32131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1.</a:t>
          </a:r>
          <a:r>
            <a:rPr lang="zh-CN" altLang="en-US" sz="1100"/>
            <a:t>所有自制斜楔压板下面增加</a:t>
          </a:r>
          <a:r>
            <a:rPr lang="en-US" altLang="zh-CN" sz="1100"/>
            <a:t>4mm</a:t>
          </a:r>
          <a:r>
            <a:rPr lang="zh-CN" altLang="en-US" sz="1100"/>
            <a:t>厚垫板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559435</xdr:colOff>
      <xdr:row>237</xdr:row>
      <xdr:rowOff>210185</xdr:rowOff>
    </xdr:from>
    <xdr:to>
      <xdr:col>1</xdr:col>
      <xdr:colOff>5343525</xdr:colOff>
      <xdr:row>237</xdr:row>
      <xdr:rowOff>2724150</xdr:rowOff>
    </xdr:to>
    <xdr:pic>
      <xdr:nvPicPr>
        <xdr:cNvPr id="17" name="图片 1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826260" y="57322720"/>
          <a:ext cx="4784090" cy="251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671830</xdr:colOff>
      <xdr:row>239</xdr:row>
      <xdr:rowOff>189230</xdr:rowOff>
    </xdr:from>
    <xdr:to>
      <xdr:col>1</xdr:col>
      <xdr:colOff>4130040</xdr:colOff>
      <xdr:row>239</xdr:row>
      <xdr:rowOff>2103120</xdr:rowOff>
    </xdr:to>
    <xdr:pic>
      <xdr:nvPicPr>
        <xdr:cNvPr id="21" name="图片 2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938655" y="60895865"/>
          <a:ext cx="3458210" cy="1913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4044315</xdr:colOff>
      <xdr:row>239</xdr:row>
      <xdr:rowOff>1330325</xdr:rowOff>
    </xdr:from>
    <xdr:to>
      <xdr:col>1</xdr:col>
      <xdr:colOff>5498465</xdr:colOff>
      <xdr:row>239</xdr:row>
      <xdr:rowOff>2051685</xdr:rowOff>
    </xdr:to>
    <xdr:sp>
      <xdr:nvSpPr>
        <xdr:cNvPr id="25" name="文本框 24"/>
        <xdr:cNvSpPr txBox="1"/>
      </xdr:nvSpPr>
      <xdr:spPr>
        <a:xfrm>
          <a:off x="5311140" y="62036960"/>
          <a:ext cx="1454150" cy="72136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必须要有防挠限位结构</a:t>
          </a:r>
          <a:endParaRPr lang="zh-CN" altLang="en-US" sz="1100"/>
        </a:p>
      </xdr:txBody>
    </xdr:sp>
    <xdr:clientData/>
  </xdr:twoCellAnchor>
  <xdr:twoCellAnchor>
    <xdr:from>
      <xdr:col>1</xdr:col>
      <xdr:colOff>3533775</xdr:colOff>
      <xdr:row>239</xdr:row>
      <xdr:rowOff>1557020</xdr:rowOff>
    </xdr:from>
    <xdr:to>
      <xdr:col>1</xdr:col>
      <xdr:colOff>4027170</xdr:colOff>
      <xdr:row>239</xdr:row>
      <xdr:rowOff>1670685</xdr:rowOff>
    </xdr:to>
    <xdr:cxnSp>
      <xdr:nvCxnSpPr>
        <xdr:cNvPr id="26" name="直接箭头连接符 25"/>
        <xdr:cNvCxnSpPr/>
      </xdr:nvCxnSpPr>
      <xdr:spPr>
        <a:xfrm flipH="1" flipV="1">
          <a:off x="4800600" y="62263655"/>
          <a:ext cx="493395" cy="1136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57150</xdr:colOff>
      <xdr:row>18</xdr:row>
      <xdr:rowOff>38100</xdr:rowOff>
    </xdr:from>
    <xdr:to>
      <xdr:col>1</xdr:col>
      <xdr:colOff>1114425</xdr:colOff>
      <xdr:row>22</xdr:row>
      <xdr:rowOff>190501</xdr:rowOff>
    </xdr:to>
    <xdr:pic>
      <xdr:nvPicPr>
        <xdr:cNvPr id="3" name="Picture 8438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323975" y="3752215"/>
          <a:ext cx="1057275" cy="9626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104775</xdr:colOff>
      <xdr:row>36</xdr:row>
      <xdr:rowOff>66675</xdr:rowOff>
    </xdr:from>
    <xdr:to>
      <xdr:col>1</xdr:col>
      <xdr:colOff>1200150</xdr:colOff>
      <xdr:row>40</xdr:row>
      <xdr:rowOff>180976</xdr:rowOff>
    </xdr:to>
    <xdr:pic>
      <xdr:nvPicPr>
        <xdr:cNvPr id="4" name="Picture 38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371600" y="7390765"/>
          <a:ext cx="1095375" cy="9245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1533525</xdr:colOff>
      <xdr:row>36</xdr:row>
      <xdr:rowOff>76200</xdr:rowOff>
    </xdr:from>
    <xdr:to>
      <xdr:col>1</xdr:col>
      <xdr:colOff>2705100</xdr:colOff>
      <xdr:row>40</xdr:row>
      <xdr:rowOff>152401</xdr:rowOff>
    </xdr:to>
    <xdr:pic>
      <xdr:nvPicPr>
        <xdr:cNvPr id="5" name="Picture 36"/>
        <xdr:cNvPicPr>
          <a:picLocks noChangeAspect="1" noChangeArrowheads="1"/>
        </xdr:cNvPicPr>
      </xdr:nvPicPr>
      <xdr:blipFill>
        <a:blip r:embed="rId3"/>
        <a:srcRect l="3758" t="2969" r="3758" b="5940"/>
        <a:stretch>
          <a:fillRect/>
        </a:stretch>
      </xdr:blipFill>
      <xdr:spPr>
        <a:xfrm>
          <a:off x="2800350" y="7400290"/>
          <a:ext cx="1171575" cy="886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2895600</xdr:colOff>
      <xdr:row>36</xdr:row>
      <xdr:rowOff>95250</xdr:rowOff>
    </xdr:from>
    <xdr:to>
      <xdr:col>1</xdr:col>
      <xdr:colOff>4019550</xdr:colOff>
      <xdr:row>40</xdr:row>
      <xdr:rowOff>180976</xdr:rowOff>
    </xdr:to>
    <xdr:pic>
      <xdr:nvPicPr>
        <xdr:cNvPr id="6" name="Picture 37"/>
        <xdr:cNvPicPr>
          <a:picLocks noChangeAspect="1" noChangeArrowheads="1"/>
        </xdr:cNvPicPr>
      </xdr:nvPicPr>
      <xdr:blipFill>
        <a:blip r:embed="rId4"/>
        <a:srcRect l="4651" t="3000" r="3876" b="3999"/>
        <a:stretch>
          <a:fillRect/>
        </a:stretch>
      </xdr:blipFill>
      <xdr:spPr>
        <a:xfrm>
          <a:off x="4162425" y="7419340"/>
          <a:ext cx="1123950" cy="8959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4171950</xdr:colOff>
      <xdr:row>36</xdr:row>
      <xdr:rowOff>123825</xdr:rowOff>
    </xdr:from>
    <xdr:to>
      <xdr:col>1</xdr:col>
      <xdr:colOff>5343525</xdr:colOff>
      <xdr:row>40</xdr:row>
      <xdr:rowOff>161926</xdr:rowOff>
    </xdr:to>
    <xdr:pic>
      <xdr:nvPicPr>
        <xdr:cNvPr id="7" name="Picture 38"/>
        <xdr:cNvPicPr>
          <a:picLocks noChangeAspect="1" noChangeArrowheads="1"/>
        </xdr:cNvPicPr>
      </xdr:nvPicPr>
      <xdr:blipFill>
        <a:blip r:embed="rId5"/>
        <a:srcRect l="3053" t="5154" r="3053" b="4124"/>
        <a:stretch>
          <a:fillRect/>
        </a:stretch>
      </xdr:blipFill>
      <xdr:spPr>
        <a:xfrm>
          <a:off x="5438775" y="7447915"/>
          <a:ext cx="1171575" cy="8483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209550</xdr:colOff>
      <xdr:row>44</xdr:row>
      <xdr:rowOff>57150</xdr:rowOff>
    </xdr:from>
    <xdr:to>
      <xdr:col>1</xdr:col>
      <xdr:colOff>1133475</xdr:colOff>
      <xdr:row>48</xdr:row>
      <xdr:rowOff>152400</xdr:rowOff>
    </xdr:to>
    <xdr:pic>
      <xdr:nvPicPr>
        <xdr:cNvPr id="8" name="Picture 52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476375" y="8884920"/>
          <a:ext cx="923925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1819275</xdr:colOff>
      <xdr:row>44</xdr:row>
      <xdr:rowOff>57150</xdr:rowOff>
    </xdr:from>
    <xdr:to>
      <xdr:col>1</xdr:col>
      <xdr:colOff>2771775</xdr:colOff>
      <xdr:row>48</xdr:row>
      <xdr:rowOff>152400</xdr:rowOff>
    </xdr:to>
    <xdr:pic>
      <xdr:nvPicPr>
        <xdr:cNvPr id="9" name="Picture 53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3086100" y="8884920"/>
          <a:ext cx="952500" cy="9055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3524250</xdr:colOff>
      <xdr:row>44</xdr:row>
      <xdr:rowOff>133350</xdr:rowOff>
    </xdr:from>
    <xdr:to>
      <xdr:col>1</xdr:col>
      <xdr:colOff>4400550</xdr:colOff>
      <xdr:row>48</xdr:row>
      <xdr:rowOff>180975</xdr:rowOff>
    </xdr:to>
    <xdr:pic>
      <xdr:nvPicPr>
        <xdr:cNvPr id="10" name="Picture 52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4791075" y="8961120"/>
          <a:ext cx="876300" cy="8578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4857750</xdr:colOff>
      <xdr:row>44</xdr:row>
      <xdr:rowOff>133350</xdr:rowOff>
    </xdr:from>
    <xdr:to>
      <xdr:col>1</xdr:col>
      <xdr:colOff>5686425</xdr:colOff>
      <xdr:row>48</xdr:row>
      <xdr:rowOff>142875</xdr:rowOff>
    </xdr:to>
    <xdr:pic>
      <xdr:nvPicPr>
        <xdr:cNvPr id="11" name="Picture 53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6124575" y="8961120"/>
          <a:ext cx="828675" cy="8197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4369859</xdr:colOff>
      <xdr:row>45</xdr:row>
      <xdr:rowOff>130087</xdr:rowOff>
    </xdr:from>
    <xdr:to>
      <xdr:col>1</xdr:col>
      <xdr:colOff>4867275</xdr:colOff>
      <xdr:row>48</xdr:row>
      <xdr:rowOff>38013</xdr:rowOff>
    </xdr:to>
    <xdr:sp>
      <xdr:nvSpPr>
        <xdr:cNvPr id="12" name="加号 11"/>
        <xdr:cNvSpPr/>
      </xdr:nvSpPr>
      <xdr:spPr>
        <a:xfrm>
          <a:off x="5636260" y="9159875"/>
          <a:ext cx="497840" cy="515620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1857375</xdr:colOff>
      <xdr:row>52</xdr:row>
      <xdr:rowOff>28575</xdr:rowOff>
    </xdr:from>
    <xdr:to>
      <xdr:col>1</xdr:col>
      <xdr:colOff>3114675</xdr:colOff>
      <xdr:row>57</xdr:row>
      <xdr:rowOff>104775</xdr:rowOff>
    </xdr:to>
    <xdr:pic>
      <xdr:nvPicPr>
        <xdr:cNvPr id="13" name="Picture 51"/>
        <xdr:cNvPicPr>
          <a:picLocks noChangeAspect="1" noChangeArrowheads="1"/>
        </xdr:cNvPicPr>
      </xdr:nvPicPr>
      <xdr:blipFill>
        <a:blip r:embed="rId8"/>
        <a:srcRect l="5696" t="7092" r="10760" b="12766"/>
        <a:stretch>
          <a:fillRect/>
        </a:stretch>
      </xdr:blipFill>
      <xdr:spPr>
        <a:xfrm>
          <a:off x="3124200" y="10340975"/>
          <a:ext cx="1257300" cy="1089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3343275</xdr:colOff>
      <xdr:row>52</xdr:row>
      <xdr:rowOff>47625</xdr:rowOff>
    </xdr:from>
    <xdr:to>
      <xdr:col>1</xdr:col>
      <xdr:colOff>4629150</xdr:colOff>
      <xdr:row>57</xdr:row>
      <xdr:rowOff>66675</xdr:rowOff>
    </xdr:to>
    <xdr:pic>
      <xdr:nvPicPr>
        <xdr:cNvPr id="14" name="Picture 52"/>
        <xdr:cNvPicPr>
          <a:picLocks noChangeAspect="1" noChangeArrowheads="1"/>
        </xdr:cNvPicPr>
      </xdr:nvPicPr>
      <xdr:blipFill>
        <a:blip r:embed="rId9"/>
        <a:srcRect l="10777" t="7634" r="8383" b="10687"/>
        <a:stretch>
          <a:fillRect/>
        </a:stretch>
      </xdr:blipFill>
      <xdr:spPr>
        <a:xfrm>
          <a:off x="4610100" y="10360025"/>
          <a:ext cx="1285875" cy="1031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4743450</xdr:colOff>
      <xdr:row>61</xdr:row>
      <xdr:rowOff>19050</xdr:rowOff>
    </xdr:from>
    <xdr:to>
      <xdr:col>1</xdr:col>
      <xdr:colOff>6048375</xdr:colOff>
      <xdr:row>66</xdr:row>
      <xdr:rowOff>171450</xdr:rowOff>
    </xdr:to>
    <xdr:pic>
      <xdr:nvPicPr>
        <xdr:cNvPr id="16" name="Picture 58"/>
        <xdr:cNvPicPr>
          <a:picLocks noChangeAspect="1" noChangeArrowheads="1"/>
        </xdr:cNvPicPr>
      </xdr:nvPicPr>
      <xdr:blipFill>
        <a:blip r:embed="rId10"/>
        <a:srcRect l="9662" t="8720" r="14011" b="9885"/>
        <a:stretch>
          <a:fillRect/>
        </a:stretch>
      </xdr:blipFill>
      <xdr:spPr>
        <a:xfrm>
          <a:off x="6010275" y="12066270"/>
          <a:ext cx="13049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466725</xdr:colOff>
      <xdr:row>79</xdr:row>
      <xdr:rowOff>57150</xdr:rowOff>
    </xdr:from>
    <xdr:to>
      <xdr:col>1</xdr:col>
      <xdr:colOff>1219200</xdr:colOff>
      <xdr:row>83</xdr:row>
      <xdr:rowOff>76200</xdr:rowOff>
    </xdr:to>
    <xdr:pic>
      <xdr:nvPicPr>
        <xdr:cNvPr id="17" name="Picture 21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733550" y="15535910"/>
          <a:ext cx="752475" cy="8293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3943350</xdr:colOff>
      <xdr:row>79</xdr:row>
      <xdr:rowOff>28575</xdr:rowOff>
    </xdr:from>
    <xdr:to>
      <xdr:col>1</xdr:col>
      <xdr:colOff>4572000</xdr:colOff>
      <xdr:row>83</xdr:row>
      <xdr:rowOff>133350</xdr:rowOff>
    </xdr:to>
    <xdr:pic>
      <xdr:nvPicPr>
        <xdr:cNvPr id="18" name="Picture 22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5210175" y="15507335"/>
          <a:ext cx="628650" cy="91503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88</xdr:row>
      <xdr:rowOff>28575</xdr:rowOff>
    </xdr:from>
    <xdr:to>
      <xdr:col>1</xdr:col>
      <xdr:colOff>1371600</xdr:colOff>
      <xdr:row>94</xdr:row>
      <xdr:rowOff>85726</xdr:rowOff>
    </xdr:to>
    <xdr:pic>
      <xdr:nvPicPr>
        <xdr:cNvPr id="19" name="Picture 1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1428750" y="17213580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88</xdr:row>
      <xdr:rowOff>180975</xdr:rowOff>
    </xdr:from>
    <xdr:to>
      <xdr:col>1</xdr:col>
      <xdr:colOff>3590925</xdr:colOff>
      <xdr:row>93</xdr:row>
      <xdr:rowOff>152400</xdr:rowOff>
    </xdr:to>
    <xdr:pic>
      <xdr:nvPicPr>
        <xdr:cNvPr id="20" name="Picture 3"/>
        <xdr:cNvPicPr>
          <a:picLocks noChangeAspect="1" noChangeArrowheads="1"/>
        </xdr:cNvPicPr>
      </xdr:nvPicPr>
      <xdr:blipFill>
        <a:blip r:embed="rId14"/>
        <a:srcRect/>
        <a:stretch>
          <a:fillRect/>
        </a:stretch>
      </xdr:blipFill>
      <xdr:spPr>
        <a:xfrm>
          <a:off x="3667125" y="17365980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88</xdr:row>
      <xdr:rowOff>142875</xdr:rowOff>
    </xdr:from>
    <xdr:to>
      <xdr:col>1</xdr:col>
      <xdr:colOff>5838825</xdr:colOff>
      <xdr:row>93</xdr:row>
      <xdr:rowOff>66675</xdr:rowOff>
    </xdr:to>
    <xdr:pic>
      <xdr:nvPicPr>
        <xdr:cNvPr id="21" name="Picture 4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5895975" y="17327880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85725</xdr:colOff>
      <xdr:row>101</xdr:row>
      <xdr:rowOff>28575</xdr:rowOff>
    </xdr:from>
    <xdr:to>
      <xdr:col>1</xdr:col>
      <xdr:colOff>1533525</xdr:colOff>
      <xdr:row>107</xdr:row>
      <xdr:rowOff>0</xdr:rowOff>
    </xdr:to>
    <xdr:pic>
      <xdr:nvPicPr>
        <xdr:cNvPr id="22" name="Picture 67"/>
        <xdr:cNvPicPr>
          <a:picLocks noChangeAspect="1" noChangeArrowheads="1"/>
        </xdr:cNvPicPr>
      </xdr:nvPicPr>
      <xdr:blipFill>
        <a:blip r:embed="rId16"/>
        <a:srcRect l="4819" t="6339" r="3613" b="7042"/>
        <a:stretch>
          <a:fillRect/>
        </a:stretch>
      </xdr:blipFill>
      <xdr:spPr>
        <a:xfrm>
          <a:off x="1352550" y="19739610"/>
          <a:ext cx="1447800" cy="11868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1762125</xdr:colOff>
      <xdr:row>101</xdr:row>
      <xdr:rowOff>95250</xdr:rowOff>
    </xdr:from>
    <xdr:to>
      <xdr:col>1</xdr:col>
      <xdr:colOff>3486150</xdr:colOff>
      <xdr:row>107</xdr:row>
      <xdr:rowOff>19050</xdr:rowOff>
    </xdr:to>
    <xdr:pic>
      <xdr:nvPicPr>
        <xdr:cNvPr id="23" name="Picture 68"/>
        <xdr:cNvPicPr>
          <a:picLocks noChangeAspect="1" noChangeArrowheads="1"/>
        </xdr:cNvPicPr>
      </xdr:nvPicPr>
      <xdr:blipFill>
        <a:blip r:embed="rId17"/>
        <a:srcRect l="4478" t="5147" r="5473" b="8089"/>
        <a:stretch>
          <a:fillRect/>
        </a:stretch>
      </xdr:blipFill>
      <xdr:spPr>
        <a:xfrm>
          <a:off x="3028950" y="19806285"/>
          <a:ext cx="1724025" cy="11391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3695700</xdr:colOff>
      <xdr:row>101</xdr:row>
      <xdr:rowOff>104775</xdr:rowOff>
    </xdr:from>
    <xdr:to>
      <xdr:col>1</xdr:col>
      <xdr:colOff>5610225</xdr:colOff>
      <xdr:row>106</xdr:row>
      <xdr:rowOff>190501</xdr:rowOff>
    </xdr:to>
    <xdr:pic>
      <xdr:nvPicPr>
        <xdr:cNvPr id="24" name="Picture 69"/>
        <xdr:cNvPicPr>
          <a:picLocks noChangeAspect="1" noChangeArrowheads="1"/>
        </xdr:cNvPicPr>
      </xdr:nvPicPr>
      <xdr:blipFill>
        <a:blip r:embed="rId18"/>
        <a:srcRect l="2805" t="5927" r="3271" b="9630"/>
        <a:stretch>
          <a:fillRect/>
        </a:stretch>
      </xdr:blipFill>
      <xdr:spPr>
        <a:xfrm>
          <a:off x="4962525" y="19815810"/>
          <a:ext cx="1914525" cy="1098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118</xdr:row>
      <xdr:rowOff>38100</xdr:rowOff>
    </xdr:from>
    <xdr:to>
      <xdr:col>1</xdr:col>
      <xdr:colOff>3571875</xdr:colOff>
      <xdr:row>125</xdr:row>
      <xdr:rowOff>171451</xdr:rowOff>
    </xdr:to>
    <xdr:pic>
      <xdr:nvPicPr>
        <xdr:cNvPr id="25" name="Picture 73"/>
        <xdr:cNvPicPr>
          <a:picLocks noChangeAspect="1" noChangeArrowheads="1"/>
        </xdr:cNvPicPr>
      </xdr:nvPicPr>
      <xdr:blipFill>
        <a:blip r:embed="rId19"/>
        <a:srcRect l="4037" t="5406" r="4968" b="6750"/>
        <a:stretch>
          <a:fillRect/>
        </a:stretch>
      </xdr:blipFill>
      <xdr:spPr>
        <a:xfrm>
          <a:off x="1381125" y="23075900"/>
          <a:ext cx="3457575" cy="155130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3524250</xdr:colOff>
      <xdr:row>122</xdr:row>
      <xdr:rowOff>38100</xdr:rowOff>
    </xdr:from>
    <xdr:to>
      <xdr:col>1</xdr:col>
      <xdr:colOff>3905250</xdr:colOff>
      <xdr:row>124</xdr:row>
      <xdr:rowOff>142875</xdr:rowOff>
    </xdr:to>
    <xdr:sp>
      <xdr:nvSpPr>
        <xdr:cNvPr id="26" name="矩形 25"/>
        <xdr:cNvSpPr/>
      </xdr:nvSpPr>
      <xdr:spPr>
        <a:xfrm>
          <a:off x="4791075" y="23886160"/>
          <a:ext cx="381000" cy="509905"/>
        </a:xfrm>
        <a:prstGeom prst="rect">
          <a:avLst/>
        </a:prstGeom>
        <a:noFill/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vert="vert270" wrap="square" lIns="18288" tIns="0" rIns="0" bIns="0" rtlCol="0" anchor="ctr" upright="1"/>
        <a:lstStyle/>
        <a:p>
          <a:pPr algn="ctr"/>
          <a:r>
            <a:rPr lang="en-US" altLang="zh-CN" sz="1100"/>
            <a:t>min180mm</a:t>
          </a:r>
          <a:endParaRPr lang="zh-CN" altLang="en-US" sz="1100"/>
        </a:p>
      </xdr:txBody>
    </xdr:sp>
    <xdr:clientData/>
  </xdr:twoCellAnchor>
  <xdr:twoCellAnchor>
    <xdr:from>
      <xdr:col>1</xdr:col>
      <xdr:colOff>161925</xdr:colOff>
      <xdr:row>131</xdr:row>
      <xdr:rowOff>95250</xdr:rowOff>
    </xdr:from>
    <xdr:to>
      <xdr:col>1</xdr:col>
      <xdr:colOff>4314825</xdr:colOff>
      <xdr:row>139</xdr:row>
      <xdr:rowOff>85725</xdr:rowOff>
    </xdr:to>
    <xdr:grpSp>
      <xdr:nvGrpSpPr>
        <xdr:cNvPr id="27" name="Group 30"/>
        <xdr:cNvGrpSpPr/>
      </xdr:nvGrpSpPr>
      <xdr:grpSpPr>
        <a:xfrm>
          <a:off x="1428750" y="25678130"/>
          <a:ext cx="4152900" cy="1610995"/>
          <a:chOff x="166" y="800"/>
          <a:chExt cx="463" cy="151"/>
        </a:xfrm>
      </xdr:grpSpPr>
      <xdr:pic>
        <xdr:nvPicPr>
          <xdr:cNvPr id="28" name="Picture 27"/>
          <xdr:cNvPicPr>
            <a:picLocks noChangeAspect="1" noChangeArrowheads="1"/>
          </xdr:cNvPicPr>
        </xdr:nvPicPr>
        <xdr:blipFill>
          <a:blip r:embed="rId20"/>
          <a:srcRect/>
          <a:stretch>
            <a:fillRect/>
          </a:stretch>
        </xdr:blipFill>
        <xdr:spPr>
          <a:xfrm>
            <a:off x="166" y="800"/>
            <a:ext cx="463" cy="151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>
        <xdr:nvSpPr>
          <xdr:cNvPr id="29" name="Text Box 29"/>
          <xdr:cNvSpPr txBox="1">
            <a:spLocks noChangeArrowheads="1"/>
          </xdr:cNvSpPr>
        </xdr:nvSpPr>
        <xdr:spPr>
          <a:xfrm>
            <a:off x="562" y="817"/>
            <a:ext cx="17" cy="21"/>
          </a:xfrm>
          <a:prstGeom prst="rect">
            <a:avLst/>
          </a:prstGeom>
          <a:noFill/>
          <a:ln w="25400" algn="ctr">
            <a:noFill/>
            <a:miter lim="800000"/>
          </a:ln>
          <a:effectLst/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en-US" altLang="zh-CN" sz="12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H</a:t>
            </a:r>
            <a:endParaRPr lang="en-US" altLang="zh-CN" sz="1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</xdr:grpSp>
    <xdr:clientData/>
  </xdr:twoCellAnchor>
  <xdr:twoCellAnchor>
    <xdr:from>
      <xdr:col>1</xdr:col>
      <xdr:colOff>2552700</xdr:colOff>
      <xdr:row>145</xdr:row>
      <xdr:rowOff>57150</xdr:rowOff>
    </xdr:from>
    <xdr:to>
      <xdr:col>1</xdr:col>
      <xdr:colOff>2771775</xdr:colOff>
      <xdr:row>146</xdr:row>
      <xdr:rowOff>123825</xdr:rowOff>
    </xdr:to>
    <xdr:sp>
      <xdr:nvSpPr>
        <xdr:cNvPr id="32" name="Text Box 733"/>
        <xdr:cNvSpPr txBox="1">
          <a:spLocks noChangeArrowheads="1"/>
        </xdr:cNvSpPr>
      </xdr:nvSpPr>
      <xdr:spPr>
        <a:xfrm>
          <a:off x="3819525" y="28387675"/>
          <a:ext cx="219075" cy="269240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-1</a:t>
          </a:r>
          <a:endParaRPr lang="en-US" altLang="zh-CN" sz="800" b="0" i="0" u="none" strike="noStrike" baseline="0">
            <a:solidFill>
              <a:srgbClr val="000000"/>
            </a:solidFill>
            <a:latin typeface="MS PGothic" panose="020B0600070205080204" charset="-128"/>
            <a:ea typeface="MS PGothic" panose="020B0600070205080204" charset="-128"/>
          </a:endParaRPr>
        </a:p>
      </xdr:txBody>
    </xdr:sp>
    <xdr:clientData/>
  </xdr:twoCellAnchor>
  <xdr:twoCellAnchor>
    <xdr:from>
      <xdr:col>1</xdr:col>
      <xdr:colOff>2428875</xdr:colOff>
      <xdr:row>145</xdr:row>
      <xdr:rowOff>57150</xdr:rowOff>
    </xdr:from>
    <xdr:to>
      <xdr:col>1</xdr:col>
      <xdr:colOff>2657475</xdr:colOff>
      <xdr:row>146</xdr:row>
      <xdr:rowOff>76200</xdr:rowOff>
    </xdr:to>
    <xdr:sp>
      <xdr:nvSpPr>
        <xdr:cNvPr id="33" name="Text Box 734"/>
        <xdr:cNvSpPr txBox="1">
          <a:spLocks noChangeArrowheads="1"/>
        </xdr:cNvSpPr>
      </xdr:nvSpPr>
      <xdr:spPr>
        <a:xfrm>
          <a:off x="3695700" y="28387675"/>
          <a:ext cx="228600" cy="221615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0</a:t>
          </a:r>
          <a:endParaRPr lang="en-US" altLang="zh-CN" sz="800" b="0" i="0" u="none" strike="noStrike" baseline="0">
            <a:solidFill>
              <a:srgbClr val="000000"/>
            </a:solidFill>
            <a:latin typeface="MS PGothic" panose="020B0600070205080204" charset="-128"/>
            <a:ea typeface="MS PGothic" panose="020B0600070205080204" charset="-128"/>
          </a:endParaRPr>
        </a:p>
      </xdr:txBody>
    </xdr:sp>
    <xdr:clientData/>
  </xdr:twoCellAnchor>
  <xdr:twoCellAnchor>
    <xdr:from>
      <xdr:col>1</xdr:col>
      <xdr:colOff>295275</xdr:colOff>
      <xdr:row>154</xdr:row>
      <xdr:rowOff>161925</xdr:rowOff>
    </xdr:from>
    <xdr:to>
      <xdr:col>1</xdr:col>
      <xdr:colOff>523875</xdr:colOff>
      <xdr:row>155</xdr:row>
      <xdr:rowOff>180975</xdr:rowOff>
    </xdr:to>
    <xdr:sp>
      <xdr:nvSpPr>
        <xdr:cNvPr id="36" name="Text Box 734"/>
        <xdr:cNvSpPr txBox="1">
          <a:spLocks noChangeArrowheads="1"/>
        </xdr:cNvSpPr>
      </xdr:nvSpPr>
      <xdr:spPr>
        <a:xfrm>
          <a:off x="1562100" y="30315535"/>
          <a:ext cx="228600" cy="221615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0</a:t>
          </a:r>
          <a:endParaRPr lang="en-US" altLang="zh-CN" sz="800" b="0" i="0" u="none" strike="noStrike" baseline="0">
            <a:solidFill>
              <a:srgbClr val="000000"/>
            </a:solidFill>
            <a:latin typeface="MS PGothic" panose="020B0600070205080204" charset="-128"/>
            <a:ea typeface="MS PGothic" panose="020B0600070205080204" charset="-128"/>
          </a:endParaRPr>
        </a:p>
      </xdr:txBody>
    </xdr:sp>
    <xdr:clientData/>
  </xdr:twoCellAnchor>
  <xdr:twoCellAnchor>
    <xdr:from>
      <xdr:col>1</xdr:col>
      <xdr:colOff>409575</xdr:colOff>
      <xdr:row>154</xdr:row>
      <xdr:rowOff>161925</xdr:rowOff>
    </xdr:from>
    <xdr:to>
      <xdr:col>1</xdr:col>
      <xdr:colOff>628650</xdr:colOff>
      <xdr:row>156</xdr:row>
      <xdr:rowOff>28575</xdr:rowOff>
    </xdr:to>
    <xdr:sp>
      <xdr:nvSpPr>
        <xdr:cNvPr id="37" name="Text Box 733"/>
        <xdr:cNvSpPr txBox="1">
          <a:spLocks noChangeArrowheads="1"/>
        </xdr:cNvSpPr>
      </xdr:nvSpPr>
      <xdr:spPr>
        <a:xfrm>
          <a:off x="1676400" y="30315535"/>
          <a:ext cx="219075" cy="271780"/>
        </a:xfrm>
        <a:prstGeom prst="rect">
          <a:avLst/>
        </a:prstGeom>
        <a:noFill/>
        <a:ln w="9525" algn="ctr">
          <a:noFill/>
          <a:miter lim="800000"/>
        </a:ln>
        <a:effectLst/>
      </xdr:spPr>
      <xdr:txBody>
        <a:bodyPr vertOverflow="clip" vert="vert270" wrap="square" lIns="27432" tIns="0" rIns="27432" bIns="22860" anchor="ctr" upright="1"/>
        <a:lstStyle/>
        <a:p>
          <a:pPr algn="l" rtl="0">
            <a:defRPr sz="1000"/>
          </a:pPr>
          <a:r>
            <a:rPr lang="en-US" altLang="zh-CN" sz="800" b="0" i="0" u="none" strike="noStrike" baseline="0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</a:rPr>
            <a:t>-1</a:t>
          </a:r>
          <a:endParaRPr lang="en-US" altLang="zh-CN" sz="800" b="0" i="0" u="none" strike="noStrike" baseline="0">
            <a:solidFill>
              <a:srgbClr val="000000"/>
            </a:solidFill>
            <a:latin typeface="MS PGothic" panose="020B0600070205080204" charset="-128"/>
            <a:ea typeface="MS PGothic" panose="020B0600070205080204" charset="-128"/>
          </a:endParaRPr>
        </a:p>
      </xdr:txBody>
    </xdr:sp>
    <xdr:clientData/>
  </xdr:twoCellAnchor>
  <xdr:twoCellAnchor editAs="oneCell">
    <xdr:from>
      <xdr:col>1</xdr:col>
      <xdr:colOff>181044</xdr:colOff>
      <xdr:row>224</xdr:row>
      <xdr:rowOff>107455</xdr:rowOff>
    </xdr:from>
    <xdr:to>
      <xdr:col>1</xdr:col>
      <xdr:colOff>5839239</xdr:colOff>
      <xdr:row>236</xdr:row>
      <xdr:rowOff>85611</xdr:rowOff>
    </xdr:to>
    <xdr:pic>
      <xdr:nvPicPr>
        <xdr:cNvPr id="252972" name="Picture 44"/>
        <xdr:cNvPicPr>
          <a:picLocks noChangeAspect="1" noChangeArrowheads="1"/>
        </xdr:cNvPicPr>
      </xdr:nvPicPr>
      <xdr:blipFill>
        <a:blip r:embed="rId21"/>
        <a:srcRect/>
        <a:stretch>
          <a:fillRect/>
        </a:stretch>
      </xdr:blipFill>
      <xdr:spPr>
        <a:xfrm>
          <a:off x="1447800" y="43772455"/>
          <a:ext cx="5657850" cy="2377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109220</xdr:colOff>
      <xdr:row>14</xdr:row>
      <xdr:rowOff>73660</xdr:rowOff>
    </xdr:from>
    <xdr:to>
      <xdr:col>2</xdr:col>
      <xdr:colOff>26035</xdr:colOff>
      <xdr:row>85</xdr:row>
      <xdr:rowOff>59055</xdr:rowOff>
    </xdr:to>
    <xdr:cxnSp>
      <xdr:nvCxnSpPr>
        <xdr:cNvPr id="62" name="直接连接符 23"/>
        <xdr:cNvCxnSpPr>
          <a:cxnSpLocks noChangeShapeType="1"/>
        </xdr:cNvCxnSpPr>
      </xdr:nvCxnSpPr>
      <xdr:spPr>
        <a:xfrm flipH="1">
          <a:off x="109220" y="3084830"/>
          <a:ext cx="7632065" cy="13668375"/>
        </a:xfrm>
        <a:prstGeom prst="line">
          <a:avLst/>
        </a:prstGeom>
        <a:noFill/>
        <a:ln w="38100" algn="ctr">
          <a:solidFill>
            <a:srgbClr val="FF0000"/>
          </a:solidFill>
          <a:round/>
        </a:ln>
      </xdr:spPr>
    </xdr:cxnSp>
    <xdr:clientData/>
  </xdr:twoCellAnchor>
  <xdr:twoCellAnchor>
    <xdr:from>
      <xdr:col>0</xdr:col>
      <xdr:colOff>1270</xdr:colOff>
      <xdr:row>15</xdr:row>
      <xdr:rowOff>50800</xdr:rowOff>
    </xdr:from>
    <xdr:to>
      <xdr:col>1</xdr:col>
      <xdr:colOff>6047105</xdr:colOff>
      <xdr:row>82</xdr:row>
      <xdr:rowOff>67310</xdr:rowOff>
    </xdr:to>
    <xdr:cxnSp>
      <xdr:nvCxnSpPr>
        <xdr:cNvPr id="63" name="直接连接符 23"/>
        <xdr:cNvCxnSpPr>
          <a:cxnSpLocks noChangeShapeType="1"/>
        </xdr:cNvCxnSpPr>
      </xdr:nvCxnSpPr>
      <xdr:spPr>
        <a:xfrm flipH="1" flipV="1">
          <a:off x="1270" y="3157220"/>
          <a:ext cx="7312660" cy="12996545"/>
        </a:xfrm>
        <a:prstGeom prst="line">
          <a:avLst/>
        </a:prstGeom>
        <a:noFill/>
        <a:ln w="38100" algn="ctr">
          <a:solidFill>
            <a:srgbClr val="FF0000"/>
          </a:solidFill>
          <a:round/>
        </a:ln>
      </xdr:spPr>
    </xdr:cxnSp>
    <xdr:clientData/>
  </xdr:twoCellAnchor>
  <xdr:twoCellAnchor editAs="oneCell">
    <xdr:from>
      <xdr:col>2</xdr:col>
      <xdr:colOff>124239</xdr:colOff>
      <xdr:row>54</xdr:row>
      <xdr:rowOff>74544</xdr:rowOff>
    </xdr:from>
    <xdr:to>
      <xdr:col>10</xdr:col>
      <xdr:colOff>566530</xdr:colOff>
      <xdr:row>66</xdr:row>
      <xdr:rowOff>39746</xdr:rowOff>
    </xdr:to>
    <xdr:pic>
      <xdr:nvPicPr>
        <xdr:cNvPr id="252974" name="Picture 46"/>
        <xdr:cNvPicPr>
          <a:picLocks noChangeAspect="1" noChangeArrowheads="1"/>
        </xdr:cNvPicPr>
      </xdr:nvPicPr>
      <xdr:blipFill>
        <a:blip r:embed="rId22"/>
        <a:srcRect/>
        <a:stretch>
          <a:fillRect/>
        </a:stretch>
      </xdr:blipFill>
      <xdr:spPr>
        <a:xfrm>
          <a:off x="7839075" y="10791825"/>
          <a:ext cx="5928995" cy="2307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1822173</xdr:colOff>
      <xdr:row>69</xdr:row>
      <xdr:rowOff>57979</xdr:rowOff>
    </xdr:from>
    <xdr:to>
      <xdr:col>1</xdr:col>
      <xdr:colOff>3355698</xdr:colOff>
      <xdr:row>74</xdr:row>
      <xdr:rowOff>143705</xdr:rowOff>
    </xdr:to>
    <xdr:pic>
      <xdr:nvPicPr>
        <xdr:cNvPr id="252975" name="Picture 47"/>
        <xdr:cNvPicPr>
          <a:picLocks noChangeAspect="1" noChangeArrowheads="1"/>
        </xdr:cNvPicPr>
      </xdr:nvPicPr>
      <xdr:blipFill>
        <a:blip r:embed="rId23"/>
        <a:srcRect/>
        <a:stretch>
          <a:fillRect/>
        </a:stretch>
      </xdr:blipFill>
      <xdr:spPr>
        <a:xfrm>
          <a:off x="3088640" y="13618210"/>
          <a:ext cx="1533525" cy="109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3346174</xdr:colOff>
      <xdr:row>61</xdr:row>
      <xdr:rowOff>140804</xdr:rowOff>
    </xdr:from>
    <xdr:to>
      <xdr:col>1</xdr:col>
      <xdr:colOff>4542860</xdr:colOff>
      <xdr:row>66</xdr:row>
      <xdr:rowOff>98563</xdr:rowOff>
    </xdr:to>
    <xdr:pic>
      <xdr:nvPicPr>
        <xdr:cNvPr id="252977" name="Picture 49"/>
        <xdr:cNvPicPr>
          <a:picLocks noChangeAspect="1" noChangeArrowheads="1"/>
        </xdr:cNvPicPr>
      </xdr:nvPicPr>
      <xdr:blipFill>
        <a:blip r:embed="rId24"/>
        <a:srcRect/>
        <a:stretch>
          <a:fillRect/>
        </a:stretch>
      </xdr:blipFill>
      <xdr:spPr>
        <a:xfrm>
          <a:off x="4612640" y="12187555"/>
          <a:ext cx="1196975" cy="970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91109</xdr:colOff>
      <xdr:row>52</xdr:row>
      <xdr:rowOff>16565</xdr:rowOff>
    </xdr:from>
    <xdr:to>
      <xdr:col>1</xdr:col>
      <xdr:colOff>1681784</xdr:colOff>
      <xdr:row>57</xdr:row>
      <xdr:rowOff>54665</xdr:rowOff>
    </xdr:to>
    <xdr:pic>
      <xdr:nvPicPr>
        <xdr:cNvPr id="77" name="Picture 54"/>
        <xdr:cNvPicPr>
          <a:picLocks noChangeAspect="1" noChangeArrowheads="1"/>
        </xdr:cNvPicPr>
      </xdr:nvPicPr>
      <xdr:blipFill>
        <a:blip r:embed="rId25"/>
        <a:srcRect l="1730" t="2586" r="1962" b="3448"/>
        <a:stretch>
          <a:fillRect/>
        </a:stretch>
      </xdr:blipFill>
      <xdr:spPr>
        <a:xfrm>
          <a:off x="1357630" y="10328910"/>
          <a:ext cx="1590675" cy="105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877956</xdr:colOff>
      <xdr:row>189</xdr:row>
      <xdr:rowOff>173934</xdr:rowOff>
    </xdr:from>
    <xdr:to>
      <xdr:col>1</xdr:col>
      <xdr:colOff>4616358</xdr:colOff>
      <xdr:row>205</xdr:row>
      <xdr:rowOff>3727</xdr:rowOff>
    </xdr:to>
    <xdr:pic>
      <xdr:nvPicPr>
        <xdr:cNvPr id="252978" name="Picture 50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2144395" y="37316410"/>
          <a:ext cx="3738245" cy="2963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331305</xdr:colOff>
      <xdr:row>142</xdr:row>
      <xdr:rowOff>55010</xdr:rowOff>
    </xdr:from>
    <xdr:to>
      <xdr:col>1</xdr:col>
      <xdr:colOff>5317435</xdr:colOff>
      <xdr:row>149</xdr:row>
      <xdr:rowOff>133572</xdr:rowOff>
    </xdr:to>
    <xdr:pic>
      <xdr:nvPicPr>
        <xdr:cNvPr id="252979" name="Picture 51"/>
        <xdr:cNvPicPr>
          <a:picLocks noChangeAspect="1" noChangeArrowheads="1"/>
        </xdr:cNvPicPr>
      </xdr:nvPicPr>
      <xdr:blipFill>
        <a:blip r:embed="rId27"/>
        <a:srcRect/>
        <a:stretch>
          <a:fillRect/>
        </a:stretch>
      </xdr:blipFill>
      <xdr:spPr>
        <a:xfrm>
          <a:off x="1597660" y="27777440"/>
          <a:ext cx="4986020" cy="149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149088</xdr:colOff>
      <xdr:row>152</xdr:row>
      <xdr:rowOff>49696</xdr:rowOff>
    </xdr:from>
    <xdr:to>
      <xdr:col>1</xdr:col>
      <xdr:colOff>5881964</xdr:colOff>
      <xdr:row>159</xdr:row>
      <xdr:rowOff>107674</xdr:rowOff>
    </xdr:to>
    <xdr:pic>
      <xdr:nvPicPr>
        <xdr:cNvPr id="252980" name="Picture 52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1415415" y="29798010"/>
          <a:ext cx="5732780" cy="1475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8283</xdr:colOff>
      <xdr:row>77</xdr:row>
      <xdr:rowOff>1</xdr:rowOff>
    </xdr:from>
    <xdr:to>
      <xdr:col>10</xdr:col>
      <xdr:colOff>438979</xdr:colOff>
      <xdr:row>85</xdr:row>
      <xdr:rowOff>98569</xdr:rowOff>
    </xdr:to>
    <xdr:pic>
      <xdr:nvPicPr>
        <xdr:cNvPr id="252981" name="Picture 53"/>
        <xdr:cNvPicPr>
          <a:picLocks noChangeAspect="1" noChangeArrowheads="1"/>
        </xdr:cNvPicPr>
      </xdr:nvPicPr>
      <xdr:blipFill>
        <a:blip r:embed="rId29"/>
        <a:srcRect/>
        <a:stretch>
          <a:fillRect/>
        </a:stretch>
      </xdr:blipFill>
      <xdr:spPr>
        <a:xfrm>
          <a:off x="7723505" y="15073630"/>
          <a:ext cx="5916930" cy="1718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73712</xdr:colOff>
      <xdr:row>100</xdr:row>
      <xdr:rowOff>165653</xdr:rowOff>
    </xdr:from>
    <xdr:to>
      <xdr:col>12</xdr:col>
      <xdr:colOff>139561</xdr:colOff>
      <xdr:row>108</xdr:row>
      <xdr:rowOff>41413</xdr:rowOff>
    </xdr:to>
    <xdr:pic>
      <xdr:nvPicPr>
        <xdr:cNvPr id="252982" name="Picture 54"/>
        <xdr:cNvPicPr>
          <a:picLocks noChangeAspect="1" noChangeArrowheads="1"/>
        </xdr:cNvPicPr>
      </xdr:nvPicPr>
      <xdr:blipFill>
        <a:blip r:embed="rId30"/>
        <a:srcRect/>
        <a:stretch>
          <a:fillRect/>
        </a:stretch>
      </xdr:blipFill>
      <xdr:spPr>
        <a:xfrm>
          <a:off x="7788910" y="19673570"/>
          <a:ext cx="6923405" cy="149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5325717</xdr:colOff>
      <xdr:row>176</xdr:row>
      <xdr:rowOff>163417</xdr:rowOff>
    </xdr:from>
    <xdr:to>
      <xdr:col>11</xdr:col>
      <xdr:colOff>108087</xdr:colOff>
      <xdr:row>188</xdr:row>
      <xdr:rowOff>181390</xdr:rowOff>
    </xdr:to>
    <xdr:pic>
      <xdr:nvPicPr>
        <xdr:cNvPr id="252983" name="Picture 55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6591935" y="34672905"/>
          <a:ext cx="7403465" cy="244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66261</xdr:colOff>
      <xdr:row>133</xdr:row>
      <xdr:rowOff>91109</xdr:rowOff>
    </xdr:from>
    <xdr:to>
      <xdr:col>8</xdr:col>
      <xdr:colOff>342486</xdr:colOff>
      <xdr:row>134</xdr:row>
      <xdr:rowOff>167309</xdr:rowOff>
    </xdr:to>
    <xdr:pic>
      <xdr:nvPicPr>
        <xdr:cNvPr id="252984" name="Picture 56"/>
        <xdr:cNvPicPr>
          <a:picLocks noChangeAspect="1" noChangeArrowheads="1"/>
        </xdr:cNvPicPr>
      </xdr:nvPicPr>
      <xdr:blipFill>
        <a:blip r:embed="rId32"/>
        <a:srcRect/>
        <a:stretch>
          <a:fillRect/>
        </a:stretch>
      </xdr:blipFill>
      <xdr:spPr>
        <a:xfrm>
          <a:off x="7781290" y="26078815"/>
          <a:ext cx="4391025" cy="27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472109</xdr:colOff>
      <xdr:row>208</xdr:row>
      <xdr:rowOff>149088</xdr:rowOff>
    </xdr:from>
    <xdr:to>
      <xdr:col>1</xdr:col>
      <xdr:colOff>4777409</xdr:colOff>
      <xdr:row>220</xdr:row>
      <xdr:rowOff>28577</xdr:rowOff>
    </xdr:to>
    <xdr:pic>
      <xdr:nvPicPr>
        <xdr:cNvPr id="252986" name="Picture 58"/>
        <xdr:cNvPicPr>
          <a:picLocks noChangeAspect="1" noChangeArrowheads="1"/>
        </xdr:cNvPicPr>
      </xdr:nvPicPr>
      <xdr:blipFill>
        <a:blip r:embed="rId33"/>
        <a:srcRect/>
        <a:stretch>
          <a:fillRect/>
        </a:stretch>
      </xdr:blipFill>
      <xdr:spPr>
        <a:xfrm>
          <a:off x="1738630" y="40827960"/>
          <a:ext cx="4305300" cy="226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397565</xdr:colOff>
      <xdr:row>177</xdr:row>
      <xdr:rowOff>16566</xdr:rowOff>
    </xdr:from>
    <xdr:to>
      <xdr:col>1</xdr:col>
      <xdr:colOff>4944717</xdr:colOff>
      <xdr:row>188</xdr:row>
      <xdr:rowOff>197297</xdr:rowOff>
    </xdr:to>
    <xdr:pic>
      <xdr:nvPicPr>
        <xdr:cNvPr id="252988" name="Picture 60"/>
        <xdr:cNvPicPr>
          <a:picLocks noChangeAspect="1" noChangeArrowheads="1"/>
        </xdr:cNvPicPr>
      </xdr:nvPicPr>
      <xdr:blipFill>
        <a:blip r:embed="rId34"/>
        <a:srcRect/>
        <a:stretch>
          <a:fillRect/>
        </a:stretch>
      </xdr:blipFill>
      <xdr:spPr>
        <a:xfrm>
          <a:off x="1664335" y="34728785"/>
          <a:ext cx="4546600" cy="2408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66259</xdr:colOff>
      <xdr:row>162</xdr:row>
      <xdr:rowOff>91110</xdr:rowOff>
    </xdr:from>
    <xdr:to>
      <xdr:col>1</xdr:col>
      <xdr:colOff>6359990</xdr:colOff>
      <xdr:row>173</xdr:row>
      <xdr:rowOff>24769</xdr:rowOff>
    </xdr:to>
    <xdr:pic>
      <xdr:nvPicPr>
        <xdr:cNvPr id="2" name="Picture 44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1332865" y="31871920"/>
          <a:ext cx="6293485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12</xdr:row>
          <xdr:rowOff>28575</xdr:rowOff>
        </xdr:from>
        <xdr:to>
          <xdr:col>1</xdr:col>
          <xdr:colOff>733425</xdr:colOff>
          <xdr:row>13</xdr:row>
          <xdr:rowOff>9525</xdr:rowOff>
        </xdr:to>
        <xdr:sp>
          <xdr:nvSpPr>
            <xdr:cNvPr id="252929" name="CheckBox9" hidden="1">
              <a:extLst>
                <a:ext uri="{63B3BB69-23CF-44E3-9099-C40C66FF867C}">
                  <a14:compatExt spid="_x0000_s252929"/>
                </a:ext>
              </a:extLst>
            </xdr:cNvPr>
            <xdr:cNvSpPr/>
          </xdr:nvSpPr>
          <xdr:spPr>
            <a:xfrm>
              <a:off x="1847850" y="263461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2305050</xdr:colOff>
          <xdr:row>12</xdr:row>
          <xdr:rowOff>19050</xdr:rowOff>
        </xdr:from>
        <xdr:to>
          <xdr:col>1</xdr:col>
          <xdr:colOff>2457450</xdr:colOff>
          <xdr:row>13</xdr:row>
          <xdr:rowOff>0</xdr:rowOff>
        </xdr:to>
        <xdr:sp>
          <xdr:nvSpPr>
            <xdr:cNvPr id="252930" name="CheckBox10" hidden="1">
              <a:extLst>
                <a:ext uri="{63B3BB69-23CF-44E3-9099-C40C66FF867C}">
                  <a14:compatExt spid="_x0000_s252930"/>
                </a:ext>
              </a:extLst>
            </xdr:cNvPr>
            <xdr:cNvSpPr/>
          </xdr:nvSpPr>
          <xdr:spPr>
            <a:xfrm>
              <a:off x="3571875" y="262509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4248150</xdr:colOff>
          <xdr:row>12</xdr:row>
          <xdr:rowOff>9525</xdr:rowOff>
        </xdr:from>
        <xdr:to>
          <xdr:col>1</xdr:col>
          <xdr:colOff>4400550</xdr:colOff>
          <xdr:row>12</xdr:row>
          <xdr:rowOff>190500</xdr:rowOff>
        </xdr:to>
        <xdr:sp>
          <xdr:nvSpPr>
            <xdr:cNvPr id="252931" name="CheckBox11" hidden="1">
              <a:extLst>
                <a:ext uri="{63B3BB69-23CF-44E3-9099-C40C66FF867C}">
                  <a14:compatExt spid="_x0000_s252931"/>
                </a:ext>
              </a:extLst>
            </xdr:cNvPr>
            <xdr:cNvSpPr/>
          </xdr:nvSpPr>
          <xdr:spPr>
            <a:xfrm>
              <a:off x="5514975" y="261556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12</xdr:row>
          <xdr:rowOff>28575</xdr:rowOff>
        </xdr:from>
        <xdr:to>
          <xdr:col>1</xdr:col>
          <xdr:colOff>733425</xdr:colOff>
          <xdr:row>13</xdr:row>
          <xdr:rowOff>9525</xdr:rowOff>
        </xdr:to>
        <xdr:sp>
          <xdr:nvSpPr>
            <xdr:cNvPr id="252932" name="CheckBox12" hidden="1">
              <a:extLst>
                <a:ext uri="{63B3BB69-23CF-44E3-9099-C40C66FF867C}">
                  <a14:compatExt spid="_x0000_s252932"/>
                </a:ext>
              </a:extLst>
            </xdr:cNvPr>
            <xdr:cNvSpPr/>
          </xdr:nvSpPr>
          <xdr:spPr>
            <a:xfrm>
              <a:off x="1847850" y="263461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33</xdr:row>
          <xdr:rowOff>19050</xdr:rowOff>
        </xdr:from>
        <xdr:to>
          <xdr:col>1</xdr:col>
          <xdr:colOff>704850</xdr:colOff>
          <xdr:row>34</xdr:row>
          <xdr:rowOff>0</xdr:rowOff>
        </xdr:to>
        <xdr:sp>
          <xdr:nvSpPr>
            <xdr:cNvPr id="252933" name="CheckBox8" hidden="1">
              <a:extLst>
                <a:ext uri="{63B3BB69-23CF-44E3-9099-C40C66FF867C}">
                  <a14:compatExt spid="_x0000_s252933"/>
                </a:ext>
              </a:extLst>
            </xdr:cNvPr>
            <xdr:cNvSpPr/>
          </xdr:nvSpPr>
          <xdr:spPr>
            <a:xfrm>
              <a:off x="1819275" y="684276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1971675</xdr:colOff>
          <xdr:row>33</xdr:row>
          <xdr:rowOff>28575</xdr:rowOff>
        </xdr:from>
        <xdr:to>
          <xdr:col>1</xdr:col>
          <xdr:colOff>2124075</xdr:colOff>
          <xdr:row>34</xdr:row>
          <xdr:rowOff>9525</xdr:rowOff>
        </xdr:to>
        <xdr:sp>
          <xdr:nvSpPr>
            <xdr:cNvPr id="252934" name="CheckBox19" hidden="1">
              <a:extLst>
                <a:ext uri="{63B3BB69-23CF-44E3-9099-C40C66FF867C}">
                  <a14:compatExt spid="_x0000_s252934"/>
                </a:ext>
              </a:extLst>
            </xdr:cNvPr>
            <xdr:cNvSpPr/>
          </xdr:nvSpPr>
          <xdr:spPr>
            <a:xfrm>
              <a:off x="3238500" y="685228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3457575</xdr:colOff>
          <xdr:row>33</xdr:row>
          <xdr:rowOff>19050</xdr:rowOff>
        </xdr:from>
        <xdr:to>
          <xdr:col>1</xdr:col>
          <xdr:colOff>3609975</xdr:colOff>
          <xdr:row>34</xdr:row>
          <xdr:rowOff>0</xdr:rowOff>
        </xdr:to>
        <xdr:sp>
          <xdr:nvSpPr>
            <xdr:cNvPr id="252935" name="CheckBox20" hidden="1">
              <a:extLst>
                <a:ext uri="{63B3BB69-23CF-44E3-9099-C40C66FF867C}">
                  <a14:compatExt spid="_x0000_s252935"/>
                </a:ext>
              </a:extLst>
            </xdr:cNvPr>
            <xdr:cNvSpPr/>
          </xdr:nvSpPr>
          <xdr:spPr>
            <a:xfrm>
              <a:off x="4724400" y="684276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1971675</xdr:colOff>
          <xdr:row>33</xdr:row>
          <xdr:rowOff>28575</xdr:rowOff>
        </xdr:from>
        <xdr:to>
          <xdr:col>1</xdr:col>
          <xdr:colOff>2124075</xdr:colOff>
          <xdr:row>34</xdr:row>
          <xdr:rowOff>9525</xdr:rowOff>
        </xdr:to>
        <xdr:sp>
          <xdr:nvSpPr>
            <xdr:cNvPr id="252936" name="CheckBox58" hidden="1">
              <a:extLst>
                <a:ext uri="{63B3BB69-23CF-44E3-9099-C40C66FF867C}">
                  <a14:compatExt spid="_x0000_s252936"/>
                </a:ext>
              </a:extLst>
            </xdr:cNvPr>
            <xdr:cNvSpPr/>
          </xdr:nvSpPr>
          <xdr:spPr>
            <a:xfrm>
              <a:off x="3238500" y="685228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41</xdr:row>
          <xdr:rowOff>9525</xdr:rowOff>
        </xdr:from>
        <xdr:to>
          <xdr:col>1</xdr:col>
          <xdr:colOff>733425</xdr:colOff>
          <xdr:row>41</xdr:row>
          <xdr:rowOff>190500</xdr:rowOff>
        </xdr:to>
        <xdr:sp>
          <xdr:nvSpPr>
            <xdr:cNvPr id="252937" name="CheckBox59" hidden="1">
              <a:extLst>
                <a:ext uri="{63B3BB69-23CF-44E3-9099-C40C66FF867C}">
                  <a14:compatExt spid="_x0000_s252937"/>
                </a:ext>
              </a:extLst>
            </xdr:cNvPr>
            <xdr:cNvSpPr/>
          </xdr:nvSpPr>
          <xdr:spPr>
            <a:xfrm>
              <a:off x="1847850" y="8346440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2009775</xdr:colOff>
          <xdr:row>41</xdr:row>
          <xdr:rowOff>28575</xdr:rowOff>
        </xdr:from>
        <xdr:to>
          <xdr:col>1</xdr:col>
          <xdr:colOff>2162175</xdr:colOff>
          <xdr:row>42</xdr:row>
          <xdr:rowOff>9525</xdr:rowOff>
        </xdr:to>
        <xdr:sp>
          <xdr:nvSpPr>
            <xdr:cNvPr id="252938" name="CheckBox60" hidden="1">
              <a:extLst>
                <a:ext uri="{63B3BB69-23CF-44E3-9099-C40C66FF867C}">
                  <a14:compatExt spid="_x0000_s252938"/>
                </a:ext>
              </a:extLst>
            </xdr:cNvPr>
            <xdr:cNvSpPr/>
          </xdr:nvSpPr>
          <xdr:spPr>
            <a:xfrm>
              <a:off x="3276600" y="836549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3400425</xdr:colOff>
          <xdr:row>41</xdr:row>
          <xdr:rowOff>9525</xdr:rowOff>
        </xdr:from>
        <xdr:to>
          <xdr:col>1</xdr:col>
          <xdr:colOff>3552825</xdr:colOff>
          <xdr:row>41</xdr:row>
          <xdr:rowOff>190500</xdr:rowOff>
        </xdr:to>
        <xdr:sp>
          <xdr:nvSpPr>
            <xdr:cNvPr id="252939" name="CheckBox61" hidden="1">
              <a:extLst>
                <a:ext uri="{63B3BB69-23CF-44E3-9099-C40C66FF867C}">
                  <a14:compatExt spid="_x0000_s252939"/>
                </a:ext>
              </a:extLst>
            </xdr:cNvPr>
            <xdr:cNvSpPr/>
          </xdr:nvSpPr>
          <xdr:spPr>
            <a:xfrm>
              <a:off x="4667250" y="8346440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4743450</xdr:colOff>
          <xdr:row>41</xdr:row>
          <xdr:rowOff>19050</xdr:rowOff>
        </xdr:from>
        <xdr:to>
          <xdr:col>1</xdr:col>
          <xdr:colOff>4895850</xdr:colOff>
          <xdr:row>42</xdr:row>
          <xdr:rowOff>0</xdr:rowOff>
        </xdr:to>
        <xdr:sp>
          <xdr:nvSpPr>
            <xdr:cNvPr id="252940" name="CheckBox62" hidden="1">
              <a:extLst>
                <a:ext uri="{63B3BB69-23CF-44E3-9099-C40C66FF867C}">
                  <a14:compatExt spid="_x0000_s252940"/>
                </a:ext>
              </a:extLst>
            </xdr:cNvPr>
            <xdr:cNvSpPr/>
          </xdr:nvSpPr>
          <xdr:spPr>
            <a:xfrm>
              <a:off x="6010275" y="835596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838200</xdr:colOff>
          <xdr:row>49</xdr:row>
          <xdr:rowOff>19050</xdr:rowOff>
        </xdr:from>
        <xdr:to>
          <xdr:col>1</xdr:col>
          <xdr:colOff>990600</xdr:colOff>
          <xdr:row>50</xdr:row>
          <xdr:rowOff>0</xdr:rowOff>
        </xdr:to>
        <xdr:sp>
          <xdr:nvSpPr>
            <xdr:cNvPr id="252941" name="CheckBox22" hidden="1">
              <a:extLst>
                <a:ext uri="{63B3BB69-23CF-44E3-9099-C40C66FF867C}">
                  <a14:compatExt spid="_x0000_s252941"/>
                </a:ext>
              </a:extLst>
            </xdr:cNvPr>
            <xdr:cNvSpPr/>
          </xdr:nvSpPr>
          <xdr:spPr>
            <a:xfrm>
              <a:off x="2105025" y="985964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3057525</xdr:colOff>
          <xdr:row>49</xdr:row>
          <xdr:rowOff>28575</xdr:rowOff>
        </xdr:from>
        <xdr:to>
          <xdr:col>1</xdr:col>
          <xdr:colOff>3209925</xdr:colOff>
          <xdr:row>50</xdr:row>
          <xdr:rowOff>9525</xdr:rowOff>
        </xdr:to>
        <xdr:sp>
          <xdr:nvSpPr>
            <xdr:cNvPr id="252942" name="CheckBox23" hidden="1">
              <a:extLst>
                <a:ext uri="{63B3BB69-23CF-44E3-9099-C40C66FF867C}">
                  <a14:compatExt spid="_x0000_s252942"/>
                </a:ext>
              </a:extLst>
            </xdr:cNvPr>
            <xdr:cNvSpPr/>
          </xdr:nvSpPr>
          <xdr:spPr>
            <a:xfrm>
              <a:off x="4324350" y="986917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5610225</xdr:colOff>
          <xdr:row>49</xdr:row>
          <xdr:rowOff>38100</xdr:rowOff>
        </xdr:from>
        <xdr:to>
          <xdr:col>1</xdr:col>
          <xdr:colOff>5762625</xdr:colOff>
          <xdr:row>50</xdr:row>
          <xdr:rowOff>19050</xdr:rowOff>
        </xdr:to>
        <xdr:sp>
          <xdr:nvSpPr>
            <xdr:cNvPr id="252943" name="CheckBox24" hidden="1">
              <a:extLst>
                <a:ext uri="{63B3BB69-23CF-44E3-9099-C40C66FF867C}">
                  <a14:compatExt spid="_x0000_s252943"/>
                </a:ext>
              </a:extLst>
            </xdr:cNvPr>
            <xdr:cNvSpPr/>
          </xdr:nvSpPr>
          <xdr:spPr>
            <a:xfrm>
              <a:off x="6877050" y="987869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57</xdr:row>
          <xdr:rowOff>190500</xdr:rowOff>
        </xdr:from>
        <xdr:to>
          <xdr:col>1</xdr:col>
          <xdr:colOff>914400</xdr:colOff>
          <xdr:row>58</xdr:row>
          <xdr:rowOff>171450</xdr:rowOff>
        </xdr:to>
        <xdr:sp>
          <xdr:nvSpPr>
            <xdr:cNvPr id="252944" name="CheckBox25" hidden="1">
              <a:extLst>
                <a:ext uri="{63B3BB69-23CF-44E3-9099-C40C66FF867C}">
                  <a14:compatExt spid="_x0000_s252944"/>
                </a:ext>
              </a:extLst>
            </xdr:cNvPr>
            <xdr:cNvSpPr/>
          </xdr:nvSpPr>
          <xdr:spPr>
            <a:xfrm>
              <a:off x="2028825" y="1151572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2514600</xdr:colOff>
          <xdr:row>57</xdr:row>
          <xdr:rowOff>180975</xdr:rowOff>
        </xdr:from>
        <xdr:to>
          <xdr:col>1</xdr:col>
          <xdr:colOff>2667000</xdr:colOff>
          <xdr:row>58</xdr:row>
          <xdr:rowOff>161925</xdr:rowOff>
        </xdr:to>
        <xdr:sp>
          <xdr:nvSpPr>
            <xdr:cNvPr id="252945" name="CheckBox63" hidden="1">
              <a:extLst>
                <a:ext uri="{63B3BB69-23CF-44E3-9099-C40C66FF867C}">
                  <a14:compatExt spid="_x0000_s252945"/>
                </a:ext>
              </a:extLst>
            </xdr:cNvPr>
            <xdr:cNvSpPr/>
          </xdr:nvSpPr>
          <xdr:spPr>
            <a:xfrm>
              <a:off x="3781425" y="115062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3924300</xdr:colOff>
          <xdr:row>57</xdr:row>
          <xdr:rowOff>180975</xdr:rowOff>
        </xdr:from>
        <xdr:to>
          <xdr:col>1</xdr:col>
          <xdr:colOff>4076700</xdr:colOff>
          <xdr:row>58</xdr:row>
          <xdr:rowOff>161925</xdr:rowOff>
        </xdr:to>
        <xdr:sp>
          <xdr:nvSpPr>
            <xdr:cNvPr id="252946" name="CheckBox64" hidden="1">
              <a:extLst>
                <a:ext uri="{63B3BB69-23CF-44E3-9099-C40C66FF867C}">
                  <a14:compatExt spid="_x0000_s252946"/>
                </a:ext>
              </a:extLst>
            </xdr:cNvPr>
            <xdr:cNvSpPr/>
          </xdr:nvSpPr>
          <xdr:spPr>
            <a:xfrm>
              <a:off x="5191125" y="115062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247650</xdr:colOff>
          <xdr:row>63</xdr:row>
          <xdr:rowOff>133350</xdr:rowOff>
        </xdr:from>
        <xdr:to>
          <xdr:col>1</xdr:col>
          <xdr:colOff>400050</xdr:colOff>
          <xdr:row>64</xdr:row>
          <xdr:rowOff>114300</xdr:rowOff>
        </xdr:to>
        <xdr:sp>
          <xdr:nvSpPr>
            <xdr:cNvPr id="252947" name="CheckBox68" hidden="1">
              <a:extLst>
                <a:ext uri="{63B3BB69-23CF-44E3-9099-C40C66FF867C}">
                  <a14:compatExt spid="_x0000_s252947"/>
                </a:ext>
              </a:extLst>
            </xdr:cNvPr>
            <xdr:cNvSpPr/>
          </xdr:nvSpPr>
          <xdr:spPr>
            <a:xfrm>
              <a:off x="1514475" y="125857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2162175</xdr:colOff>
          <xdr:row>63</xdr:row>
          <xdr:rowOff>114300</xdr:rowOff>
        </xdr:from>
        <xdr:to>
          <xdr:col>1</xdr:col>
          <xdr:colOff>2314575</xdr:colOff>
          <xdr:row>64</xdr:row>
          <xdr:rowOff>95250</xdr:rowOff>
        </xdr:to>
        <xdr:sp>
          <xdr:nvSpPr>
            <xdr:cNvPr id="252948" name="CheckBox69" hidden="1">
              <a:extLst>
                <a:ext uri="{63B3BB69-23CF-44E3-9099-C40C66FF867C}">
                  <a14:compatExt spid="_x0000_s252948"/>
                </a:ext>
              </a:extLst>
            </xdr:cNvPr>
            <xdr:cNvSpPr/>
          </xdr:nvSpPr>
          <xdr:spPr>
            <a:xfrm>
              <a:off x="3429000" y="1256665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77</xdr:row>
          <xdr:rowOff>19050</xdr:rowOff>
        </xdr:from>
        <xdr:to>
          <xdr:col>1</xdr:col>
          <xdr:colOff>342900</xdr:colOff>
          <xdr:row>78</xdr:row>
          <xdr:rowOff>0</xdr:rowOff>
        </xdr:to>
        <xdr:sp>
          <xdr:nvSpPr>
            <xdr:cNvPr id="252949" name="CheckBox32" hidden="1">
              <a:extLst>
                <a:ext uri="{63B3BB69-23CF-44E3-9099-C40C66FF867C}">
                  <a14:compatExt spid="_x0000_s252949"/>
                </a:ext>
              </a:extLst>
            </xdr:cNvPr>
            <xdr:cNvSpPr/>
          </xdr:nvSpPr>
          <xdr:spPr>
            <a:xfrm>
              <a:off x="1457325" y="1509268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447675</xdr:colOff>
          <xdr:row>83</xdr:row>
          <xdr:rowOff>190500</xdr:rowOff>
        </xdr:from>
        <xdr:to>
          <xdr:col>1</xdr:col>
          <xdr:colOff>600075</xdr:colOff>
          <xdr:row>84</xdr:row>
          <xdr:rowOff>171450</xdr:rowOff>
        </xdr:to>
        <xdr:sp>
          <xdr:nvSpPr>
            <xdr:cNvPr id="252950" name="CheckBox33" hidden="1">
              <a:extLst>
                <a:ext uri="{63B3BB69-23CF-44E3-9099-C40C66FF867C}">
                  <a14:compatExt spid="_x0000_s252950"/>
                </a:ext>
              </a:extLst>
            </xdr:cNvPr>
            <xdr:cNvSpPr/>
          </xdr:nvSpPr>
          <xdr:spPr>
            <a:xfrm>
              <a:off x="1714500" y="164795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3505200</xdr:colOff>
          <xdr:row>83</xdr:row>
          <xdr:rowOff>152400</xdr:rowOff>
        </xdr:from>
        <xdr:to>
          <xdr:col>1</xdr:col>
          <xdr:colOff>3657600</xdr:colOff>
          <xdr:row>84</xdr:row>
          <xdr:rowOff>133350</xdr:rowOff>
        </xdr:to>
        <xdr:sp>
          <xdr:nvSpPr>
            <xdr:cNvPr id="252951" name="CheckBox70" hidden="1">
              <a:extLst>
                <a:ext uri="{63B3BB69-23CF-44E3-9099-C40C66FF867C}">
                  <a14:compatExt spid="_x0000_s252951"/>
                </a:ext>
              </a:extLst>
            </xdr:cNvPr>
            <xdr:cNvSpPr/>
          </xdr:nvSpPr>
          <xdr:spPr>
            <a:xfrm>
              <a:off x="4772025" y="164414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428625</xdr:colOff>
          <xdr:row>107</xdr:row>
          <xdr:rowOff>28575</xdr:rowOff>
        </xdr:from>
        <xdr:to>
          <xdr:col>1</xdr:col>
          <xdr:colOff>581025</xdr:colOff>
          <xdr:row>108</xdr:row>
          <xdr:rowOff>9525</xdr:rowOff>
        </xdr:to>
        <xdr:sp>
          <xdr:nvSpPr>
            <xdr:cNvPr id="252952" name="CheckBox71" hidden="1">
              <a:extLst>
                <a:ext uri="{63B3BB69-23CF-44E3-9099-C40C66FF867C}">
                  <a14:compatExt spid="_x0000_s252952"/>
                </a:ext>
              </a:extLst>
            </xdr:cNvPr>
            <xdr:cNvSpPr/>
          </xdr:nvSpPr>
          <xdr:spPr>
            <a:xfrm>
              <a:off x="1695450" y="209550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2266950</xdr:colOff>
          <xdr:row>107</xdr:row>
          <xdr:rowOff>28575</xdr:rowOff>
        </xdr:from>
        <xdr:to>
          <xdr:col>1</xdr:col>
          <xdr:colOff>2419350</xdr:colOff>
          <xdr:row>108</xdr:row>
          <xdr:rowOff>9525</xdr:rowOff>
        </xdr:to>
        <xdr:sp>
          <xdr:nvSpPr>
            <xdr:cNvPr id="252953" name="CheckBox72" hidden="1">
              <a:extLst>
                <a:ext uri="{63B3BB69-23CF-44E3-9099-C40C66FF867C}">
                  <a14:compatExt spid="_x0000_s252953"/>
                </a:ext>
              </a:extLst>
            </xdr:cNvPr>
            <xdr:cNvSpPr/>
          </xdr:nvSpPr>
          <xdr:spPr>
            <a:xfrm>
              <a:off x="3533775" y="209550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4114800</xdr:colOff>
          <xdr:row>107</xdr:row>
          <xdr:rowOff>28575</xdr:rowOff>
        </xdr:from>
        <xdr:to>
          <xdr:col>1</xdr:col>
          <xdr:colOff>4267200</xdr:colOff>
          <xdr:row>108</xdr:row>
          <xdr:rowOff>9525</xdr:rowOff>
        </xdr:to>
        <xdr:sp>
          <xdr:nvSpPr>
            <xdr:cNvPr id="252954" name="CheckBox73" hidden="1">
              <a:extLst>
                <a:ext uri="{63B3BB69-23CF-44E3-9099-C40C66FF867C}">
                  <a14:compatExt spid="_x0000_s252954"/>
                </a:ext>
              </a:extLst>
            </xdr:cNvPr>
            <xdr:cNvSpPr/>
          </xdr:nvSpPr>
          <xdr:spPr>
            <a:xfrm>
              <a:off x="5381625" y="209550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1238250</xdr:colOff>
          <xdr:row>109</xdr:row>
          <xdr:rowOff>19050</xdr:rowOff>
        </xdr:from>
        <xdr:to>
          <xdr:col>1</xdr:col>
          <xdr:colOff>1390650</xdr:colOff>
          <xdr:row>110</xdr:row>
          <xdr:rowOff>0</xdr:rowOff>
        </xdr:to>
        <xdr:sp>
          <xdr:nvSpPr>
            <xdr:cNvPr id="252955" name="CheckBox74" hidden="1">
              <a:extLst>
                <a:ext uri="{63B3BB69-23CF-44E3-9099-C40C66FF867C}">
                  <a14:compatExt spid="_x0000_s252955"/>
                </a:ext>
              </a:extLst>
            </xdr:cNvPr>
            <xdr:cNvSpPr/>
          </xdr:nvSpPr>
          <xdr:spPr>
            <a:xfrm>
              <a:off x="2505075" y="2135060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2790825</xdr:colOff>
          <xdr:row>109</xdr:row>
          <xdr:rowOff>38100</xdr:rowOff>
        </xdr:from>
        <xdr:to>
          <xdr:col>1</xdr:col>
          <xdr:colOff>2943225</xdr:colOff>
          <xdr:row>110</xdr:row>
          <xdr:rowOff>19050</xdr:rowOff>
        </xdr:to>
        <xdr:sp>
          <xdr:nvSpPr>
            <xdr:cNvPr id="252956" name="CheckBox75" hidden="1">
              <a:extLst>
                <a:ext uri="{63B3BB69-23CF-44E3-9099-C40C66FF867C}">
                  <a14:compatExt spid="_x0000_s252956"/>
                </a:ext>
              </a:extLst>
            </xdr:cNvPr>
            <xdr:cNvSpPr/>
          </xdr:nvSpPr>
          <xdr:spPr>
            <a:xfrm>
              <a:off x="4057650" y="2136965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1762125</xdr:colOff>
          <xdr:row>110</xdr:row>
          <xdr:rowOff>38100</xdr:rowOff>
        </xdr:from>
        <xdr:to>
          <xdr:col>1</xdr:col>
          <xdr:colOff>1914525</xdr:colOff>
          <xdr:row>111</xdr:row>
          <xdr:rowOff>19050</xdr:rowOff>
        </xdr:to>
        <xdr:sp>
          <xdr:nvSpPr>
            <xdr:cNvPr id="252957" name="CheckBox76" hidden="1">
              <a:extLst>
                <a:ext uri="{63B3BB69-23CF-44E3-9099-C40C66FF867C}">
                  <a14:compatExt spid="_x0000_s252957"/>
                </a:ext>
              </a:extLst>
            </xdr:cNvPr>
            <xdr:cNvSpPr/>
          </xdr:nvSpPr>
          <xdr:spPr>
            <a:xfrm>
              <a:off x="3028950" y="215722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3314700</xdr:colOff>
          <xdr:row>110</xdr:row>
          <xdr:rowOff>38100</xdr:rowOff>
        </xdr:from>
        <xdr:to>
          <xdr:col>1</xdr:col>
          <xdr:colOff>3467100</xdr:colOff>
          <xdr:row>111</xdr:row>
          <xdr:rowOff>19050</xdr:rowOff>
        </xdr:to>
        <xdr:sp>
          <xdr:nvSpPr>
            <xdr:cNvPr id="252958" name="CheckBox77" hidden="1">
              <a:extLst>
                <a:ext uri="{63B3BB69-23CF-44E3-9099-C40C66FF867C}">
                  <a14:compatExt spid="_x0000_s252958"/>
                </a:ext>
              </a:extLst>
            </xdr:cNvPr>
            <xdr:cNvSpPr/>
          </xdr:nvSpPr>
          <xdr:spPr>
            <a:xfrm>
              <a:off x="4581525" y="215722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2533650</xdr:colOff>
          <xdr:row>108</xdr:row>
          <xdr:rowOff>28575</xdr:rowOff>
        </xdr:from>
        <xdr:to>
          <xdr:col>1</xdr:col>
          <xdr:colOff>2686050</xdr:colOff>
          <xdr:row>109</xdr:row>
          <xdr:rowOff>9525</xdr:rowOff>
        </xdr:to>
        <xdr:sp>
          <xdr:nvSpPr>
            <xdr:cNvPr id="252959" name="CheckBox80" hidden="1">
              <a:extLst>
                <a:ext uri="{63B3BB69-23CF-44E3-9099-C40C66FF867C}">
                  <a14:compatExt spid="_x0000_s252959"/>
                </a:ext>
              </a:extLst>
            </xdr:cNvPr>
            <xdr:cNvSpPr/>
          </xdr:nvSpPr>
          <xdr:spPr>
            <a:xfrm>
              <a:off x="3800475" y="2115756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1238250</xdr:colOff>
          <xdr:row>108</xdr:row>
          <xdr:rowOff>28575</xdr:rowOff>
        </xdr:from>
        <xdr:to>
          <xdr:col>1</xdr:col>
          <xdr:colOff>1390650</xdr:colOff>
          <xdr:row>109</xdr:row>
          <xdr:rowOff>9525</xdr:rowOff>
        </xdr:to>
        <xdr:sp>
          <xdr:nvSpPr>
            <xdr:cNvPr id="252960" name="CheckBox81" hidden="1">
              <a:extLst>
                <a:ext uri="{63B3BB69-23CF-44E3-9099-C40C66FF867C}">
                  <a14:compatExt spid="_x0000_s252960"/>
                </a:ext>
              </a:extLst>
            </xdr:cNvPr>
            <xdr:cNvSpPr/>
          </xdr:nvSpPr>
          <xdr:spPr>
            <a:xfrm>
              <a:off x="2505075" y="2115756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4743450</xdr:colOff>
          <xdr:row>109</xdr:row>
          <xdr:rowOff>19050</xdr:rowOff>
        </xdr:from>
        <xdr:to>
          <xdr:col>1</xdr:col>
          <xdr:colOff>4895850</xdr:colOff>
          <xdr:row>110</xdr:row>
          <xdr:rowOff>0</xdr:rowOff>
        </xdr:to>
        <xdr:sp>
          <xdr:nvSpPr>
            <xdr:cNvPr id="252961" name="CheckBox82" hidden="1">
              <a:extLst>
                <a:ext uri="{63B3BB69-23CF-44E3-9099-C40C66FF867C}">
                  <a14:compatExt spid="_x0000_s252961"/>
                </a:ext>
              </a:extLst>
            </xdr:cNvPr>
            <xdr:cNvSpPr/>
          </xdr:nvSpPr>
          <xdr:spPr>
            <a:xfrm>
              <a:off x="6010275" y="2135060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876300</xdr:colOff>
          <xdr:row>126</xdr:row>
          <xdr:rowOff>28575</xdr:rowOff>
        </xdr:from>
        <xdr:to>
          <xdr:col>1</xdr:col>
          <xdr:colOff>1028700</xdr:colOff>
          <xdr:row>127</xdr:row>
          <xdr:rowOff>9525</xdr:rowOff>
        </xdr:to>
        <xdr:sp>
          <xdr:nvSpPr>
            <xdr:cNvPr id="252962" name="CheckBox83" hidden="1">
              <a:extLst>
                <a:ext uri="{63B3BB69-23CF-44E3-9099-C40C66FF867C}">
                  <a14:compatExt spid="_x0000_s252962"/>
                </a:ext>
              </a:extLst>
            </xdr:cNvPr>
            <xdr:cNvSpPr/>
          </xdr:nvSpPr>
          <xdr:spPr>
            <a:xfrm>
              <a:off x="2143125" y="24686895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2095500</xdr:colOff>
          <xdr:row>126</xdr:row>
          <xdr:rowOff>19050</xdr:rowOff>
        </xdr:from>
        <xdr:to>
          <xdr:col>1</xdr:col>
          <xdr:colOff>2247900</xdr:colOff>
          <xdr:row>127</xdr:row>
          <xdr:rowOff>0</xdr:rowOff>
        </xdr:to>
        <xdr:sp>
          <xdr:nvSpPr>
            <xdr:cNvPr id="252963" name="CheckBox84" hidden="1">
              <a:extLst>
                <a:ext uri="{63B3BB69-23CF-44E3-9099-C40C66FF867C}">
                  <a14:compatExt spid="_x0000_s252963"/>
                </a:ext>
              </a:extLst>
            </xdr:cNvPr>
            <xdr:cNvSpPr/>
          </xdr:nvSpPr>
          <xdr:spPr>
            <a:xfrm>
              <a:off x="3362325" y="2467737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</xdr:colOff>
          <xdr:row>129</xdr:row>
          <xdr:rowOff>9525</xdr:rowOff>
        </xdr:from>
        <xdr:to>
          <xdr:col>1</xdr:col>
          <xdr:colOff>361950</xdr:colOff>
          <xdr:row>129</xdr:row>
          <xdr:rowOff>190500</xdr:rowOff>
        </xdr:to>
        <xdr:sp>
          <xdr:nvSpPr>
            <xdr:cNvPr id="252964" name="CheckBox85" hidden="1">
              <a:extLst>
                <a:ext uri="{63B3BB69-23CF-44E3-9099-C40C66FF867C}">
                  <a14:compatExt spid="_x0000_s252964"/>
                </a:ext>
              </a:extLst>
            </xdr:cNvPr>
            <xdr:cNvSpPr/>
          </xdr:nvSpPr>
          <xdr:spPr>
            <a:xfrm>
              <a:off x="1476375" y="2518727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2133600</xdr:colOff>
          <xdr:row>129</xdr:row>
          <xdr:rowOff>19050</xdr:rowOff>
        </xdr:from>
        <xdr:to>
          <xdr:col>1</xdr:col>
          <xdr:colOff>2286000</xdr:colOff>
          <xdr:row>130</xdr:row>
          <xdr:rowOff>0</xdr:rowOff>
        </xdr:to>
        <xdr:sp>
          <xdr:nvSpPr>
            <xdr:cNvPr id="252965" name="CheckBox86" hidden="1">
              <a:extLst>
                <a:ext uri="{63B3BB69-23CF-44E3-9099-C40C66FF867C}">
                  <a14:compatExt spid="_x0000_s252965"/>
                </a:ext>
              </a:extLst>
            </xdr:cNvPr>
            <xdr:cNvSpPr/>
          </xdr:nvSpPr>
          <xdr:spPr>
            <a:xfrm>
              <a:off x="3400425" y="251968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3562350</xdr:colOff>
          <xdr:row>129</xdr:row>
          <xdr:rowOff>19050</xdr:rowOff>
        </xdr:from>
        <xdr:to>
          <xdr:col>1</xdr:col>
          <xdr:colOff>3714750</xdr:colOff>
          <xdr:row>130</xdr:row>
          <xdr:rowOff>0</xdr:rowOff>
        </xdr:to>
        <xdr:sp>
          <xdr:nvSpPr>
            <xdr:cNvPr id="252966" name="CheckBox87" hidden="1">
              <a:extLst>
                <a:ext uri="{63B3BB69-23CF-44E3-9099-C40C66FF867C}">
                  <a14:compatExt spid="_x0000_s252966"/>
                </a:ext>
              </a:extLst>
            </xdr:cNvPr>
            <xdr:cNvSpPr/>
          </xdr:nvSpPr>
          <xdr:spPr>
            <a:xfrm>
              <a:off x="4829175" y="2519680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160</xdr:row>
          <xdr:rowOff>0</xdr:rowOff>
        </xdr:from>
        <xdr:to>
          <xdr:col>1</xdr:col>
          <xdr:colOff>733425</xdr:colOff>
          <xdr:row>160</xdr:row>
          <xdr:rowOff>180975</xdr:rowOff>
        </xdr:to>
        <xdr:sp>
          <xdr:nvSpPr>
            <xdr:cNvPr id="252967" name="CheckBox88" hidden="1">
              <a:extLst>
                <a:ext uri="{63B3BB69-23CF-44E3-9099-C40C66FF867C}">
                  <a14:compatExt spid="_x0000_s252967"/>
                </a:ext>
              </a:extLst>
            </xdr:cNvPr>
            <xdr:cNvSpPr/>
          </xdr:nvSpPr>
          <xdr:spPr>
            <a:xfrm>
              <a:off x="1847850" y="31369000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3505200</xdr:colOff>
          <xdr:row>160</xdr:row>
          <xdr:rowOff>9525</xdr:rowOff>
        </xdr:from>
        <xdr:to>
          <xdr:col>1</xdr:col>
          <xdr:colOff>3657600</xdr:colOff>
          <xdr:row>160</xdr:row>
          <xdr:rowOff>190500</xdr:rowOff>
        </xdr:to>
        <xdr:sp>
          <xdr:nvSpPr>
            <xdr:cNvPr id="252968" name="CheckBox89" hidden="1">
              <a:extLst>
                <a:ext uri="{63B3BB69-23CF-44E3-9099-C40C66FF867C}">
                  <a14:compatExt spid="_x0000_s252968"/>
                </a:ext>
              </a:extLst>
            </xdr:cNvPr>
            <xdr:cNvSpPr/>
          </xdr:nvSpPr>
          <xdr:spPr>
            <a:xfrm>
              <a:off x="4772025" y="31378525"/>
              <a:ext cx="152400" cy="180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2876550</xdr:colOff>
          <xdr:row>94</xdr:row>
          <xdr:rowOff>142875</xdr:rowOff>
        </xdr:from>
        <xdr:to>
          <xdr:col>1</xdr:col>
          <xdr:colOff>3028950</xdr:colOff>
          <xdr:row>95</xdr:row>
          <xdr:rowOff>123825</xdr:rowOff>
        </xdr:to>
        <xdr:sp>
          <xdr:nvSpPr>
            <xdr:cNvPr id="252969" name="CheckBox53" hidden="1">
              <a:extLst>
                <a:ext uri="{63B3BB69-23CF-44E3-9099-C40C66FF867C}">
                  <a14:compatExt spid="_x0000_s252969"/>
                </a:ext>
              </a:extLst>
            </xdr:cNvPr>
            <xdr:cNvSpPr/>
          </xdr:nvSpPr>
          <xdr:spPr>
            <a:xfrm>
              <a:off x="4143375" y="1854327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428625</xdr:colOff>
          <xdr:row>94</xdr:row>
          <xdr:rowOff>142875</xdr:rowOff>
        </xdr:from>
        <xdr:to>
          <xdr:col>1</xdr:col>
          <xdr:colOff>581025</xdr:colOff>
          <xdr:row>95</xdr:row>
          <xdr:rowOff>123825</xdr:rowOff>
        </xdr:to>
        <xdr:sp>
          <xdr:nvSpPr>
            <xdr:cNvPr id="252970" name="CheckBox54" hidden="1">
              <a:extLst>
                <a:ext uri="{63B3BB69-23CF-44E3-9099-C40C66FF867C}">
                  <a14:compatExt spid="_x0000_s252970"/>
                </a:ext>
              </a:extLst>
            </xdr:cNvPr>
            <xdr:cNvSpPr/>
          </xdr:nvSpPr>
          <xdr:spPr>
            <a:xfrm>
              <a:off x="1695450" y="1854327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5086350</xdr:colOff>
          <xdr:row>94</xdr:row>
          <xdr:rowOff>123825</xdr:rowOff>
        </xdr:from>
        <xdr:to>
          <xdr:col>1</xdr:col>
          <xdr:colOff>5238750</xdr:colOff>
          <xdr:row>95</xdr:row>
          <xdr:rowOff>104775</xdr:rowOff>
        </xdr:to>
        <xdr:sp>
          <xdr:nvSpPr>
            <xdr:cNvPr id="252971" name="CheckBox90" hidden="1">
              <a:extLst>
                <a:ext uri="{63B3BB69-23CF-44E3-9099-C40C66FF867C}">
                  <a14:compatExt spid="_x0000_s252971"/>
                </a:ext>
              </a:extLst>
            </xdr:cNvPr>
            <xdr:cNvSpPr/>
          </xdr:nvSpPr>
          <xdr:spPr>
            <a:xfrm>
              <a:off x="6353175" y="18524220"/>
              <a:ext cx="152400" cy="18351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597535</xdr:colOff>
      <xdr:row>3</xdr:row>
      <xdr:rowOff>34290</xdr:rowOff>
    </xdr:from>
    <xdr:to>
      <xdr:col>2</xdr:col>
      <xdr:colOff>407035</xdr:colOff>
      <xdr:row>17</xdr:row>
      <xdr:rowOff>125095</xdr:rowOff>
    </xdr:to>
    <xdr:sp>
      <xdr:nvSpPr>
        <xdr:cNvPr id="15" name="文本框 14"/>
        <xdr:cNvSpPr txBox="1"/>
      </xdr:nvSpPr>
      <xdr:spPr>
        <a:xfrm>
          <a:off x="597535" y="747395"/>
          <a:ext cx="7524750" cy="2889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zh-CN" altLang="en-US" sz="3600" b="1">
              <a:solidFill>
                <a:srgbClr val="FF0000"/>
              </a:solidFill>
            </a:rPr>
            <a:t>此项目暂未识别</a:t>
          </a:r>
          <a:endParaRPr lang="zh-CN" altLang="en-US" sz="3600" b="1">
            <a:solidFill>
              <a:srgbClr val="FF0000"/>
            </a:solidFill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32</xdr:col>
      <xdr:colOff>190500</xdr:colOff>
      <xdr:row>0</xdr:row>
      <xdr:rowOff>635</xdr:rowOff>
    </xdr:from>
    <xdr:to>
      <xdr:col>46</xdr:col>
      <xdr:colOff>438150</xdr:colOff>
      <xdr:row>43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782175" y="635"/>
          <a:ext cx="9458325" cy="6627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167640</xdr:colOff>
      <xdr:row>0</xdr:row>
      <xdr:rowOff>635</xdr:rowOff>
    </xdr:from>
    <xdr:to>
      <xdr:col>21</xdr:col>
      <xdr:colOff>252095</xdr:colOff>
      <xdr:row>46</xdr:row>
      <xdr:rowOff>5715</xdr:rowOff>
    </xdr:to>
    <xdr:pic>
      <xdr:nvPicPr>
        <xdr:cNvPr id="4" name="Picture 376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315" y="635"/>
          <a:ext cx="6751955" cy="701548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21</xdr:col>
      <xdr:colOff>31750</xdr:colOff>
      <xdr:row>2</xdr:row>
      <xdr:rowOff>33020</xdr:rowOff>
    </xdr:from>
    <xdr:to>
      <xdr:col>32</xdr:col>
      <xdr:colOff>3810</xdr:colOff>
      <xdr:row>27</xdr:row>
      <xdr:rowOff>108585</xdr:rowOff>
    </xdr:to>
    <xdr:sp>
      <xdr:nvSpPr>
        <xdr:cNvPr id="5" name="圆角矩形 143"/>
        <xdr:cNvSpPr/>
      </xdr:nvSpPr>
      <xdr:spPr>
        <a:xfrm>
          <a:off x="6765925" y="337820"/>
          <a:ext cx="2829560" cy="3885565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A:</a:t>
          </a:r>
          <a:r>
            <a:rPr lang="zh-CN" altLang="en-US" sz="1600"/>
            <a:t>零件厚度</a:t>
          </a:r>
          <a:endParaRPr lang="en-US" altLang="zh-CN" sz="1600"/>
        </a:p>
        <a:p>
          <a:pPr algn="l"/>
          <a:r>
            <a:rPr lang="en-US" altLang="zh-CN" sz="1600"/>
            <a:t>B:</a:t>
          </a:r>
          <a:r>
            <a:rPr lang="zh-CN" altLang="en-US" sz="1600"/>
            <a:t>下模安全量</a:t>
          </a:r>
          <a:r>
            <a:rPr lang="en-US" altLang="zh-CN" sz="1600"/>
            <a:t>50mm</a:t>
          </a:r>
          <a:br>
            <a:rPr lang="en-US" altLang="zh-CN" sz="1600"/>
          </a:br>
          <a:r>
            <a:rPr lang="en-US" altLang="zh-CN" sz="1600">
              <a:solidFill>
                <a:srgbClr val="FF0000"/>
              </a:solidFill>
            </a:rPr>
            <a:t>C</a:t>
          </a:r>
          <a:r>
            <a:rPr lang="zh-CN" altLang="en-US" sz="1600">
              <a:solidFill>
                <a:srgbClr val="FF0000"/>
              </a:solidFill>
            </a:rPr>
            <a:t>：</a:t>
          </a:r>
          <a:r>
            <a:rPr lang="en-US" altLang="zh-CN" sz="1600">
              <a:solidFill>
                <a:srgbClr val="FF0000"/>
              </a:solidFill>
            </a:rPr>
            <a:t>BAR</a:t>
          </a:r>
          <a:r>
            <a:rPr lang="zh-CN" altLang="en-US" sz="1600">
              <a:solidFill>
                <a:srgbClr val="FF0000"/>
              </a:solidFill>
            </a:rPr>
            <a:t>的高度</a:t>
          </a:r>
          <a:r>
            <a:rPr lang="en-US" altLang="zh-CN" sz="1600">
              <a:solidFill>
                <a:srgbClr val="FF0000"/>
              </a:solidFill>
            </a:rPr>
            <a:t>250mm</a:t>
          </a:r>
          <a:br>
            <a:rPr lang="en-US" altLang="zh-CN" sz="1600">
              <a:solidFill>
                <a:srgbClr val="FF0000"/>
              </a:solidFill>
            </a:rPr>
          </a:br>
          <a:r>
            <a:rPr lang="en-US" altLang="zh-CN" sz="1600">
              <a:solidFill>
                <a:srgbClr val="FF0000"/>
              </a:solidFill>
            </a:rPr>
            <a:t>D</a:t>
          </a:r>
          <a:r>
            <a:rPr lang="zh-CN" altLang="en-US" sz="1600">
              <a:solidFill>
                <a:srgbClr val="FF0000"/>
              </a:solidFill>
            </a:rPr>
            <a:t>：安全量</a:t>
          </a:r>
          <a:r>
            <a:rPr lang="en-US" altLang="zh-CN" sz="1600">
              <a:solidFill>
                <a:srgbClr val="FF0000"/>
              </a:solidFill>
            </a:rPr>
            <a:t>150m</a:t>
          </a:r>
          <a:br>
            <a:rPr lang="en-US" altLang="zh-CN" sz="1600"/>
          </a:br>
          <a:r>
            <a:rPr lang="en-US" altLang="zh-CN" sz="1600"/>
            <a:t>H</a:t>
          </a:r>
          <a:r>
            <a:rPr lang="zh-CN" altLang="en-US" sz="1600"/>
            <a:t>：不用考虑</a:t>
          </a:r>
          <a:endParaRPr lang="zh-CN" altLang="en-US" sz="1600"/>
        </a:p>
        <a:p>
          <a:pPr algn="l"/>
          <a:r>
            <a:rPr lang="zh-CN" altLang="en-US" sz="1600">
              <a:solidFill>
                <a:srgbClr val="0000CC"/>
              </a:solidFill>
            </a:rPr>
            <a:t>上下模最小间距</a:t>
          </a:r>
          <a:r>
            <a:rPr lang="en-US" altLang="zh-CN" sz="1600">
              <a:solidFill>
                <a:srgbClr val="0000CC"/>
              </a:solidFill>
            </a:rPr>
            <a:t>-G</a:t>
          </a:r>
          <a:r>
            <a:rPr lang="zh-CN" altLang="en-US" sz="1600">
              <a:solidFill>
                <a:srgbClr val="0000CC"/>
              </a:solidFill>
            </a:rPr>
            <a:t>（</a:t>
          </a:r>
          <a:r>
            <a:rPr lang="en-US" altLang="zh-CN" sz="1600">
              <a:solidFill>
                <a:srgbClr val="0000CC"/>
              </a:solidFill>
            </a:rPr>
            <a:t>A+B+C+D</a:t>
          </a:r>
          <a:r>
            <a:rPr lang="zh-CN" altLang="en-US" sz="1600">
              <a:solidFill>
                <a:srgbClr val="0000CC"/>
              </a:solidFill>
            </a:rPr>
            <a:t>）</a:t>
          </a:r>
          <a:r>
            <a:rPr lang="en-US" altLang="zh-CN" sz="1600">
              <a:solidFill>
                <a:srgbClr val="0000CC"/>
              </a:solidFill>
            </a:rPr>
            <a:t>≥0</a:t>
          </a:r>
          <a:r>
            <a:rPr lang="zh-CN" altLang="en-US" sz="1600">
              <a:solidFill>
                <a:srgbClr val="0000CC"/>
              </a:solidFill>
            </a:rPr>
            <a:t>，才能满足要求</a:t>
          </a:r>
          <a:endParaRPr lang="zh-CN" altLang="en-US" sz="1600"/>
        </a:p>
        <a:p>
          <a:pPr algn="l"/>
          <a:r>
            <a:rPr lang="en-US" altLang="zh-CN" sz="1600"/>
            <a:t>1.</a:t>
          </a:r>
          <a:r>
            <a:rPr lang="zh-CN" altLang="en-US" sz="1600"/>
            <a:t>BAR的长度要比板件小， 因此模拟时不用考虑导腿      </a:t>
          </a:r>
          <a:r>
            <a:rPr lang="en-US" altLang="zh-CN" sz="1600"/>
            <a:t>2.</a:t>
          </a:r>
          <a:r>
            <a:rPr lang="zh-CN" altLang="en-US" sz="1600"/>
            <a:t>上模打开高度为滑块行程，见机床参数</a:t>
          </a:r>
          <a:endParaRPr lang="zh-CN" altLang="en-US" sz="1600"/>
        </a:p>
      </xdr:txBody>
    </xdr:sp>
    <xdr:clientData/>
  </xdr:twoCellAnchor>
  <xdr:twoCellAnchor editAs="oneCell">
    <xdr:from>
      <xdr:col>2</xdr:col>
      <xdr:colOff>196850</xdr:colOff>
      <xdr:row>50</xdr:row>
      <xdr:rowOff>118110</xdr:rowOff>
    </xdr:from>
    <xdr:to>
      <xdr:col>25</xdr:col>
      <xdr:colOff>153035</xdr:colOff>
      <xdr:row>77</xdr:row>
      <xdr:rowOff>92075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900" y="7738110"/>
          <a:ext cx="7328535" cy="408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103505</xdr:colOff>
      <xdr:row>43</xdr:row>
      <xdr:rowOff>140970</xdr:rowOff>
    </xdr:from>
    <xdr:to>
      <xdr:col>40</xdr:col>
      <xdr:colOff>626110</xdr:colOff>
      <xdr:row>76</xdr:row>
      <xdr:rowOff>31750</xdr:rowOff>
    </xdr:to>
    <xdr:pic>
      <xdr:nvPicPr>
        <xdr:cNvPr id="11" name="Picture 29"/>
        <xdr:cNvPicPr>
          <a:picLocks noChangeAspect="1"/>
        </xdr:cNvPicPr>
      </xdr:nvPicPr>
      <xdr:blipFill>
        <a:blip r:embed="rId4"/>
        <a:srcRect l="360" t="-5" r="900" b="446"/>
        <a:stretch>
          <a:fillRect/>
        </a:stretch>
      </xdr:blipFill>
      <xdr:spPr>
        <a:xfrm>
          <a:off x="8885555" y="6694170"/>
          <a:ext cx="6428105" cy="4919980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36</xdr:col>
      <xdr:colOff>144780</xdr:colOff>
      <xdr:row>66</xdr:row>
      <xdr:rowOff>26670</xdr:rowOff>
    </xdr:from>
    <xdr:to>
      <xdr:col>40</xdr:col>
      <xdr:colOff>242570</xdr:colOff>
      <xdr:row>72</xdr:row>
      <xdr:rowOff>92710</xdr:rowOff>
    </xdr:to>
    <xdr:grpSp>
      <xdr:nvGrpSpPr>
        <xdr:cNvPr id="12" name="Group 208"/>
        <xdr:cNvGrpSpPr/>
      </xdr:nvGrpSpPr>
      <xdr:grpSpPr>
        <a:xfrm>
          <a:off x="12089130" y="10085070"/>
          <a:ext cx="2840990" cy="980440"/>
          <a:chOff x="421" y="426"/>
          <a:chExt cx="242" cy="85"/>
        </a:xfrm>
      </xdr:grpSpPr>
      <xdr:sp>
        <xdr:nvSpPr>
          <xdr:cNvPr id="13" name="Text Box 209"/>
          <xdr:cNvSpPr txBox="1">
            <a:spLocks noChangeArrowheads="1"/>
          </xdr:cNvSpPr>
        </xdr:nvSpPr>
        <xdr:spPr>
          <a:xfrm>
            <a:off x="487" y="439"/>
            <a:ext cx="176" cy="25"/>
          </a:xfrm>
          <a:prstGeom prst="rect">
            <a:avLst/>
          </a:prstGeom>
          <a:noFill/>
          <a:ln w="6350">
            <a:noFill/>
            <a:miter lim="800000"/>
          </a:ln>
        </xdr:spPr>
        <xdr:txBody>
          <a:bodyPr vertOverflow="clip" wrap="square" lIns="91440" tIns="45720" rIns="91440" bIns="45720" anchor="t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l" rtl="0">
              <a:lnSpc>
                <a:spcPts val="1000"/>
              </a:lnSpc>
              <a:defRPr sz="1000"/>
            </a:pP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G1 line  </a:t>
            </a:r>
            <a:r>
              <a:rPr lang="en-US" altLang="zh-CN" sz="1000" b="0" i="0" u="none" strike="noStrike" baseline="0">
                <a:solidFill>
                  <a:srgbClr val="FF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650-900</a:t>
            </a: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mm</a:t>
            </a: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  <a:p>
            <a:pPr algn="l" rtl="0">
              <a:lnSpc>
                <a:spcPts val="1000"/>
              </a:lnSpc>
              <a:defRPr sz="1000"/>
            </a:pPr>
            <a:endPara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  <xdr:sp>
        <xdr:nvSpPr>
          <xdr:cNvPr id="14" name="Rectangle 210"/>
          <xdr:cNvSpPr/>
        </xdr:nvSpPr>
        <xdr:spPr>
          <a:xfrm>
            <a:off x="421" y="426"/>
            <a:ext cx="224" cy="84"/>
          </a:xfrm>
          <a:prstGeom prst="rect">
            <a:avLst/>
          </a:prstGeom>
          <a:noFill/>
          <a:ln w="9525" cap="flat" cmpd="sng">
            <a:solidFill>
              <a:srgbClr val="000000"/>
            </a:solidFill>
            <a:prstDash val="solid"/>
            <a:miter/>
            <a:headEnd type="none" w="med" len="med"/>
            <a:tailEnd type="none" w="med" len="med"/>
          </a:ln>
        </xdr:spPr>
      </xdr:sp>
      <xdr:sp>
        <xdr:nvSpPr>
          <xdr:cNvPr id="15" name="Text Box 211"/>
          <xdr:cNvSpPr txBox="1">
            <a:spLocks noChangeArrowheads="1"/>
          </xdr:cNvSpPr>
        </xdr:nvSpPr>
        <xdr:spPr>
          <a:xfrm>
            <a:off x="424" y="454"/>
            <a:ext cx="66" cy="25"/>
          </a:xfrm>
          <a:prstGeom prst="rect">
            <a:avLst/>
          </a:prstGeom>
          <a:noFill/>
          <a:ln w="6350">
            <a:noFill/>
            <a:miter lim="800000"/>
          </a:ln>
        </xdr:spPr>
        <xdr:txBody>
          <a:bodyPr vertOverflow="clip" wrap="square" lIns="91440" tIns="45720" rIns="91440" bIns="45720" anchor="t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l" rtl="0">
              <a:defRPr sz="1000"/>
            </a:pPr>
            <a:r>
              <a:rPr lang="en-US" altLang="zh-CN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H</a:t>
            </a:r>
            <a:r>
              <a:rPr lang="zh-CN" altLang="en-US" sz="10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rPr>
              <a:t>高度</a:t>
            </a:r>
            <a:endParaRPr lang="zh-CN" altLang="en-US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endParaRPr>
          </a:p>
        </xdr:txBody>
      </xdr:sp>
      <xdr:sp>
        <xdr:nvSpPr>
          <xdr:cNvPr id="16" name="Line 212"/>
          <xdr:cNvSpPr/>
        </xdr:nvSpPr>
        <xdr:spPr>
          <a:xfrm>
            <a:off x="483" y="427"/>
            <a:ext cx="0" cy="84"/>
          </a:xfrm>
          <a:prstGeom prst="line">
            <a:avLst/>
          </a:prstGeom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>
        <xdr:nvSpPr>
          <xdr:cNvPr id="17" name="Line 213"/>
          <xdr:cNvSpPr/>
        </xdr:nvSpPr>
        <xdr:spPr>
          <a:xfrm>
            <a:off x="483" y="467"/>
            <a:ext cx="163" cy="0"/>
          </a:xfrm>
          <a:prstGeom prst="line">
            <a:avLst/>
          </a:prstGeom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37</xdr:col>
      <xdr:colOff>281305</xdr:colOff>
      <xdr:row>69</xdr:row>
      <xdr:rowOff>140335</xdr:rowOff>
    </xdr:from>
    <xdr:to>
      <xdr:col>39</xdr:col>
      <xdr:colOff>586105</xdr:colOff>
      <xdr:row>71</xdr:row>
      <xdr:rowOff>76835</xdr:rowOff>
    </xdr:to>
    <xdr:sp>
      <xdr:nvSpPr>
        <xdr:cNvPr id="18" name="Text Box 209"/>
        <xdr:cNvSpPr txBox="1">
          <a:spLocks noChangeArrowheads="1"/>
        </xdr:cNvSpPr>
      </xdr:nvSpPr>
      <xdr:spPr>
        <a:xfrm>
          <a:off x="12911455" y="10655935"/>
          <a:ext cx="1676400" cy="241300"/>
        </a:xfrm>
        <a:prstGeom prst="rect">
          <a:avLst/>
        </a:prstGeom>
        <a:noFill/>
        <a:ln w="6350">
          <a:noFill/>
          <a:miter lim="800000"/>
        </a:ln>
      </xdr:spPr>
      <xdr:txBody>
        <a:bodyPr vertOverflow="clip" wrap="square" lIns="91440" tIns="45720" rIns="91440" bIns="4572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lnSpc>
              <a:spcPts val="1000"/>
            </a:lnSpc>
            <a:defRPr sz="1000"/>
          </a:pPr>
          <a:r>
            <a: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G2 line  </a:t>
          </a:r>
          <a:r>
            <a:rPr lang="en-US" altLang="zh-CN" sz="1000" b="0" i="0" u="none" strike="noStrike" baseline="0"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650-900</a:t>
          </a:r>
          <a:r>
            <a:rPr lang="en-US" altLang="zh-CN" sz="10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mm</a:t>
          </a: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  <a:p>
          <a:pPr algn="l" rtl="0">
            <a:lnSpc>
              <a:spcPts val="1000"/>
            </a:lnSpc>
            <a:defRPr sz="1000"/>
          </a:pPr>
          <a:endParaRPr lang="en-US" altLang="zh-CN" sz="10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219075</xdr:colOff>
      <xdr:row>0</xdr:row>
      <xdr:rowOff>104775</xdr:rowOff>
    </xdr:from>
    <xdr:to>
      <xdr:col>16</xdr:col>
      <xdr:colOff>38100</xdr:colOff>
      <xdr:row>30</xdr:row>
      <xdr:rowOff>133350</xdr:rowOff>
    </xdr:to>
    <xdr:pic>
      <xdr:nvPicPr>
        <xdr:cNvPr id="124945" name="Picture 10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5750" y="104775"/>
          <a:ext cx="4819650" cy="6315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133350</xdr:colOff>
      <xdr:row>32</xdr:row>
      <xdr:rowOff>0</xdr:rowOff>
    </xdr:from>
    <xdr:to>
      <xdr:col>16</xdr:col>
      <xdr:colOff>47625</xdr:colOff>
      <xdr:row>74</xdr:row>
      <xdr:rowOff>85725</xdr:rowOff>
    </xdr:to>
    <xdr:pic>
      <xdr:nvPicPr>
        <xdr:cNvPr id="124946" name="Picture 14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200025" y="6648450"/>
          <a:ext cx="4914900" cy="6486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79</xdr:row>
      <xdr:rowOff>76200</xdr:rowOff>
    </xdr:from>
    <xdr:to>
      <xdr:col>20</xdr:col>
      <xdr:colOff>323850</xdr:colOff>
      <xdr:row>111</xdr:row>
      <xdr:rowOff>133350</xdr:rowOff>
    </xdr:to>
    <xdr:pic>
      <xdr:nvPicPr>
        <xdr:cNvPr id="124947" name="Picture 1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228600" y="13887450"/>
          <a:ext cx="6496050" cy="4933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19050</xdr:colOff>
          <xdr:row>32</xdr:row>
          <xdr:rowOff>57150</xdr:rowOff>
        </xdr:from>
        <xdr:to>
          <xdr:col>32</xdr:col>
          <xdr:colOff>57150</xdr:colOff>
          <xdr:row>74</xdr:row>
          <xdr:rowOff>123825</xdr:rowOff>
        </xdr:to>
        <xdr:sp>
          <xdr:nvSpPr>
            <xdr:cNvPr id="124929" name="Object 1" hidden="1">
              <a:extLst>
                <a:ext uri="{63B3BB69-23CF-44E3-9099-C40C66FF867C}">
                  <a14:compatExt spid="_x0000_s124929"/>
                </a:ext>
              </a:extLst>
            </xdr:cNvPr>
            <xdr:cNvSpPr/>
          </xdr:nvSpPr>
          <xdr:spPr>
            <a:xfrm>
              <a:off x="5086350" y="6705600"/>
              <a:ext cx="4562475" cy="64674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66675</xdr:colOff>
      <xdr:row>1</xdr:row>
      <xdr:rowOff>57150</xdr:rowOff>
    </xdr:from>
    <xdr:to>
      <xdr:col>1</xdr:col>
      <xdr:colOff>6384948</xdr:colOff>
      <xdr:row>20</xdr:row>
      <xdr:rowOff>28575</xdr:rowOff>
    </xdr:to>
    <xdr:pic>
      <xdr:nvPicPr>
        <xdr:cNvPr id="14336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333500" y="259715"/>
          <a:ext cx="6318250" cy="382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5667375</xdr:colOff>
      <xdr:row>41</xdr:row>
      <xdr:rowOff>161925</xdr:rowOff>
    </xdr:to>
    <xdr:pic>
      <xdr:nvPicPr>
        <xdr:cNvPr id="12595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66825" y="202565"/>
          <a:ext cx="5667375" cy="826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1257300</xdr:colOff>
      <xdr:row>41</xdr:row>
      <xdr:rowOff>104775</xdr:rowOff>
    </xdr:from>
    <xdr:to>
      <xdr:col>1</xdr:col>
      <xdr:colOff>5553075</xdr:colOff>
      <xdr:row>53</xdr:row>
      <xdr:rowOff>152400</xdr:rowOff>
    </xdr:to>
    <xdr:pic>
      <xdr:nvPicPr>
        <xdr:cNvPr id="125954" name="Picture 2"/>
        <xdr:cNvPicPr>
          <a:picLocks noChangeAspect="1" noChangeArrowheads="1"/>
        </xdr:cNvPicPr>
      </xdr:nvPicPr>
      <xdr:blipFill>
        <a:blip r:embed="rId2"/>
        <a:srcRect t="8214"/>
        <a:stretch>
          <a:fillRect/>
        </a:stretch>
      </xdr:blipFill>
      <xdr:spPr>
        <a:xfrm>
          <a:off x="1257300" y="8409940"/>
          <a:ext cx="5562600" cy="2478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400050</xdr:colOff>
      <xdr:row>98</xdr:row>
      <xdr:rowOff>38100</xdr:rowOff>
    </xdr:to>
    <xdr:pic>
      <xdr:nvPicPr>
        <xdr:cNvPr id="125955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0" y="11141075"/>
          <a:ext cx="11544300" cy="8748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98</xdr:row>
      <xdr:rowOff>142875</xdr:rowOff>
    </xdr:from>
    <xdr:to>
      <xdr:col>12</xdr:col>
      <xdr:colOff>38100</xdr:colOff>
      <xdr:row>144</xdr:row>
      <xdr:rowOff>57150</xdr:rowOff>
    </xdr:to>
    <xdr:pic>
      <xdr:nvPicPr>
        <xdr:cNvPr id="125956" name="Picture 4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95250" y="19994245"/>
          <a:ext cx="14516100" cy="8476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85725</xdr:colOff>
      <xdr:row>193</xdr:row>
      <xdr:rowOff>28575</xdr:rowOff>
    </xdr:to>
    <xdr:pic>
      <xdr:nvPicPr>
        <xdr:cNvPr id="125957" name="Picture 5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0" y="28594685"/>
          <a:ext cx="15344775" cy="871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194</xdr:row>
      <xdr:rowOff>104775</xdr:rowOff>
    </xdr:from>
    <xdr:to>
      <xdr:col>1</xdr:col>
      <xdr:colOff>5534025</xdr:colOff>
      <xdr:row>241</xdr:row>
      <xdr:rowOff>47625</xdr:rowOff>
    </xdr:to>
    <xdr:pic>
      <xdr:nvPicPr>
        <xdr:cNvPr id="125958" name="Picture 6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23825" y="37567235"/>
          <a:ext cx="6677025" cy="844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4</xdr:col>
      <xdr:colOff>575310</xdr:colOff>
      <xdr:row>4</xdr:row>
      <xdr:rowOff>146685</xdr:rowOff>
    </xdr:to>
    <xdr:sp>
      <xdr:nvSpPr>
        <xdr:cNvPr id="2" name="TextBox 1"/>
        <xdr:cNvSpPr txBox="1"/>
      </xdr:nvSpPr>
      <xdr:spPr>
        <a:xfrm>
          <a:off x="9525" y="9525"/>
          <a:ext cx="7919085" cy="86106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2800"/>
            <a:t>《备件需求》</a:t>
          </a:r>
          <a:endParaRPr lang="zh-CN" altLang="en-US" sz="2800"/>
        </a:p>
      </xdr:txBody>
    </xdr:sp>
    <xdr:clientData/>
  </xdr:twoCellAnchor>
  <xdr:twoCellAnchor editAs="oneCell">
    <xdr:from>
      <xdr:col>0</xdr:col>
      <xdr:colOff>224790</xdr:colOff>
      <xdr:row>5</xdr:row>
      <xdr:rowOff>34290</xdr:rowOff>
    </xdr:from>
    <xdr:to>
      <xdr:col>3</xdr:col>
      <xdr:colOff>405765</xdr:colOff>
      <xdr:row>30</xdr:row>
      <xdr:rowOff>92710</xdr:rowOff>
    </xdr:to>
    <xdr:pic>
      <xdr:nvPicPr>
        <xdr:cNvPr id="3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4790" y="939165"/>
          <a:ext cx="572452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240030</xdr:colOff>
      <xdr:row>32</xdr:row>
      <xdr:rowOff>48260</xdr:rowOff>
    </xdr:from>
    <xdr:to>
      <xdr:col>3</xdr:col>
      <xdr:colOff>521970</xdr:colOff>
      <xdr:row>56</xdr:row>
      <xdr:rowOff>141605</xdr:rowOff>
    </xdr:to>
    <xdr:pic>
      <xdr:nvPicPr>
        <xdr:cNvPr id="4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" y="5839460"/>
          <a:ext cx="5825490" cy="44367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~1\yijie\LOCALS~1\Temp\2007&#24320;&#21457;&#37096;12&#26376;&#32463;&#33829;&#27719;&#25253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work\DOCUME~1\chunmei\LOCALS~1\Temp\DOCUME~1\yijie\LOCALS~1\Temp\2007&#24320;&#21457;&#37096;12&#26376;&#32463;&#33829;&#27719;&#2525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ork\DOCUME~1\chunmei\LOCALS~1\Temp\DOCUME~1\yijie\LOCALS~1\Temp\2007&#24320;&#21457;&#37096;12&#26376;&#32463;&#33829;&#27719;&#2525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MT\&#28155;&#24800;&#21830;&#21153;\2008-9-9%20&#23439;&#26093;&#27169;&#20855;\2011-11-14%20&#31119;&#29305;%20C520\CFT.C520&#30005;&#22120;&#20803;&#20214;&#35831;&#36141;\M4745-&#30005;&#27668;&#20803;&#20214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www.vo.ford.com\DATA\EXCEL\AQP_MISC\AQPFORMS\CPLNS.XLT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work\DOCUME~1\chunmei\LOCALS~1\Temp\DOCUME~1\yijie\LOCALS~1\Temp\2007&#24320;&#21457;&#37096;12&#26376;&#32463;&#33829;&#27719;&#25253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2010&#24180;\T6&#39564;&#25910;&#21518;&#25972;&#25913;&#35831;&#26009;&#32032;&#26448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zhefu\Local%20Settings\Temporary%20Internet%20Files\Content.IE5\OXQRKTYN\9&#26376;&#25253;&#34920;\work\DOCUME~1\chunmei\LOCALS~1\Temp\DOCUME~1\yijie\LOCALS~1\Temp\2007&#24320;&#21457;&#37096;12&#26376;&#32463;&#33829;&#27719;&#2525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liujie\Local%20Settings\Temporary%20Internet%20Files\Content.IE5\U1PU3Q94\M3961-AB392140262-OP10-DR-&#38136;&#36896;&#26126;&#32454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45;&#20998;&#21345;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zhefu\Local%20Settings\Temporary%20Internet%20Files\Content.IE5\LUR5HUO2\&#36827;&#24230;&#34920;\&#24179;&#34913;&#35760;&#20998;&#21345;\&#20844;&#21496;&#24179;&#34913;&#35745;&#20998;&#21345;\07\work\DOCUME~1\chunmei\LOCALS~1\Temp\DOCUME~1\yijie\LOCALS~1\Temp\2007&#24320;&#21457;&#37096;12&#26376;&#32463;&#33829;&#27719;&#25253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6735;&#36710;&#20108;&#26399;&#39033;&#30446;&#22806;&#21253;&#39044;&#39564;&#25910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bject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217;&#45824;4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372;&#44256;&#49436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6735;&#36710;&#20108;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0104&#46020;&#47732;&#54788;&#54889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364;&#51456;&#50577;&#49885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652;&#46020;&#44288;2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2K2-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9888;&#45236;&#50669;0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VJ&#44396;&#49345;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68#DELTA-MOLD'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139;&#49496;&#48324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-100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16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28;&#54925;&#54801;&#51204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801;&#51312;&#51204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0696;&#49328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2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-100&#51204;&#51228;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K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100-ftree(MOV'G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3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04;&#51201;&#49436;(BL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REAKDOWN-F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01)MB010~180(Under%20&amp;%20Main%20Body%20Assy)-Planning%20Sheet-A(Line%20Total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5236;&#50669;16T.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88;&#47532;9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616;&#44592;&#51333;&#54633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372;&#44256;082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ook7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I&#20391;&#22260;&#20998;&#24635;&#25104;&#31934;&#24230;&#20998;&#26512;&#25253;&#21578;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cess%20Planning_B926_UB020_20110516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_ROOM&#49324;&#50577;&#49436;(&#51109;&#48708;&#49324;&#50577;)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721&#39033;&#30446;8&#26376;&#20221;&#25253;&#20013;&#24515;&#35745;&#21010;-20090724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O_SUM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4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C_&#49688;&#44552;&#54788;&#54889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-P2-HW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5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6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408;&#51032;ST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333;&#54633;(&#53685;&#48372;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TR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7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8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9688;&#48520;&#45236;&#49688;.14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&#45236;&#44396;&#51652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f%20char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8276;&#50857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824_1112_PM_PDF_MTC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OTOTAL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1)LDBD&#51452;&#50836;&#52824;&#49688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PS-total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del&#4416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100&#49464;&#48512;&#53804;&#51088;&#48708;(011121&#9654;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PL-EX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200&#52264;&#52404;&#50808;&#51452;&#51060;&#44288;&#44160;&#53664;&#49436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844;&#47448;%20&#51109;&#45800;&#51216;%20&#48708;&#44368;%20&#48372;&#44256;&#49436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1076;&#44221;&#48708;&#50984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9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20011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54364;&#51456;&#47928;&#49436;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0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coveredExternalLink11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44277;&#53685;&#47928;&#49436;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&#36735;&#36710;&#20108;&#26399;&#39033;&#30446;&#22806;&#21253;&#39044;&#39564;&#25910;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Object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\&#51217;&#45824;44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&#48372;&#44256;&#49436;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\&#36735;&#36710;&#20108;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LA0104&#46020;&#47732;&#54788;&#5488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364;&#51456;&#50577;&#49885;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\&#51652;&#46020;&#44288;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&#45236;&#50669;2K2-1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&#49888;&#45236;&#50669;0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\MVJ&#44396;&#49345;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\68#DELTA-MOLD'G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\&#48139;&#49496;&#48324;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\W-100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\&#45236;&#50669;16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\&#44228;&#54925;&#54801;&#51204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801;&#51312;&#51204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\&#50696;&#49328;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1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2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\A-100&#51204;&#51228;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\PNK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\A100-ftree(MOV'G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3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\&#44204;&#51201;&#49436;(BL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\BREAKDOWN-F2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\A01)MB010~180(Under%20&amp;%20Main%20Body%20Assy)-Planning%20Sheet-A(Line%20Total)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\&#45236;&#50669;16T.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\&#44288;&#47532;96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616;&#44592;&#51333;&#54633;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\&#48372;&#44256;0827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\AA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\Book7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\BII&#20391;&#22260;&#20998;&#24635;&#25104;&#31934;&#24230;&#20998;&#26512;&#25253;&#21578;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\Process%20Planning_B926_UB020_20110516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\E_ROOM&#49324;&#50577;&#49436;(&#51109;&#48708;&#49324;&#50577;)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\N721&#39033;&#30446;8&#26376;&#20221;&#25253;&#20013;&#24515;&#35745;&#21010;-20090724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\ESO_SUM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4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\AC_&#49688;&#44552;&#54788;&#54889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\M-P2-HW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5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6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408;&#51032;STD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\&#51333;&#54633;(&#53685;&#48372;)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\FTR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7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8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\&#49688;&#48520;&#45236;&#49688;.14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\Y&#45236;&#44396;&#5165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\cf%20chart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\&#48276;&#50857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\824_1112_PM_PDF_MTC01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\ESOTOTAL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\R1)LDBD&#51452;&#50836;&#52824;&#49688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\PPS-total3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\model&#44160;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\A100&#49464;&#48512;&#53804;&#51088;&#48708;(011121&#9654;)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\S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\EPL-EXT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\Y200&#52264;&#52404;&#50808;&#51452;&#51060;&#44288;&#44160;&#53664;&#49436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844;&#47448;%20&#51109;&#45800;&#51216;%20&#48708;&#44368;%20&#48372;&#44256;&#49436;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\&#51076;&#44221;&#48708;&#50984;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9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\T2001105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\&#54364;&#51456;&#47928;&#49436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10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\RecoveredExternalLink11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\&#44277;&#53685;&#47928;&#49436;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vo.ford.com\DATA\EXCEL\AQP_MISC\AQPFORMS\CPLNS.XLT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\feiq\0&#22806;&#32852;-&#37045;(989096CE348F)\M209&#39033;&#30446;&#27169;&#20855;&#35774;&#35745;&#24335;&#26679;&#20070;-V1.7-20231219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3 (2)"/>
      <sheetName val="勿删勿动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ESIGN CNTRL PLN"/>
      <sheetName val="首页"/>
    </sheetNames>
    <sheetDataSet>
      <sheetData sheetId="0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k130" sheetId="33"/>
      <definedName name="K150" sheetId="33"/>
      <definedName name="K1501" sheetId="33"/>
      <definedName name="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내역"/>
      <sheetName val="03)Station MCP (2)"/>
    </sheetNames>
    <definedNames>
      <definedName name="k130" sheetId="1"/>
      <definedName name="K150" sheetId="1"/>
      <definedName name="K1501" sheetId="1"/>
      <definedName name="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k130" sheetId="33"/>
      <definedName name="K150" sheetId="33"/>
      <definedName name="K1501" sheetId="33"/>
      <definedName name="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내역"/>
      <sheetName val="03)Station MCP (2)"/>
    </sheetNames>
    <definedNames>
      <definedName name="k130" sheetId="1"/>
      <definedName name="K150" sheetId="1"/>
      <definedName name="K1501" sheetId="1"/>
      <definedName name="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更新记录"/>
      <sheetName val="目录"/>
      <sheetName val="项目特殊说明"/>
      <sheetName val="1-机台设备"/>
      <sheetName val="2-清单"/>
      <sheetName val="3定位、基准"/>
      <sheetName val="4模具存放、限位"/>
      <sheetName val="5筋厚、减轻孔"/>
      <sheetName val="6起吊"/>
      <sheetName val="7模具导向"/>
      <sheetName val="8压料板导向限位"/>
      <sheetName val="9标准件选用"/>
      <sheetName val="10贴字规范"/>
      <sheetName val="11压板槽"/>
      <sheetName val="12材质选用"/>
      <sheetName val="13平衡块、到底块、螺销钉"/>
      <sheetName val="14标记铭牌"/>
      <sheetName val="15图层"/>
      <sheetName val="16电气路"/>
      <sheetName val="17拉延模"/>
      <sheetName val="18修冲模"/>
      <sheetName val="19翻整模"/>
      <sheetName val="20斜楔"/>
      <sheetName val="21落料模设计标准"/>
      <sheetName val="22自动化说明"/>
      <sheetName val="24"/>
      <sheetName val="25"/>
      <sheetName val="26"/>
      <sheetName val="27"/>
      <sheetName val="29"/>
      <sheetName val="23备件要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rtlCol="0" anchor="ctr" upright="1"/>
      <a:lstStyle>
        <a:defPPr algn="ctr">
          <a:defRPr sz="1100"/>
        </a:defPPr>
      </a:lstStyle>
    </a:spDef>
    <a:lnDef>
      <a:spPr bwMode="auto"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a:spPr>
      <a:bodyPr/>
      <a:lstStyle/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zh-C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212.wmf"/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7" Type="http://schemas.openxmlformats.org/officeDocument/2006/relationships/control" Target="../activeX/activeX4.xml"/><Relationship Id="rId6" Type="http://schemas.openxmlformats.org/officeDocument/2006/relationships/image" Target="../media/image214.wmf"/><Relationship Id="rId5" Type="http://schemas.openxmlformats.org/officeDocument/2006/relationships/control" Target="../activeX/activeX3.xml"/><Relationship Id="rId4" Type="http://schemas.openxmlformats.org/officeDocument/2006/relationships/image" Target="../media/image212.wmf"/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7" Type="http://schemas.openxmlformats.org/officeDocument/2006/relationships/control" Target="../activeX/activeX8.xml"/><Relationship Id="rId6" Type="http://schemas.openxmlformats.org/officeDocument/2006/relationships/control" Target="../activeX/activeX7.xml"/><Relationship Id="rId5" Type="http://schemas.openxmlformats.org/officeDocument/2006/relationships/control" Target="../activeX/activeX6.xml"/><Relationship Id="rId4" Type="http://schemas.openxmlformats.org/officeDocument/2006/relationships/image" Target="../media/image214.wmf"/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4" Type="http://schemas.openxmlformats.org/officeDocument/2006/relationships/image" Target="../media/image214.wmf"/><Relationship Id="rId3" Type="http://schemas.openxmlformats.org/officeDocument/2006/relationships/control" Target="../activeX/activeX9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14.xml"/><Relationship Id="rId8" Type="http://schemas.openxmlformats.org/officeDocument/2006/relationships/image" Target="../media/image212.wmf"/><Relationship Id="rId7" Type="http://schemas.openxmlformats.org/officeDocument/2006/relationships/control" Target="../activeX/activeX13.xml"/><Relationship Id="rId6" Type="http://schemas.openxmlformats.org/officeDocument/2006/relationships/control" Target="../activeX/activeX12.xml"/><Relationship Id="rId5" Type="http://schemas.openxmlformats.org/officeDocument/2006/relationships/control" Target="../activeX/activeX11.xml"/><Relationship Id="rId47" Type="http://schemas.openxmlformats.org/officeDocument/2006/relationships/control" Target="../activeX/activeX52.xml"/><Relationship Id="rId46" Type="http://schemas.openxmlformats.org/officeDocument/2006/relationships/control" Target="../activeX/activeX51.xml"/><Relationship Id="rId45" Type="http://schemas.openxmlformats.org/officeDocument/2006/relationships/control" Target="../activeX/activeX50.xml"/><Relationship Id="rId44" Type="http://schemas.openxmlformats.org/officeDocument/2006/relationships/control" Target="../activeX/activeX49.xml"/><Relationship Id="rId43" Type="http://schemas.openxmlformats.org/officeDocument/2006/relationships/control" Target="../activeX/activeX48.xml"/><Relationship Id="rId42" Type="http://schemas.openxmlformats.org/officeDocument/2006/relationships/control" Target="../activeX/activeX47.xml"/><Relationship Id="rId41" Type="http://schemas.openxmlformats.org/officeDocument/2006/relationships/control" Target="../activeX/activeX46.xml"/><Relationship Id="rId40" Type="http://schemas.openxmlformats.org/officeDocument/2006/relationships/control" Target="../activeX/activeX45.xml"/><Relationship Id="rId4" Type="http://schemas.openxmlformats.org/officeDocument/2006/relationships/image" Target="../media/image214.wmf"/><Relationship Id="rId39" Type="http://schemas.openxmlformats.org/officeDocument/2006/relationships/control" Target="../activeX/activeX44.xml"/><Relationship Id="rId38" Type="http://schemas.openxmlformats.org/officeDocument/2006/relationships/control" Target="../activeX/activeX43.xml"/><Relationship Id="rId37" Type="http://schemas.openxmlformats.org/officeDocument/2006/relationships/control" Target="../activeX/activeX42.xml"/><Relationship Id="rId36" Type="http://schemas.openxmlformats.org/officeDocument/2006/relationships/control" Target="../activeX/activeX41.xml"/><Relationship Id="rId35" Type="http://schemas.openxmlformats.org/officeDocument/2006/relationships/control" Target="../activeX/activeX40.xml"/><Relationship Id="rId34" Type="http://schemas.openxmlformats.org/officeDocument/2006/relationships/control" Target="../activeX/activeX39.xml"/><Relationship Id="rId33" Type="http://schemas.openxmlformats.org/officeDocument/2006/relationships/control" Target="../activeX/activeX38.xml"/><Relationship Id="rId32" Type="http://schemas.openxmlformats.org/officeDocument/2006/relationships/control" Target="../activeX/activeX37.xml"/><Relationship Id="rId31" Type="http://schemas.openxmlformats.org/officeDocument/2006/relationships/control" Target="../activeX/activeX36.xml"/><Relationship Id="rId30" Type="http://schemas.openxmlformats.org/officeDocument/2006/relationships/control" Target="../activeX/activeX35.xml"/><Relationship Id="rId3" Type="http://schemas.openxmlformats.org/officeDocument/2006/relationships/control" Target="../activeX/activeX10.xml"/><Relationship Id="rId29" Type="http://schemas.openxmlformats.org/officeDocument/2006/relationships/control" Target="../activeX/activeX34.xml"/><Relationship Id="rId28" Type="http://schemas.openxmlformats.org/officeDocument/2006/relationships/control" Target="../activeX/activeX33.xml"/><Relationship Id="rId27" Type="http://schemas.openxmlformats.org/officeDocument/2006/relationships/control" Target="../activeX/activeX32.xml"/><Relationship Id="rId26" Type="http://schemas.openxmlformats.org/officeDocument/2006/relationships/control" Target="../activeX/activeX31.xml"/><Relationship Id="rId25" Type="http://schemas.openxmlformats.org/officeDocument/2006/relationships/control" Target="../activeX/activeX30.xml"/><Relationship Id="rId24" Type="http://schemas.openxmlformats.org/officeDocument/2006/relationships/control" Target="../activeX/activeX29.xml"/><Relationship Id="rId23" Type="http://schemas.openxmlformats.org/officeDocument/2006/relationships/control" Target="../activeX/activeX28.xml"/><Relationship Id="rId22" Type="http://schemas.openxmlformats.org/officeDocument/2006/relationships/control" Target="../activeX/activeX27.xml"/><Relationship Id="rId21" Type="http://schemas.openxmlformats.org/officeDocument/2006/relationships/control" Target="../activeX/activeX26.xml"/><Relationship Id="rId20" Type="http://schemas.openxmlformats.org/officeDocument/2006/relationships/control" Target="../activeX/activeX25.xml"/><Relationship Id="rId2" Type="http://schemas.openxmlformats.org/officeDocument/2006/relationships/vmlDrawing" Target="../drawings/vmlDrawing5.vml"/><Relationship Id="rId19" Type="http://schemas.openxmlformats.org/officeDocument/2006/relationships/control" Target="../activeX/activeX24.xml"/><Relationship Id="rId18" Type="http://schemas.openxmlformats.org/officeDocument/2006/relationships/control" Target="../activeX/activeX23.xml"/><Relationship Id="rId17" Type="http://schemas.openxmlformats.org/officeDocument/2006/relationships/control" Target="../activeX/activeX22.xml"/><Relationship Id="rId16" Type="http://schemas.openxmlformats.org/officeDocument/2006/relationships/control" Target="../activeX/activeX21.xml"/><Relationship Id="rId15" Type="http://schemas.openxmlformats.org/officeDocument/2006/relationships/control" Target="../activeX/activeX20.xml"/><Relationship Id="rId14" Type="http://schemas.openxmlformats.org/officeDocument/2006/relationships/control" Target="../activeX/activeX19.xml"/><Relationship Id="rId13" Type="http://schemas.openxmlformats.org/officeDocument/2006/relationships/control" Target="../activeX/activeX18.xml"/><Relationship Id="rId12" Type="http://schemas.openxmlformats.org/officeDocument/2006/relationships/control" Target="../activeX/activeX17.xml"/><Relationship Id="rId11" Type="http://schemas.openxmlformats.org/officeDocument/2006/relationships/control" Target="../activeX/activeX16.xml"/><Relationship Id="rId10" Type="http://schemas.openxmlformats.org/officeDocument/2006/relationships/control" Target="../activeX/activeX15.xml"/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4" Type="http://schemas.openxmlformats.org/officeDocument/2006/relationships/image" Target="../media/image435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614"/>
  <sheetViews>
    <sheetView view="pageBreakPreview" zoomScale="130" zoomScaleNormal="100" topLeftCell="A4" workbookViewId="0">
      <selection activeCell="C6" sqref="C6"/>
    </sheetView>
  </sheetViews>
  <sheetFormatPr defaultColWidth="8" defaultRowHeight="12.75"/>
  <cols>
    <col min="1" max="1" width="10.625" style="1297" customWidth="1"/>
    <col min="2" max="2" width="7.125" style="1297" customWidth="1"/>
    <col min="3" max="3" width="81.5" style="1297" customWidth="1"/>
    <col min="4" max="4" width="6.625" style="1297" customWidth="1"/>
    <col min="5" max="5" width="11.375" style="1297" customWidth="1"/>
    <col min="6" max="16384" width="8" style="1298"/>
  </cols>
  <sheetData>
    <row r="1" ht="20.1" customHeight="1" spans="1:15">
      <c r="A1" s="1313" t="s">
        <v>0</v>
      </c>
      <c r="B1" s="1300" t="s">
        <v>1</v>
      </c>
      <c r="C1" s="1300" t="s">
        <v>2</v>
      </c>
      <c r="D1" s="1314" t="s">
        <v>3</v>
      </c>
      <c r="E1" s="1315" t="s">
        <v>4</v>
      </c>
      <c r="O1" s="1312"/>
    </row>
    <row r="2" ht="20.1" customHeight="1" spans="1:5">
      <c r="A2" s="1305" t="s">
        <v>5</v>
      </c>
      <c r="B2" s="1309" t="s">
        <v>6</v>
      </c>
      <c r="C2" s="1316" t="s">
        <v>7</v>
      </c>
      <c r="D2" s="1317" t="s">
        <v>8</v>
      </c>
      <c r="E2" s="1318"/>
    </row>
    <row r="3" ht="72.75" customHeight="1" spans="1:5">
      <c r="A3" s="1319" t="s">
        <v>9</v>
      </c>
      <c r="B3" s="1320" t="s">
        <v>10</v>
      </c>
      <c r="C3" s="1321" t="s">
        <v>11</v>
      </c>
      <c r="D3" s="1322" t="s">
        <v>8</v>
      </c>
      <c r="E3" s="1318"/>
    </row>
    <row r="4" ht="167" customHeight="1" spans="1:5">
      <c r="A4" s="1319" t="s">
        <v>12</v>
      </c>
      <c r="B4" s="1320" t="s">
        <v>13</v>
      </c>
      <c r="C4" s="1321" t="s">
        <v>14</v>
      </c>
      <c r="D4" s="1322" t="s">
        <v>8</v>
      </c>
      <c r="E4" s="1318"/>
    </row>
    <row r="5" ht="102" customHeight="1" spans="1:5">
      <c r="A5" s="1319" t="s">
        <v>15</v>
      </c>
      <c r="B5" s="1320" t="s">
        <v>16</v>
      </c>
      <c r="C5" s="1321" t="s">
        <v>17</v>
      </c>
      <c r="D5" s="1322" t="s">
        <v>8</v>
      </c>
      <c r="E5" s="1323"/>
    </row>
    <row r="6" ht="109" customHeight="1" spans="1:5">
      <c r="A6" s="1319" t="s">
        <v>18</v>
      </c>
      <c r="B6" s="1320" t="s">
        <v>19</v>
      </c>
      <c r="C6" s="1321" t="s">
        <v>20</v>
      </c>
      <c r="D6" s="1322" t="s">
        <v>8</v>
      </c>
      <c r="E6" s="1324"/>
    </row>
    <row r="7" ht="130" customHeight="1" spans="1:5">
      <c r="A7" s="1319" t="s">
        <v>21</v>
      </c>
      <c r="B7" s="1320" t="s">
        <v>22</v>
      </c>
      <c r="C7" s="1321" t="s">
        <v>23</v>
      </c>
      <c r="D7" s="1322" t="s">
        <v>8</v>
      </c>
      <c r="E7" s="1323"/>
    </row>
    <row r="8" ht="20.1" customHeight="1" spans="1:5">
      <c r="A8" s="1319" t="s">
        <v>24</v>
      </c>
      <c r="B8" s="1320" t="s">
        <v>25</v>
      </c>
      <c r="C8" s="1325" t="s">
        <v>26</v>
      </c>
      <c r="D8" s="1322" t="s">
        <v>8</v>
      </c>
      <c r="E8" s="1323"/>
    </row>
    <row r="9" ht="121" customHeight="1" spans="1:5">
      <c r="A9" s="1319" t="s">
        <v>27</v>
      </c>
      <c r="B9" s="1320" t="s">
        <v>28</v>
      </c>
      <c r="C9" s="1326" t="s">
        <v>29</v>
      </c>
      <c r="D9" s="1322" t="s">
        <v>8</v>
      </c>
      <c r="E9" s="1323"/>
    </row>
    <row r="10" ht="116" customHeight="1" spans="1:5">
      <c r="A10" s="1319" t="s">
        <v>30</v>
      </c>
      <c r="B10" s="1320" t="s">
        <v>31</v>
      </c>
      <c r="C10" s="1326" t="s">
        <v>32</v>
      </c>
      <c r="D10" s="1322" t="s">
        <v>8</v>
      </c>
      <c r="E10" s="1323"/>
    </row>
    <row r="11" ht="102" customHeight="1" spans="1:5">
      <c r="A11" s="1319" t="s">
        <v>33</v>
      </c>
      <c r="B11" s="1320" t="s">
        <v>34</v>
      </c>
      <c r="C11" s="1326" t="s">
        <v>35</v>
      </c>
      <c r="D11" s="1322" t="s">
        <v>8</v>
      </c>
      <c r="E11" s="1323"/>
    </row>
    <row r="12" ht="105" customHeight="1" spans="1:5">
      <c r="A12" s="1305" t="s">
        <v>36</v>
      </c>
      <c r="B12" s="1309" t="s">
        <v>37</v>
      </c>
      <c r="C12" s="1327" t="s">
        <v>38</v>
      </c>
      <c r="D12" s="1322" t="s">
        <v>8</v>
      </c>
      <c r="E12" s="1323"/>
    </row>
    <row r="13" ht="20.1" customHeight="1" spans="1:5">
      <c r="A13" s="1305" t="s">
        <v>39</v>
      </c>
      <c r="B13" s="1309" t="s">
        <v>40</v>
      </c>
      <c r="C13" s="1325" t="s">
        <v>41</v>
      </c>
      <c r="D13" s="1322" t="s">
        <v>8</v>
      </c>
      <c r="E13" s="1323"/>
    </row>
    <row r="14" ht="20.1" customHeight="1" spans="1:5">
      <c r="A14" s="1305"/>
      <c r="B14" s="1309"/>
      <c r="C14" s="1325"/>
      <c r="D14" s="1328"/>
      <c r="E14" s="1323"/>
    </row>
    <row r="15" ht="20.1" customHeight="1" spans="1:5">
      <c r="A15" s="1305"/>
      <c r="B15" s="1309"/>
      <c r="C15" s="1325"/>
      <c r="D15" s="1328"/>
      <c r="E15" s="1329"/>
    </row>
    <row r="16" ht="20.1" customHeight="1" spans="1:5">
      <c r="A16" s="1305"/>
      <c r="B16" s="1309"/>
      <c r="C16" s="1325"/>
      <c r="D16" s="1328"/>
      <c r="E16" s="1329"/>
    </row>
    <row r="17" ht="20.1" customHeight="1" spans="1:5">
      <c r="A17" s="1305"/>
      <c r="B17" s="1309"/>
      <c r="C17" s="1325"/>
      <c r="D17" s="1328"/>
      <c r="E17" s="1329"/>
    </row>
    <row r="18" ht="20.1" customHeight="1" spans="1:5">
      <c r="A18" s="1305"/>
      <c r="B18" s="1309"/>
      <c r="C18" s="1325"/>
      <c r="D18" s="1328"/>
      <c r="E18" s="1329"/>
    </row>
    <row r="19" ht="20.1" customHeight="1" spans="1:5">
      <c r="A19" s="1305"/>
      <c r="B19" s="1309"/>
      <c r="C19" s="1325"/>
      <c r="D19" s="1328"/>
      <c r="E19" s="1329"/>
    </row>
    <row r="20" ht="20.1" customHeight="1" spans="1:5">
      <c r="A20" s="1305"/>
      <c r="B20" s="1309"/>
      <c r="C20" s="1325"/>
      <c r="D20" s="1328"/>
      <c r="E20" s="1329"/>
    </row>
    <row r="21" ht="20.1" customHeight="1" spans="1:5">
      <c r="A21" s="1305"/>
      <c r="B21" s="1309"/>
      <c r="C21" s="1325"/>
      <c r="D21" s="1328"/>
      <c r="E21" s="1329"/>
    </row>
    <row r="22" ht="20.1" customHeight="1" spans="1:5">
      <c r="A22" s="1305"/>
      <c r="B22" s="1309"/>
      <c r="C22" s="1325"/>
      <c r="D22" s="1328"/>
      <c r="E22" s="1329"/>
    </row>
    <row r="23" ht="20.1" customHeight="1" spans="1:5">
      <c r="A23" s="1305"/>
      <c r="B23" s="1309"/>
      <c r="C23" s="1325"/>
      <c r="D23" s="1328"/>
      <c r="E23" s="1329"/>
    </row>
    <row r="24" ht="20.1" customHeight="1" spans="1:5">
      <c r="A24" s="1305"/>
      <c r="B24" s="1309"/>
      <c r="C24" s="1325"/>
      <c r="D24" s="1328"/>
      <c r="E24" s="1329"/>
    </row>
    <row r="25" ht="20.1" customHeight="1" spans="1:5">
      <c r="A25" s="1305"/>
      <c r="B25" s="1309"/>
      <c r="C25" s="1325"/>
      <c r="D25" s="1328"/>
      <c r="E25" s="1329"/>
    </row>
    <row r="26" ht="20.1" customHeight="1" spans="1:5">
      <c r="A26" s="1305"/>
      <c r="B26" s="1309"/>
      <c r="C26" s="1325"/>
      <c r="D26" s="1328"/>
      <c r="E26" s="1329"/>
    </row>
    <row r="27" ht="20.1" customHeight="1" spans="1:5">
      <c r="A27" s="1305"/>
      <c r="B27" s="1309"/>
      <c r="C27" s="1325"/>
      <c r="D27" s="1330"/>
      <c r="E27" s="1331"/>
    </row>
    <row r="28" ht="20.1" customHeight="1" spans="1:5">
      <c r="A28" s="1305"/>
      <c r="B28" s="1309"/>
      <c r="C28" s="1325"/>
      <c r="D28" s="1328"/>
      <c r="E28" s="1329"/>
    </row>
    <row r="29" ht="20.1" customHeight="1" spans="1:5">
      <c r="A29" s="1305"/>
      <c r="B29" s="1309"/>
      <c r="C29" s="1325"/>
      <c r="D29" s="1328"/>
      <c r="E29" s="1329"/>
    </row>
    <row r="30" ht="20.1" customHeight="1" spans="1:5">
      <c r="A30" s="1305"/>
      <c r="B30" s="1309"/>
      <c r="C30" s="1332"/>
      <c r="D30" s="1328"/>
      <c r="E30" s="1329"/>
    </row>
    <row r="31" ht="20.1" customHeight="1" spans="1:5">
      <c r="A31" s="1305"/>
      <c r="B31" s="1309"/>
      <c r="C31" s="1325"/>
      <c r="D31" s="1328"/>
      <c r="E31" s="1329"/>
    </row>
    <row r="32" ht="20.1" customHeight="1" spans="1:5">
      <c r="A32" s="1305"/>
      <c r="B32" s="1309"/>
      <c r="C32" s="1325"/>
      <c r="D32" s="1328"/>
      <c r="E32" s="1329"/>
    </row>
    <row r="33" ht="20.1" customHeight="1" spans="1:5">
      <c r="A33" s="1305"/>
      <c r="B33" s="1309"/>
      <c r="C33" s="1325"/>
      <c r="D33" s="1317"/>
      <c r="E33" s="1329"/>
    </row>
    <row r="34" ht="20.1" customHeight="1" spans="1:5">
      <c r="A34" s="1305"/>
      <c r="B34" s="1309"/>
      <c r="C34" s="1325"/>
      <c r="D34" s="1328"/>
      <c r="E34" s="1329"/>
    </row>
    <row r="35" ht="20.1" customHeight="1" spans="1:5">
      <c r="A35" s="1305"/>
      <c r="B35" s="1309"/>
      <c r="C35" s="1325"/>
      <c r="D35" s="1328"/>
      <c r="E35" s="1329"/>
    </row>
    <row r="36" ht="20.1" customHeight="1" spans="1:5">
      <c r="A36" s="1305"/>
      <c r="B36" s="1309"/>
      <c r="C36" s="1325"/>
      <c r="D36" s="1328"/>
      <c r="E36" s="1329"/>
    </row>
    <row r="37" ht="20.1" customHeight="1" spans="1:5">
      <c r="A37" s="1305"/>
      <c r="B37" s="1309"/>
      <c r="C37" s="1325"/>
      <c r="D37" s="1328"/>
      <c r="E37" s="1329"/>
    </row>
    <row r="38" ht="20.1" customHeight="1" spans="1:5">
      <c r="A38" s="1305"/>
      <c r="B38" s="1309"/>
      <c r="C38" s="1325"/>
      <c r="D38" s="1328"/>
      <c r="E38" s="1329"/>
    </row>
    <row r="39" ht="20.1" customHeight="1" spans="1:5">
      <c r="A39" s="1305"/>
      <c r="B39" s="1309"/>
      <c r="C39" s="1325"/>
      <c r="D39" s="1328"/>
      <c r="E39" s="1329"/>
    </row>
    <row r="40" ht="20.1" customHeight="1" spans="1:5">
      <c r="A40" s="1305"/>
      <c r="B40" s="1309"/>
      <c r="C40" s="1325"/>
      <c r="D40" s="1328"/>
      <c r="E40" s="1329"/>
    </row>
    <row r="41" ht="20.1" customHeight="1" spans="1:5">
      <c r="A41" s="1305"/>
      <c r="B41" s="1309"/>
      <c r="C41" s="1325"/>
      <c r="D41" s="1333"/>
      <c r="E41" s="1334"/>
    </row>
    <row r="42" ht="20.1" customHeight="1" spans="1:5">
      <c r="A42" s="1305"/>
      <c r="B42" s="1309"/>
      <c r="C42" s="1325"/>
      <c r="D42" s="1317"/>
      <c r="E42" s="1331"/>
    </row>
    <row r="43" ht="20.1" customHeight="1" spans="1:5">
      <c r="A43" s="1305"/>
      <c r="B43" s="1309"/>
      <c r="C43" s="1325"/>
      <c r="D43" s="1328"/>
      <c r="E43" s="1331"/>
    </row>
    <row r="44" ht="20.1" customHeight="1" spans="1:5">
      <c r="A44" s="1305"/>
      <c r="B44" s="1309"/>
      <c r="C44" s="1325"/>
      <c r="D44" s="1328"/>
      <c r="E44" s="1331"/>
    </row>
    <row r="45" ht="20.1" customHeight="1" spans="1:5">
      <c r="A45" s="1305"/>
      <c r="B45" s="1309"/>
      <c r="C45" s="1325"/>
      <c r="D45" s="1328"/>
      <c r="E45" s="1331"/>
    </row>
    <row r="46" ht="20.1" customHeight="1" spans="1:5">
      <c r="A46" s="1305"/>
      <c r="B46" s="1309"/>
      <c r="C46" s="1325"/>
      <c r="D46" s="1328"/>
      <c r="E46" s="1331"/>
    </row>
    <row r="47" ht="20.1" customHeight="1" spans="1:5">
      <c r="A47" s="1305"/>
      <c r="B47" s="1309"/>
      <c r="C47" s="1325"/>
      <c r="D47" s="1328"/>
      <c r="E47" s="1331"/>
    </row>
    <row r="48" ht="20.1" customHeight="1" spans="1:5">
      <c r="A48" s="1305"/>
      <c r="B48" s="1309"/>
      <c r="C48" s="1325"/>
      <c r="D48" s="1328"/>
      <c r="E48" s="1331"/>
    </row>
    <row r="49" ht="20.1" customHeight="1" spans="1:5">
      <c r="A49" s="1305"/>
      <c r="B49" s="1309"/>
      <c r="C49" s="1325"/>
      <c r="D49" s="1328"/>
      <c r="E49" s="1331"/>
    </row>
    <row r="50" ht="20.1" customHeight="1" spans="1:5">
      <c r="A50" s="1305"/>
      <c r="B50" s="1309"/>
      <c r="C50" s="1325"/>
      <c r="D50" s="1328"/>
      <c r="E50" s="1331"/>
    </row>
    <row r="51" ht="20.1" customHeight="1" spans="1:5">
      <c r="A51" s="1305"/>
      <c r="B51" s="1309"/>
      <c r="C51" s="1325"/>
      <c r="D51" s="1317"/>
      <c r="E51" s="1331"/>
    </row>
    <row r="52" ht="20.1" customHeight="1" spans="1:5">
      <c r="A52" s="1305"/>
      <c r="B52" s="1309"/>
      <c r="C52" s="1325"/>
      <c r="D52" s="1328"/>
      <c r="E52" s="1331"/>
    </row>
    <row r="53" ht="20.1" customHeight="1" spans="1:5">
      <c r="A53" s="1305"/>
      <c r="B53" s="1309"/>
      <c r="C53" s="1325"/>
      <c r="D53" s="1317"/>
      <c r="E53" s="1331"/>
    </row>
    <row r="54" ht="20.1" customHeight="1" spans="1:5">
      <c r="A54" s="1305"/>
      <c r="B54" s="1309"/>
      <c r="C54" s="1325"/>
      <c r="D54" s="1328"/>
      <c r="E54" s="1331"/>
    </row>
    <row r="55" ht="20.1" customHeight="1" spans="1:5">
      <c r="A55" s="1305"/>
      <c r="B55" s="1309"/>
      <c r="C55" s="1325"/>
      <c r="D55" s="1317"/>
      <c r="E55" s="1329"/>
    </row>
    <row r="56" ht="20.1" customHeight="1" spans="1:5">
      <c r="A56" s="1305"/>
      <c r="B56" s="1309"/>
      <c r="C56" s="1325"/>
      <c r="D56" s="1328"/>
      <c r="E56" s="1329"/>
    </row>
    <row r="57" ht="20.1" customHeight="1" spans="1:5">
      <c r="A57" s="1305"/>
      <c r="B57" s="1309"/>
      <c r="C57" s="1325"/>
      <c r="D57" s="1317"/>
      <c r="E57" s="1329"/>
    </row>
    <row r="58" ht="20.1" customHeight="1" spans="1:5">
      <c r="A58" s="1305"/>
      <c r="B58" s="1309"/>
      <c r="C58" s="1325"/>
      <c r="D58" s="1317"/>
      <c r="E58" s="1329"/>
    </row>
    <row r="59" ht="20.1" customHeight="1" spans="1:5">
      <c r="A59" s="1305"/>
      <c r="B59" s="1309"/>
      <c r="C59" s="1325"/>
      <c r="D59" s="1317"/>
      <c r="E59" s="1329"/>
    </row>
    <row r="60" ht="20.1" customHeight="1" spans="1:5">
      <c r="A60" s="1305"/>
      <c r="B60" s="1309"/>
      <c r="C60" s="1308"/>
      <c r="D60" s="1317"/>
      <c r="E60" s="1329"/>
    </row>
    <row r="61" ht="20.1" customHeight="1" spans="1:5">
      <c r="A61" s="1305"/>
      <c r="B61" s="1309"/>
      <c r="C61" s="1308"/>
      <c r="D61" s="1328"/>
      <c r="E61" s="1329"/>
    </row>
    <row r="62" ht="20.1" customHeight="1" spans="1:5">
      <c r="A62" s="1305"/>
      <c r="B62" s="1309"/>
      <c r="C62" s="1325"/>
      <c r="D62" s="1328"/>
      <c r="E62" s="1329"/>
    </row>
    <row r="63" ht="20.1" customHeight="1" spans="1:5">
      <c r="A63" s="1305"/>
      <c r="B63" s="1309"/>
      <c r="C63" s="1308"/>
      <c r="D63" s="1317"/>
      <c r="E63" s="1329"/>
    </row>
    <row r="64" ht="20.1" customHeight="1" spans="1:5">
      <c r="A64" s="1305"/>
      <c r="B64" s="1309"/>
      <c r="C64" s="1308"/>
      <c r="D64" s="1328"/>
      <c r="E64" s="1329"/>
    </row>
    <row r="65" ht="20.1" customHeight="1" spans="1:5">
      <c r="A65" s="1305"/>
      <c r="B65" s="1309"/>
      <c r="C65" s="1308"/>
      <c r="D65" s="1317"/>
      <c r="E65" s="1329"/>
    </row>
    <row r="66" ht="20.1" customHeight="1" spans="1:5">
      <c r="A66" s="1305"/>
      <c r="B66" s="1309"/>
      <c r="C66" s="1308"/>
      <c r="D66" s="1328"/>
      <c r="E66" s="1329"/>
    </row>
    <row r="67" ht="20.1" customHeight="1" spans="1:5">
      <c r="A67" s="1305"/>
      <c r="B67" s="1309"/>
      <c r="C67" s="1308"/>
      <c r="D67" s="1328"/>
      <c r="E67" s="1329"/>
    </row>
    <row r="68" ht="20.1" customHeight="1" spans="1:5">
      <c r="A68" s="1305"/>
      <c r="B68" s="1309"/>
      <c r="C68" s="1308"/>
      <c r="D68" s="1328"/>
      <c r="E68" s="1329"/>
    </row>
    <row r="69" ht="20.1" customHeight="1" spans="1:5">
      <c r="A69" s="1305"/>
      <c r="B69" s="1309"/>
      <c r="C69" s="1308"/>
      <c r="D69" s="1328"/>
      <c r="E69" s="1329"/>
    </row>
    <row r="70" ht="20.1" customHeight="1" spans="1:5">
      <c r="A70" s="1305"/>
      <c r="B70" s="1309"/>
      <c r="C70" s="1308"/>
      <c r="D70" s="1328"/>
      <c r="E70" s="1329"/>
    </row>
    <row r="71" ht="20.1" customHeight="1" spans="1:5">
      <c r="A71" s="1305"/>
      <c r="B71" s="1309"/>
      <c r="C71" s="1308"/>
      <c r="D71" s="1328"/>
      <c r="E71" s="1329"/>
    </row>
    <row r="72" ht="20.1" customHeight="1" spans="1:5">
      <c r="A72" s="1305"/>
      <c r="B72" s="1309"/>
      <c r="C72" s="1308"/>
      <c r="D72" s="1328"/>
      <c r="E72" s="1329"/>
    </row>
    <row r="73" ht="20.1" customHeight="1" spans="1:5">
      <c r="A73" s="1305"/>
      <c r="B73" s="1309"/>
      <c r="C73" s="1308"/>
      <c r="D73" s="1328"/>
      <c r="E73" s="1329"/>
    </row>
    <row r="74" ht="20.1" customHeight="1" spans="1:5">
      <c r="A74" s="1305"/>
      <c r="B74" s="1309"/>
      <c r="C74" s="1308"/>
      <c r="D74" s="1328"/>
      <c r="E74" s="1329"/>
    </row>
    <row r="75" ht="20.1" customHeight="1" spans="1:5">
      <c r="A75" s="1305"/>
      <c r="B75" s="1309"/>
      <c r="C75" s="1308"/>
      <c r="D75" s="1328"/>
      <c r="E75" s="1329"/>
    </row>
    <row r="76" ht="20.1" customHeight="1" spans="1:5">
      <c r="A76" s="1305"/>
      <c r="B76" s="1309"/>
      <c r="C76" s="1308"/>
      <c r="D76" s="1328"/>
      <c r="E76" s="1329"/>
    </row>
    <row r="77" ht="20.1" customHeight="1" spans="1:5">
      <c r="A77" s="1305"/>
      <c r="B77" s="1309"/>
      <c r="C77" s="1308"/>
      <c r="D77" s="1328"/>
      <c r="E77" s="1329"/>
    </row>
    <row r="78" ht="20.1" customHeight="1" spans="1:5">
      <c r="A78" s="1305"/>
      <c r="B78" s="1309"/>
      <c r="C78" s="1308"/>
      <c r="D78" s="1328"/>
      <c r="E78" s="1329"/>
    </row>
    <row r="79" ht="20.1" customHeight="1" spans="1:5">
      <c r="A79" s="1305"/>
      <c r="B79" s="1309"/>
      <c r="C79" s="1308"/>
      <c r="D79" s="1328"/>
      <c r="E79" s="1329"/>
    </row>
    <row r="80" ht="20.1" customHeight="1" spans="1:5">
      <c r="A80" s="1305"/>
      <c r="B80" s="1309"/>
      <c r="C80" s="1308"/>
      <c r="D80" s="1328"/>
      <c r="E80" s="1329"/>
    </row>
    <row r="81" ht="20.1" customHeight="1" spans="1:5">
      <c r="A81" s="1305"/>
      <c r="B81" s="1309"/>
      <c r="C81" s="1308"/>
      <c r="D81" s="1328"/>
      <c r="E81" s="1329"/>
    </row>
    <row r="82" ht="20.1" customHeight="1" spans="1:5">
      <c r="A82" s="1305"/>
      <c r="B82" s="1309"/>
      <c r="C82" s="1308"/>
      <c r="D82" s="1328"/>
      <c r="E82" s="1329"/>
    </row>
    <row r="83" ht="20.1" customHeight="1" spans="1:5">
      <c r="A83" s="1305"/>
      <c r="B83" s="1309"/>
      <c r="C83" s="1308"/>
      <c r="D83" s="1328"/>
      <c r="E83" s="1329"/>
    </row>
    <row r="84" ht="20.1" customHeight="1" spans="1:5">
      <c r="A84" s="1305"/>
      <c r="B84" s="1309"/>
      <c r="C84" s="1308"/>
      <c r="D84" s="1328"/>
      <c r="E84" s="1329"/>
    </row>
    <row r="85" ht="20.1" customHeight="1" spans="1:5">
      <c r="A85" s="1305"/>
      <c r="B85" s="1309"/>
      <c r="C85" s="1308"/>
      <c r="D85" s="1328"/>
      <c r="E85" s="1329"/>
    </row>
    <row r="86" ht="20.1" customHeight="1" spans="1:5">
      <c r="A86" s="1305"/>
      <c r="B86" s="1309"/>
      <c r="C86" s="1308"/>
      <c r="D86" s="1328"/>
      <c r="E86" s="1329"/>
    </row>
    <row r="87" ht="20.1" customHeight="1" spans="1:5">
      <c r="A87" s="1305"/>
      <c r="B87" s="1309"/>
      <c r="C87" s="1308"/>
      <c r="D87" s="1328"/>
      <c r="E87" s="1329"/>
    </row>
    <row r="88" ht="20.1" customHeight="1" spans="1:5">
      <c r="A88" s="1305"/>
      <c r="B88" s="1309"/>
      <c r="C88" s="1308"/>
      <c r="D88" s="1328"/>
      <c r="E88" s="1329"/>
    </row>
    <row r="89" ht="20.1" customHeight="1" spans="1:5">
      <c r="A89" s="1305"/>
      <c r="B89" s="1309"/>
      <c r="C89" s="1308"/>
      <c r="D89" s="1328"/>
      <c r="E89" s="1329"/>
    </row>
    <row r="90" ht="20.1" customHeight="1" spans="1:5">
      <c r="A90" s="1305"/>
      <c r="B90" s="1309"/>
      <c r="C90" s="1308"/>
      <c r="D90" s="1328"/>
      <c r="E90" s="1329"/>
    </row>
    <row r="91" ht="20.1" customHeight="1" spans="1:5">
      <c r="A91" s="1305"/>
      <c r="B91" s="1309"/>
      <c r="C91" s="1308"/>
      <c r="D91" s="1328"/>
      <c r="E91" s="1329"/>
    </row>
    <row r="92" ht="20.1" customHeight="1" spans="1:5">
      <c r="A92" s="1305"/>
      <c r="B92" s="1309"/>
      <c r="C92" s="1308"/>
      <c r="D92" s="1328"/>
      <c r="E92" s="1329"/>
    </row>
    <row r="93" ht="20.1" customHeight="1" spans="1:5">
      <c r="A93" s="1305"/>
      <c r="B93" s="1309"/>
      <c r="C93" s="1308"/>
      <c r="D93" s="1328"/>
      <c r="E93" s="1329"/>
    </row>
    <row r="94" ht="20.1" customHeight="1" spans="1:5">
      <c r="A94" s="1305"/>
      <c r="B94" s="1309"/>
      <c r="C94" s="1308"/>
      <c r="D94" s="1328"/>
      <c r="E94" s="1329"/>
    </row>
    <row r="95" ht="20.1" customHeight="1" spans="1:5">
      <c r="A95" s="1305"/>
      <c r="B95" s="1309"/>
      <c r="C95" s="1308"/>
      <c r="D95" s="1328"/>
      <c r="E95" s="1329"/>
    </row>
    <row r="96" ht="20.1" customHeight="1" spans="1:5">
      <c r="A96" s="1305"/>
      <c r="B96" s="1309"/>
      <c r="C96" s="1308"/>
      <c r="D96" s="1328"/>
      <c r="E96" s="1329"/>
    </row>
    <row r="97" ht="20.1" customHeight="1" spans="1:5">
      <c r="A97" s="1305"/>
      <c r="B97" s="1309"/>
      <c r="C97" s="1308"/>
      <c r="D97" s="1328"/>
      <c r="E97" s="1329"/>
    </row>
    <row r="98" ht="20.1" customHeight="1" spans="1:5">
      <c r="A98" s="1305"/>
      <c r="B98" s="1309"/>
      <c r="C98" s="1308"/>
      <c r="D98" s="1328"/>
      <c r="E98" s="1329"/>
    </row>
    <row r="99" ht="20.1" customHeight="1" spans="1:5">
      <c r="A99" s="1305"/>
      <c r="B99" s="1309"/>
      <c r="C99" s="1308"/>
      <c r="D99" s="1328"/>
      <c r="E99" s="1329"/>
    </row>
    <row r="100" ht="20.1" customHeight="1" spans="1:5">
      <c r="A100" s="1305"/>
      <c r="B100" s="1309"/>
      <c r="C100" s="1308"/>
      <c r="D100" s="1328"/>
      <c r="E100" s="1329"/>
    </row>
    <row r="101" ht="20.1" customHeight="1" spans="1:5">
      <c r="A101" s="1305"/>
      <c r="B101" s="1309"/>
      <c r="C101" s="1308"/>
      <c r="D101" s="1328"/>
      <c r="E101" s="1329"/>
    </row>
    <row r="102" ht="20.1" customHeight="1" spans="1:5">
      <c r="A102" s="1305"/>
      <c r="B102" s="1309"/>
      <c r="C102" s="1308"/>
      <c r="D102" s="1328"/>
      <c r="E102" s="1329"/>
    </row>
    <row r="103" ht="20.1" customHeight="1" spans="1:5">
      <c r="A103" s="1305"/>
      <c r="B103" s="1309"/>
      <c r="C103" s="1308"/>
      <c r="D103" s="1328"/>
      <c r="E103" s="1329"/>
    </row>
    <row r="104" ht="20.1" customHeight="1" spans="1:5">
      <c r="A104" s="1305"/>
      <c r="B104" s="1309"/>
      <c r="C104" s="1308"/>
      <c r="D104" s="1328"/>
      <c r="E104" s="1329"/>
    </row>
    <row r="105" ht="20.1" customHeight="1" spans="1:5">
      <c r="A105" s="1305"/>
      <c r="B105" s="1309"/>
      <c r="C105" s="1308"/>
      <c r="D105" s="1328"/>
      <c r="E105" s="1329"/>
    </row>
    <row r="106" ht="20.1" customHeight="1" spans="1:5">
      <c r="A106" s="1305"/>
      <c r="B106" s="1309"/>
      <c r="C106" s="1308"/>
      <c r="D106" s="1328"/>
      <c r="E106" s="1329"/>
    </row>
    <row r="107" ht="20.1" customHeight="1" spans="1:5">
      <c r="A107" s="1305"/>
      <c r="B107" s="1309"/>
      <c r="C107" s="1308"/>
      <c r="D107" s="1328"/>
      <c r="E107" s="1329"/>
    </row>
    <row r="108" ht="20.1" customHeight="1" spans="1:5">
      <c r="A108" s="1305"/>
      <c r="B108" s="1309"/>
      <c r="C108" s="1308"/>
      <c r="D108" s="1328"/>
      <c r="E108" s="1329"/>
    </row>
    <row r="109" ht="20.1" customHeight="1" spans="1:5">
      <c r="A109" s="1305"/>
      <c r="B109" s="1309"/>
      <c r="C109" s="1308"/>
      <c r="D109" s="1328"/>
      <c r="E109" s="1329"/>
    </row>
    <row r="110" ht="20.1" customHeight="1" spans="1:5">
      <c r="A110" s="1305"/>
      <c r="B110" s="1309"/>
      <c r="C110" s="1308"/>
      <c r="D110" s="1328"/>
      <c r="E110" s="1329"/>
    </row>
    <row r="111" ht="20.1" customHeight="1" spans="1:5">
      <c r="A111" s="1305"/>
      <c r="B111" s="1309"/>
      <c r="C111" s="1308"/>
      <c r="D111" s="1328"/>
      <c r="E111" s="1329"/>
    </row>
    <row r="112" ht="20.1" customHeight="1" spans="1:5">
      <c r="A112" s="1305"/>
      <c r="B112" s="1309"/>
      <c r="C112" s="1308"/>
      <c r="D112" s="1328"/>
      <c r="E112" s="1329"/>
    </row>
    <row r="113" ht="20.1" customHeight="1" spans="1:5">
      <c r="A113" s="1305"/>
      <c r="B113" s="1309"/>
      <c r="C113" s="1308"/>
      <c r="D113" s="1328"/>
      <c r="E113" s="1329"/>
    </row>
    <row r="114" ht="20.1" customHeight="1" spans="1:5">
      <c r="A114" s="1305"/>
      <c r="B114" s="1309"/>
      <c r="C114" s="1308"/>
      <c r="D114" s="1328"/>
      <c r="E114" s="1329"/>
    </row>
    <row r="115" ht="20.1" customHeight="1" spans="1:5">
      <c r="A115" s="1305"/>
      <c r="B115" s="1309"/>
      <c r="C115" s="1308"/>
      <c r="D115" s="1328"/>
      <c r="E115" s="1329"/>
    </row>
    <row r="116" ht="20.1" customHeight="1" spans="1:5">
      <c r="A116" s="1305"/>
      <c r="B116" s="1309"/>
      <c r="C116" s="1308"/>
      <c r="D116" s="1328"/>
      <c r="E116" s="1329"/>
    </row>
    <row r="117" ht="20.1" customHeight="1" spans="1:5">
      <c r="A117" s="1305"/>
      <c r="B117" s="1309"/>
      <c r="C117" s="1308"/>
      <c r="D117" s="1328"/>
      <c r="E117" s="1329"/>
    </row>
    <row r="118" ht="20.1" customHeight="1" spans="1:5">
      <c r="A118" s="1305"/>
      <c r="B118" s="1309"/>
      <c r="C118" s="1308"/>
      <c r="D118" s="1328"/>
      <c r="E118" s="1329"/>
    </row>
    <row r="119" ht="20.1" customHeight="1" spans="1:5">
      <c r="A119" s="1305"/>
      <c r="B119" s="1309"/>
      <c r="C119" s="1308"/>
      <c r="D119" s="1328"/>
      <c r="E119" s="1329"/>
    </row>
    <row r="120" ht="20.1" customHeight="1" spans="1:5">
      <c r="A120" s="1305"/>
      <c r="B120" s="1309"/>
      <c r="C120" s="1308"/>
      <c r="D120" s="1328"/>
      <c r="E120" s="1329"/>
    </row>
    <row r="121" ht="20.1" customHeight="1" spans="1:5">
      <c r="A121" s="1305"/>
      <c r="B121" s="1309"/>
      <c r="C121" s="1308"/>
      <c r="D121" s="1328"/>
      <c r="E121" s="1329"/>
    </row>
    <row r="122" ht="20.1" customHeight="1" spans="1:5">
      <c r="A122" s="1305"/>
      <c r="B122" s="1309"/>
      <c r="C122" s="1308"/>
      <c r="D122" s="1328"/>
      <c r="E122" s="1329"/>
    </row>
    <row r="123" ht="20.1" customHeight="1" spans="1:5">
      <c r="A123" s="1305"/>
      <c r="B123" s="1309"/>
      <c r="C123" s="1308"/>
      <c r="D123" s="1328"/>
      <c r="E123" s="1329"/>
    </row>
    <row r="124" ht="20.1" customHeight="1" spans="1:5">
      <c r="A124" s="1305"/>
      <c r="B124" s="1309"/>
      <c r="C124" s="1308"/>
      <c r="D124" s="1328"/>
      <c r="E124" s="1329"/>
    </row>
    <row r="125" ht="20.1" customHeight="1" spans="1:5">
      <c r="A125" s="1305"/>
      <c r="B125" s="1309"/>
      <c r="C125" s="1308"/>
      <c r="D125" s="1328"/>
      <c r="E125" s="1329"/>
    </row>
    <row r="126" ht="20.1" customHeight="1" spans="1:5">
      <c r="A126" s="1305"/>
      <c r="B126" s="1309"/>
      <c r="C126" s="1308"/>
      <c r="D126" s="1328"/>
      <c r="E126" s="1329"/>
    </row>
    <row r="127" ht="20.1" customHeight="1" spans="1:5">
      <c r="A127" s="1305"/>
      <c r="B127" s="1309"/>
      <c r="C127" s="1308"/>
      <c r="D127" s="1328"/>
      <c r="E127" s="1329"/>
    </row>
    <row r="128" ht="20.1" customHeight="1" spans="1:5">
      <c r="A128" s="1305"/>
      <c r="B128" s="1309"/>
      <c r="C128" s="1308"/>
      <c r="D128" s="1328"/>
      <c r="E128" s="1329"/>
    </row>
    <row r="129" ht="20.1" customHeight="1" spans="1:5">
      <c r="A129" s="1305"/>
      <c r="B129" s="1309"/>
      <c r="C129" s="1308"/>
      <c r="D129" s="1328"/>
      <c r="E129" s="1329"/>
    </row>
    <row r="130" ht="20.1" customHeight="1" spans="1:5">
      <c r="A130" s="1305"/>
      <c r="B130" s="1309"/>
      <c r="C130" s="1308"/>
      <c r="D130" s="1328"/>
      <c r="E130" s="1329"/>
    </row>
    <row r="131" ht="20.1" customHeight="1" spans="1:5">
      <c r="A131" s="1305"/>
      <c r="B131" s="1309"/>
      <c r="C131" s="1308"/>
      <c r="D131" s="1328"/>
      <c r="E131" s="1329"/>
    </row>
    <row r="132" ht="20.1" customHeight="1" spans="1:5">
      <c r="A132" s="1305"/>
      <c r="B132" s="1309"/>
      <c r="C132" s="1308"/>
      <c r="D132" s="1328"/>
      <c r="E132" s="1329"/>
    </row>
    <row r="133" ht="20.1" customHeight="1" spans="1:5">
      <c r="A133" s="1305"/>
      <c r="B133" s="1309"/>
      <c r="C133" s="1308"/>
      <c r="D133" s="1328"/>
      <c r="E133" s="1335"/>
    </row>
    <row r="134" ht="20.1" customHeight="1" spans="1:5">
      <c r="A134" s="1305"/>
      <c r="B134" s="1309"/>
      <c r="C134" s="1308"/>
      <c r="D134" s="1328"/>
      <c r="E134" s="1329"/>
    </row>
    <row r="135" ht="20.1" customHeight="1" spans="1:5">
      <c r="A135" s="1305"/>
      <c r="B135" s="1309"/>
      <c r="C135" s="1308"/>
      <c r="D135" s="1328"/>
      <c r="E135" s="1329"/>
    </row>
    <row r="136" ht="20.1" customHeight="1" spans="1:5">
      <c r="A136" s="1305"/>
      <c r="B136" s="1309"/>
      <c r="C136" s="1308"/>
      <c r="D136" s="1328"/>
      <c r="E136" s="1329"/>
    </row>
    <row r="137" ht="20.1" customHeight="1" spans="1:5">
      <c r="A137" s="1305"/>
      <c r="B137" s="1309"/>
      <c r="C137" s="1308"/>
      <c r="D137" s="1328"/>
      <c r="E137" s="1329"/>
    </row>
    <row r="138" ht="20.1" customHeight="1" spans="1:5">
      <c r="A138" s="1305"/>
      <c r="B138" s="1309"/>
      <c r="C138" s="1308"/>
      <c r="D138" s="1328"/>
      <c r="E138" s="1329"/>
    </row>
    <row r="139" ht="20.1" customHeight="1" spans="1:5">
      <c r="A139" s="1305"/>
      <c r="B139" s="1309"/>
      <c r="C139" s="1308"/>
      <c r="D139" s="1328"/>
      <c r="E139" s="1329"/>
    </row>
    <row r="140" ht="20.1" customHeight="1" spans="1:5">
      <c r="A140" s="1305"/>
      <c r="B140" s="1309"/>
      <c r="C140" s="1308"/>
      <c r="D140" s="1328"/>
      <c r="E140" s="1329"/>
    </row>
    <row r="141" ht="20.1" customHeight="1" spans="1:5">
      <c r="A141" s="1305"/>
      <c r="B141" s="1309"/>
      <c r="C141" s="1308"/>
      <c r="D141" s="1328"/>
      <c r="E141" s="1329"/>
    </row>
    <row r="142" ht="20.1" customHeight="1" spans="1:5">
      <c r="A142" s="1305"/>
      <c r="B142" s="1309"/>
      <c r="C142" s="1308"/>
      <c r="D142" s="1328"/>
      <c r="E142" s="1329"/>
    </row>
    <row r="143" ht="20.1" customHeight="1" spans="1:5">
      <c r="A143" s="1305"/>
      <c r="B143" s="1309"/>
      <c r="C143" s="1308"/>
      <c r="D143" s="1328"/>
      <c r="E143" s="1329"/>
    </row>
    <row r="144" ht="20.1" customHeight="1" spans="1:5">
      <c r="A144" s="1305"/>
      <c r="B144" s="1309"/>
      <c r="C144" s="1308"/>
      <c r="D144" s="1328"/>
      <c r="E144" s="1329"/>
    </row>
    <row r="145" ht="20.1" customHeight="1" spans="1:5">
      <c r="A145" s="1305"/>
      <c r="B145" s="1309"/>
      <c r="C145" s="1308"/>
      <c r="D145" s="1328"/>
      <c r="E145" s="1329"/>
    </row>
    <row r="146" ht="20.1" customHeight="1" spans="1:5">
      <c r="A146" s="1305"/>
      <c r="B146" s="1309"/>
      <c r="C146" s="1308"/>
      <c r="D146" s="1328"/>
      <c r="E146" s="1329"/>
    </row>
    <row r="147" ht="20.1" customHeight="1" spans="1:5">
      <c r="A147" s="1305"/>
      <c r="B147" s="1309"/>
      <c r="C147" s="1308"/>
      <c r="D147" s="1328"/>
      <c r="E147" s="1329"/>
    </row>
    <row r="148" ht="20.1" customHeight="1" spans="1:5">
      <c r="A148" s="1305"/>
      <c r="B148" s="1309"/>
      <c r="C148" s="1308"/>
      <c r="D148" s="1328"/>
      <c r="E148" s="1329"/>
    </row>
    <row r="149" ht="20.1" customHeight="1" spans="1:5">
      <c r="A149" s="1305"/>
      <c r="B149" s="1309"/>
      <c r="C149" s="1308"/>
      <c r="D149" s="1328"/>
      <c r="E149" s="1329"/>
    </row>
    <row r="150" ht="20.1" customHeight="1" spans="1:5">
      <c r="A150" s="1305"/>
      <c r="B150" s="1309"/>
      <c r="C150" s="1308"/>
      <c r="D150" s="1328"/>
      <c r="E150" s="1329"/>
    </row>
    <row r="151" ht="20.1" customHeight="1" spans="1:5">
      <c r="A151" s="1305"/>
      <c r="B151" s="1309"/>
      <c r="C151" s="1308"/>
      <c r="D151" s="1328"/>
      <c r="E151" s="1329"/>
    </row>
    <row r="152" ht="20.1" customHeight="1" spans="1:5">
      <c r="A152" s="1305"/>
      <c r="B152" s="1309"/>
      <c r="C152" s="1308"/>
      <c r="D152" s="1328"/>
      <c r="E152" s="1329"/>
    </row>
    <row r="153" ht="20.1" customHeight="1" spans="1:5">
      <c r="A153" s="1305"/>
      <c r="B153" s="1309"/>
      <c r="C153" s="1308"/>
      <c r="D153" s="1328"/>
      <c r="E153" s="1329"/>
    </row>
    <row r="154" ht="20.1" customHeight="1" spans="1:5">
      <c r="A154" s="1305"/>
      <c r="B154" s="1309"/>
      <c r="C154" s="1308"/>
      <c r="D154" s="1328"/>
      <c r="E154" s="1329"/>
    </row>
    <row r="155" ht="20.1" customHeight="1" spans="1:5">
      <c r="A155" s="1305"/>
      <c r="B155" s="1309"/>
      <c r="C155" s="1308"/>
      <c r="D155" s="1328"/>
      <c r="E155" s="1329"/>
    </row>
    <row r="156" ht="20.1" customHeight="1" spans="1:5">
      <c r="A156" s="1305"/>
      <c r="B156" s="1309"/>
      <c r="C156" s="1308"/>
      <c r="D156" s="1328"/>
      <c r="E156" s="1329"/>
    </row>
    <row r="157" ht="20.1" customHeight="1" spans="1:5">
      <c r="A157" s="1305"/>
      <c r="B157" s="1309"/>
      <c r="C157" s="1308"/>
      <c r="D157" s="1328"/>
      <c r="E157" s="1329"/>
    </row>
    <row r="158" ht="20.1" customHeight="1" spans="1:5">
      <c r="A158" s="1305"/>
      <c r="B158" s="1309"/>
      <c r="C158" s="1308"/>
      <c r="D158" s="1328"/>
      <c r="E158" s="1329"/>
    </row>
    <row r="159" ht="20.1" customHeight="1" spans="1:5">
      <c r="A159" s="1305"/>
      <c r="B159" s="1309"/>
      <c r="C159" s="1308"/>
      <c r="D159" s="1328"/>
      <c r="E159" s="1329"/>
    </row>
    <row r="160" ht="20.1" customHeight="1" spans="1:5">
      <c r="A160" s="1305"/>
      <c r="B160" s="1309"/>
      <c r="C160" s="1308"/>
      <c r="D160" s="1328"/>
      <c r="E160" s="1329"/>
    </row>
    <row r="161" ht="20.1" customHeight="1" spans="1:5">
      <c r="A161" s="1305"/>
      <c r="B161" s="1309"/>
      <c r="C161" s="1308"/>
      <c r="D161" s="1328"/>
      <c r="E161" s="1329"/>
    </row>
    <row r="162" ht="20.1" customHeight="1" spans="1:5">
      <c r="A162" s="1305"/>
      <c r="B162" s="1309"/>
      <c r="C162" s="1308"/>
      <c r="D162" s="1328"/>
      <c r="E162" s="1329"/>
    </row>
    <row r="163" ht="20.1" customHeight="1" spans="1:5">
      <c r="A163" s="1305"/>
      <c r="B163" s="1309"/>
      <c r="C163" s="1308"/>
      <c r="D163" s="1328"/>
      <c r="E163" s="1329"/>
    </row>
    <row r="164" ht="20.1" customHeight="1" spans="1:5">
      <c r="A164" s="1305"/>
      <c r="B164" s="1309"/>
      <c r="C164" s="1308"/>
      <c r="D164" s="1328"/>
      <c r="E164" s="1329"/>
    </row>
    <row r="165" ht="20.1" customHeight="1" spans="1:5">
      <c r="A165" s="1305"/>
      <c r="B165" s="1309"/>
      <c r="C165" s="1308"/>
      <c r="D165" s="1328"/>
      <c r="E165" s="1329"/>
    </row>
    <row r="166" ht="20.1" customHeight="1" spans="1:5">
      <c r="A166" s="1305"/>
      <c r="B166" s="1309"/>
      <c r="C166" s="1308"/>
      <c r="D166" s="1328"/>
      <c r="E166" s="1329"/>
    </row>
    <row r="167" ht="20.1" customHeight="1" spans="1:5">
      <c r="A167" s="1305"/>
      <c r="B167" s="1309"/>
      <c r="C167" s="1308"/>
      <c r="D167" s="1328"/>
      <c r="E167" s="1329"/>
    </row>
    <row r="168" ht="20.1" customHeight="1" spans="1:5">
      <c r="A168" s="1305"/>
      <c r="B168" s="1309"/>
      <c r="C168" s="1308"/>
      <c r="D168" s="1328"/>
      <c r="E168" s="1329"/>
    </row>
    <row r="169" ht="20.1" customHeight="1" spans="1:5">
      <c r="A169" s="1305"/>
      <c r="B169" s="1309"/>
      <c r="C169" s="1308"/>
      <c r="D169" s="1328"/>
      <c r="E169" s="1329"/>
    </row>
    <row r="170" ht="20.1" customHeight="1" spans="1:5">
      <c r="A170" s="1305"/>
      <c r="B170" s="1309"/>
      <c r="C170" s="1308"/>
      <c r="D170" s="1328"/>
      <c r="E170" s="1329"/>
    </row>
    <row r="171" ht="20.1" customHeight="1" spans="1:5">
      <c r="A171" s="1305"/>
      <c r="B171" s="1309"/>
      <c r="C171" s="1308"/>
      <c r="D171" s="1328"/>
      <c r="E171" s="1329"/>
    </row>
    <row r="172" ht="20.1" customHeight="1" spans="1:5">
      <c r="A172" s="1305"/>
      <c r="B172" s="1309"/>
      <c r="C172" s="1308"/>
      <c r="D172" s="1328"/>
      <c r="E172" s="1329"/>
    </row>
    <row r="173" ht="20.1" customHeight="1" spans="1:5">
      <c r="A173" s="1305"/>
      <c r="B173" s="1309"/>
      <c r="C173" s="1308"/>
      <c r="D173" s="1328"/>
      <c r="E173" s="1329"/>
    </row>
    <row r="174" ht="20.1" customHeight="1" spans="1:5">
      <c r="A174" s="1305"/>
      <c r="B174" s="1309"/>
      <c r="C174" s="1308"/>
      <c r="D174" s="1328"/>
      <c r="E174" s="1329"/>
    </row>
    <row r="175" ht="20.1" customHeight="1" spans="1:5">
      <c r="A175" s="1305"/>
      <c r="B175" s="1309"/>
      <c r="C175" s="1308"/>
      <c r="D175" s="1328"/>
      <c r="E175" s="1329"/>
    </row>
    <row r="176" ht="20.1" customHeight="1" spans="1:5">
      <c r="A176" s="1305"/>
      <c r="B176" s="1309"/>
      <c r="C176" s="1308"/>
      <c r="D176" s="1328"/>
      <c r="E176" s="1329"/>
    </row>
    <row r="177" ht="20.1" customHeight="1" spans="1:5">
      <c r="A177" s="1305"/>
      <c r="B177" s="1309"/>
      <c r="C177" s="1308"/>
      <c r="D177" s="1328"/>
      <c r="E177" s="1329"/>
    </row>
    <row r="178" ht="20.1" customHeight="1" spans="1:5">
      <c r="A178" s="1305"/>
      <c r="B178" s="1309"/>
      <c r="C178" s="1308"/>
      <c r="D178" s="1328"/>
      <c r="E178" s="1329"/>
    </row>
    <row r="179" ht="20.1" customHeight="1" spans="1:5">
      <c r="A179" s="1305"/>
      <c r="B179" s="1309"/>
      <c r="C179" s="1308"/>
      <c r="D179" s="1328"/>
      <c r="E179" s="1329"/>
    </row>
    <row r="180" ht="20.1" customHeight="1" spans="1:5">
      <c r="A180" s="1305"/>
      <c r="B180" s="1309"/>
      <c r="C180" s="1308"/>
      <c r="D180" s="1328"/>
      <c r="E180" s="1329"/>
    </row>
    <row r="181" ht="20.1" customHeight="1" spans="1:5">
      <c r="A181" s="1305"/>
      <c r="B181" s="1309"/>
      <c r="C181" s="1308"/>
      <c r="D181" s="1328"/>
      <c r="E181" s="1329"/>
    </row>
    <row r="182" ht="20.1" customHeight="1" spans="1:5">
      <c r="A182" s="1305"/>
      <c r="B182" s="1309"/>
      <c r="C182" s="1308"/>
      <c r="D182" s="1328"/>
      <c r="E182" s="1329"/>
    </row>
    <row r="183" ht="20.1" customHeight="1" spans="1:5">
      <c r="A183" s="1305"/>
      <c r="B183" s="1309"/>
      <c r="C183" s="1308"/>
      <c r="D183" s="1328"/>
      <c r="E183" s="1329"/>
    </row>
    <row r="184" ht="20.1" customHeight="1" spans="1:5">
      <c r="A184" s="1305"/>
      <c r="B184" s="1309"/>
      <c r="C184" s="1308"/>
      <c r="D184" s="1328"/>
      <c r="E184" s="1329"/>
    </row>
    <row r="185" ht="20.1" customHeight="1" spans="1:5">
      <c r="A185" s="1305"/>
      <c r="B185" s="1309"/>
      <c r="C185" s="1308"/>
      <c r="D185" s="1328"/>
      <c r="E185" s="1329"/>
    </row>
    <row r="186" ht="20.1" customHeight="1" spans="1:5">
      <c r="A186" s="1305"/>
      <c r="B186" s="1309"/>
      <c r="C186" s="1308"/>
      <c r="D186" s="1328"/>
      <c r="E186" s="1329"/>
    </row>
    <row r="187" ht="20.1" customHeight="1" spans="1:5">
      <c r="A187" s="1305"/>
      <c r="B187" s="1309"/>
      <c r="C187" s="1308"/>
      <c r="D187" s="1328"/>
      <c r="E187" s="1329"/>
    </row>
    <row r="188" ht="20.1" customHeight="1" spans="1:5">
      <c r="A188" s="1305"/>
      <c r="B188" s="1309"/>
      <c r="C188" s="1308"/>
      <c r="D188" s="1328"/>
      <c r="E188" s="1329"/>
    </row>
    <row r="189" ht="20.1" customHeight="1" spans="1:5">
      <c r="A189" s="1305"/>
      <c r="B189" s="1309"/>
      <c r="C189" s="1308"/>
      <c r="D189" s="1328"/>
      <c r="E189" s="1329"/>
    </row>
    <row r="190" ht="20.1" customHeight="1" spans="1:5">
      <c r="A190" s="1305"/>
      <c r="B190" s="1309"/>
      <c r="C190" s="1308"/>
      <c r="D190" s="1328"/>
      <c r="E190" s="1329"/>
    </row>
    <row r="191" ht="20.1" customHeight="1" spans="1:5">
      <c r="A191" s="1305"/>
      <c r="B191" s="1309"/>
      <c r="C191" s="1308"/>
      <c r="D191" s="1328"/>
      <c r="E191" s="1329"/>
    </row>
    <row r="192" ht="20.1" customHeight="1" spans="1:5">
      <c r="A192" s="1305"/>
      <c r="B192" s="1309"/>
      <c r="C192" s="1308"/>
      <c r="D192" s="1328"/>
      <c r="E192" s="1329"/>
    </row>
    <row r="193" ht="20.1" customHeight="1" spans="1:5">
      <c r="A193" s="1305"/>
      <c r="B193" s="1309"/>
      <c r="C193" s="1308"/>
      <c r="D193" s="1328"/>
      <c r="E193" s="1329"/>
    </row>
    <row r="194" ht="20.1" customHeight="1" spans="1:5">
      <c r="A194" s="1305"/>
      <c r="B194" s="1309"/>
      <c r="C194" s="1308"/>
      <c r="D194" s="1328"/>
      <c r="E194" s="1329"/>
    </row>
    <row r="195" ht="20.1" customHeight="1" spans="1:5">
      <c r="A195" s="1305"/>
      <c r="B195" s="1309"/>
      <c r="C195" s="1308"/>
      <c r="D195" s="1328"/>
      <c r="E195" s="1329"/>
    </row>
    <row r="196" ht="20.1" customHeight="1" spans="1:5">
      <c r="A196" s="1305"/>
      <c r="B196" s="1309"/>
      <c r="C196" s="1308"/>
      <c r="D196" s="1328"/>
      <c r="E196" s="1329"/>
    </row>
    <row r="197" ht="20.1" customHeight="1" spans="1:5">
      <c r="A197" s="1305"/>
      <c r="B197" s="1309"/>
      <c r="C197" s="1308"/>
      <c r="D197" s="1328"/>
      <c r="E197" s="1329"/>
    </row>
    <row r="198" ht="20.1" customHeight="1" spans="1:5">
      <c r="A198" s="1305"/>
      <c r="B198" s="1309"/>
      <c r="C198" s="1308"/>
      <c r="D198" s="1328"/>
      <c r="E198" s="1329"/>
    </row>
    <row r="199" ht="20.1" customHeight="1" spans="1:5">
      <c r="A199" s="1305"/>
      <c r="B199" s="1309"/>
      <c r="C199" s="1308"/>
      <c r="D199" s="1328"/>
      <c r="E199" s="1329"/>
    </row>
    <row r="200" ht="20.1" customHeight="1" spans="1:5">
      <c r="A200" s="1305"/>
      <c r="B200" s="1309"/>
      <c r="C200" s="1308"/>
      <c r="D200" s="1328"/>
      <c r="E200" s="1329"/>
    </row>
    <row r="201" ht="20.1" customHeight="1" spans="1:5">
      <c r="A201" s="1305"/>
      <c r="B201" s="1309"/>
      <c r="C201" s="1308"/>
      <c r="D201" s="1328"/>
      <c r="E201" s="1329"/>
    </row>
    <row r="202" ht="20.1" customHeight="1" spans="1:5">
      <c r="A202" s="1336"/>
      <c r="B202" s="1309"/>
      <c r="C202" s="1308"/>
      <c r="D202" s="1328"/>
      <c r="E202" s="1329"/>
    </row>
    <row r="203" ht="20.1" customHeight="1" spans="1:5">
      <c r="A203" s="1305"/>
      <c r="B203" s="1309"/>
      <c r="C203" s="1308"/>
      <c r="D203" s="1328"/>
      <c r="E203" s="1329"/>
    </row>
    <row r="204" ht="20.1" customHeight="1" spans="1:5">
      <c r="A204" s="1305"/>
      <c r="B204" s="1309"/>
      <c r="C204" s="1308"/>
      <c r="D204" s="1328"/>
      <c r="E204" s="1329"/>
    </row>
    <row r="205" ht="20.1" customHeight="1" spans="1:5">
      <c r="A205" s="1305"/>
      <c r="B205" s="1309"/>
      <c r="C205" s="1308"/>
      <c r="D205" s="1328"/>
      <c r="E205" s="1329"/>
    </row>
    <row r="206" ht="20.1" customHeight="1" spans="1:5">
      <c r="A206" s="1305"/>
      <c r="B206" s="1309"/>
      <c r="C206" s="1308"/>
      <c r="D206" s="1328"/>
      <c r="E206" s="1329"/>
    </row>
    <row r="207" ht="20.1" customHeight="1" spans="1:5">
      <c r="A207" s="1305"/>
      <c r="B207" s="1309"/>
      <c r="C207" s="1308"/>
      <c r="D207" s="1328"/>
      <c r="E207" s="1329"/>
    </row>
    <row r="208" ht="20.1" customHeight="1" spans="1:5">
      <c r="A208" s="1305"/>
      <c r="B208" s="1309"/>
      <c r="C208" s="1308"/>
      <c r="D208" s="1328"/>
      <c r="E208" s="1329"/>
    </row>
    <row r="209" ht="20.1" customHeight="1" spans="1:5">
      <c r="A209" s="1305"/>
      <c r="B209" s="1309"/>
      <c r="C209" s="1308"/>
      <c r="D209" s="1328"/>
      <c r="E209" s="1329"/>
    </row>
    <row r="210" ht="20.1" customHeight="1" spans="1:5">
      <c r="A210" s="1305"/>
      <c r="B210" s="1309"/>
      <c r="C210" s="1308"/>
      <c r="D210" s="1328"/>
      <c r="E210" s="1329"/>
    </row>
    <row r="211" ht="20.1" customHeight="1" spans="1:5">
      <c r="A211" s="1305"/>
      <c r="B211" s="1309"/>
      <c r="C211" s="1308"/>
      <c r="D211" s="1328"/>
      <c r="E211" s="1329"/>
    </row>
    <row r="212" ht="20.1" customHeight="1" spans="1:5">
      <c r="A212" s="1305"/>
      <c r="B212" s="1309"/>
      <c r="C212" s="1308"/>
      <c r="D212" s="1328"/>
      <c r="E212" s="1329"/>
    </row>
    <row r="213" ht="20.1" customHeight="1" spans="1:5">
      <c r="A213" s="1305"/>
      <c r="B213" s="1309"/>
      <c r="C213" s="1308"/>
      <c r="D213" s="1328"/>
      <c r="E213" s="1329"/>
    </row>
    <row r="214" ht="20.1" customHeight="1" spans="1:5">
      <c r="A214" s="1305"/>
      <c r="B214" s="1309"/>
      <c r="C214" s="1308"/>
      <c r="D214" s="1328"/>
      <c r="E214" s="1329"/>
    </row>
    <row r="215" ht="20.1" customHeight="1" spans="1:5">
      <c r="A215" s="1305"/>
      <c r="B215" s="1309"/>
      <c r="C215" s="1308"/>
      <c r="D215" s="1328"/>
      <c r="E215" s="1329"/>
    </row>
    <row r="216" ht="20.1" customHeight="1" spans="1:5">
      <c r="A216" s="1305"/>
      <c r="B216" s="1309"/>
      <c r="C216" s="1308"/>
      <c r="D216" s="1328"/>
      <c r="E216" s="1329"/>
    </row>
    <row r="217" ht="20.1" customHeight="1" spans="1:5">
      <c r="A217" s="1305"/>
      <c r="B217" s="1309"/>
      <c r="C217" s="1308"/>
      <c r="D217" s="1328"/>
      <c r="E217" s="1329"/>
    </row>
    <row r="218" ht="20.1" customHeight="1" spans="1:5">
      <c r="A218" s="1305"/>
      <c r="B218" s="1309"/>
      <c r="C218" s="1308"/>
      <c r="D218" s="1328"/>
      <c r="E218" s="1329"/>
    </row>
    <row r="219" ht="20.1" customHeight="1" spans="1:5">
      <c r="A219" s="1305"/>
      <c r="B219" s="1309"/>
      <c r="C219" s="1308"/>
      <c r="D219" s="1328"/>
      <c r="E219" s="1329"/>
    </row>
    <row r="220" ht="20.1" customHeight="1" spans="1:5">
      <c r="A220" s="1305"/>
      <c r="B220" s="1309"/>
      <c r="C220" s="1308"/>
      <c r="D220" s="1328"/>
      <c r="E220" s="1329"/>
    </row>
    <row r="221" ht="20.1" customHeight="1" spans="1:5">
      <c r="A221" s="1305"/>
      <c r="B221" s="1309"/>
      <c r="C221" s="1308"/>
      <c r="D221" s="1328"/>
      <c r="E221" s="1329"/>
    </row>
    <row r="222" ht="20.1" customHeight="1" spans="1:5">
      <c r="A222" s="1305"/>
      <c r="B222" s="1309"/>
      <c r="C222" s="1308"/>
      <c r="D222" s="1328"/>
      <c r="E222" s="1329"/>
    </row>
    <row r="223" ht="20.1" customHeight="1" spans="1:5">
      <c r="A223" s="1305"/>
      <c r="B223" s="1309"/>
      <c r="C223" s="1308"/>
      <c r="D223" s="1328"/>
      <c r="E223" s="1329"/>
    </row>
    <row r="224" ht="20.1" customHeight="1" spans="1:5">
      <c r="A224" s="1305"/>
      <c r="B224" s="1309"/>
      <c r="C224" s="1308"/>
      <c r="D224" s="1328"/>
      <c r="E224" s="1329"/>
    </row>
    <row r="225" ht="20.1" customHeight="1" spans="1:5">
      <c r="A225" s="1305"/>
      <c r="B225" s="1309"/>
      <c r="C225" s="1308"/>
      <c r="D225" s="1328"/>
      <c r="E225" s="1329"/>
    </row>
    <row r="226" ht="20.1" customHeight="1" spans="1:5">
      <c r="A226" s="1305"/>
      <c r="B226" s="1309"/>
      <c r="C226" s="1308"/>
      <c r="D226" s="1328"/>
      <c r="E226" s="1329"/>
    </row>
    <row r="227" ht="20.1" customHeight="1" spans="1:5">
      <c r="A227" s="1305"/>
      <c r="B227" s="1309"/>
      <c r="C227" s="1308"/>
      <c r="D227" s="1328"/>
      <c r="E227" s="1329"/>
    </row>
    <row r="228" ht="20.1" customHeight="1" spans="1:5">
      <c r="A228" s="1305"/>
      <c r="B228" s="1309"/>
      <c r="C228" s="1308"/>
      <c r="D228" s="1328"/>
      <c r="E228" s="1329"/>
    </row>
    <row r="229" ht="20.1" customHeight="1" spans="1:5">
      <c r="A229" s="1305"/>
      <c r="B229" s="1309"/>
      <c r="C229" s="1308"/>
      <c r="D229" s="1328"/>
      <c r="E229" s="1329"/>
    </row>
    <row r="230" ht="20.1" customHeight="1" spans="1:5">
      <c r="A230" s="1305"/>
      <c r="B230" s="1309"/>
      <c r="C230" s="1308"/>
      <c r="D230" s="1328"/>
      <c r="E230" s="1329"/>
    </row>
    <row r="231" ht="20.1" customHeight="1" spans="1:5">
      <c r="A231" s="1305"/>
      <c r="B231" s="1309"/>
      <c r="C231" s="1308"/>
      <c r="D231" s="1328"/>
      <c r="E231" s="1329"/>
    </row>
    <row r="232" ht="20.1" customHeight="1" spans="1:5">
      <c r="A232" s="1305"/>
      <c r="B232" s="1309"/>
      <c r="C232" s="1308"/>
      <c r="D232" s="1328"/>
      <c r="E232" s="1329"/>
    </row>
    <row r="233" ht="20.1" customHeight="1" spans="1:5">
      <c r="A233" s="1305"/>
      <c r="B233" s="1309"/>
      <c r="C233" s="1308"/>
      <c r="D233" s="1328"/>
      <c r="E233" s="1329"/>
    </row>
    <row r="234" ht="20.1" customHeight="1" spans="1:5">
      <c r="A234" s="1305"/>
      <c r="B234" s="1309"/>
      <c r="C234" s="1308"/>
      <c r="D234" s="1328"/>
      <c r="E234" s="1329"/>
    </row>
    <row r="235" ht="20.1" customHeight="1" spans="1:5">
      <c r="A235" s="1305"/>
      <c r="B235" s="1309"/>
      <c r="C235" s="1308"/>
      <c r="D235" s="1328"/>
      <c r="E235" s="1329"/>
    </row>
    <row r="236" ht="20.1" customHeight="1" spans="1:5">
      <c r="A236" s="1305"/>
      <c r="B236" s="1309"/>
      <c r="C236" s="1308"/>
      <c r="D236" s="1328"/>
      <c r="E236" s="1329"/>
    </row>
    <row r="237" ht="20.1" customHeight="1" spans="1:5">
      <c r="A237" s="1305"/>
      <c r="B237" s="1309"/>
      <c r="C237" s="1308"/>
      <c r="D237" s="1328"/>
      <c r="E237" s="1329"/>
    </row>
    <row r="238" ht="20.1" customHeight="1" spans="1:5">
      <c r="A238" s="1305"/>
      <c r="B238" s="1309"/>
      <c r="C238" s="1308"/>
      <c r="D238" s="1328"/>
      <c r="E238" s="1329"/>
    </row>
    <row r="239" ht="20.1" customHeight="1" spans="1:5">
      <c r="A239" s="1305"/>
      <c r="B239" s="1309"/>
      <c r="C239" s="1308"/>
      <c r="D239" s="1328"/>
      <c r="E239" s="1329"/>
    </row>
    <row r="240" ht="20.1" customHeight="1" spans="1:5">
      <c r="A240" s="1305"/>
      <c r="B240" s="1309"/>
      <c r="C240" s="1308"/>
      <c r="D240" s="1328"/>
      <c r="E240" s="1329"/>
    </row>
    <row r="241" ht="20.1" customHeight="1" spans="1:5">
      <c r="A241" s="1305"/>
      <c r="B241" s="1309"/>
      <c r="C241" s="1308"/>
      <c r="D241" s="1328"/>
      <c r="E241" s="1329"/>
    </row>
    <row r="242" ht="20.1" customHeight="1" spans="1:5">
      <c r="A242" s="1305"/>
      <c r="B242" s="1309"/>
      <c r="C242" s="1308"/>
      <c r="D242" s="1328"/>
      <c r="E242" s="1329"/>
    </row>
    <row r="243" ht="20.1" customHeight="1" spans="1:5">
      <c r="A243" s="1305"/>
      <c r="B243" s="1309"/>
      <c r="C243" s="1308"/>
      <c r="D243" s="1328"/>
      <c r="E243" s="1329"/>
    </row>
    <row r="244" ht="20.1" customHeight="1" spans="1:5">
      <c r="A244" s="1305"/>
      <c r="B244" s="1309"/>
      <c r="C244" s="1308"/>
      <c r="D244" s="1328"/>
      <c r="E244" s="1329"/>
    </row>
    <row r="245" ht="20.1" customHeight="1" spans="1:5">
      <c r="A245" s="1305"/>
      <c r="B245" s="1309"/>
      <c r="C245" s="1308"/>
      <c r="D245" s="1328"/>
      <c r="E245" s="1329"/>
    </row>
    <row r="246" ht="20.1" customHeight="1" spans="1:5">
      <c r="A246" s="1305"/>
      <c r="B246" s="1309"/>
      <c r="C246" s="1308"/>
      <c r="D246" s="1328"/>
      <c r="E246" s="1329"/>
    </row>
    <row r="247" ht="20.1" customHeight="1" spans="1:5">
      <c r="A247" s="1305"/>
      <c r="B247" s="1309"/>
      <c r="C247" s="1308"/>
      <c r="D247" s="1328"/>
      <c r="E247" s="1329"/>
    </row>
    <row r="248" ht="20.1" customHeight="1" spans="1:5">
      <c r="A248" s="1305"/>
      <c r="B248" s="1309"/>
      <c r="C248" s="1308"/>
      <c r="D248" s="1328"/>
      <c r="E248" s="1329"/>
    </row>
    <row r="249" ht="20.1" customHeight="1" spans="1:5">
      <c r="A249" s="1305"/>
      <c r="B249" s="1309"/>
      <c r="C249" s="1308"/>
      <c r="D249" s="1328"/>
      <c r="E249" s="1329"/>
    </row>
    <row r="250" ht="20.1" customHeight="1" spans="1:5">
      <c r="A250" s="1305"/>
      <c r="B250" s="1309"/>
      <c r="C250" s="1308"/>
      <c r="D250" s="1328"/>
      <c r="E250" s="1329"/>
    </row>
    <row r="251" ht="20.1" customHeight="1" spans="1:5">
      <c r="A251" s="1305"/>
      <c r="B251" s="1309"/>
      <c r="C251" s="1308"/>
      <c r="D251" s="1328"/>
      <c r="E251" s="1329"/>
    </row>
    <row r="252" ht="20.1" customHeight="1" spans="1:5">
      <c r="A252" s="1305"/>
      <c r="B252" s="1309"/>
      <c r="C252" s="1308"/>
      <c r="D252" s="1328"/>
      <c r="E252" s="1329"/>
    </row>
    <row r="253" ht="20.1" customHeight="1" spans="1:5">
      <c r="A253" s="1305"/>
      <c r="B253" s="1309"/>
      <c r="C253" s="1308"/>
      <c r="D253" s="1328"/>
      <c r="E253" s="1329"/>
    </row>
    <row r="254" ht="20.1" customHeight="1" spans="1:5">
      <c r="A254" s="1305"/>
      <c r="B254" s="1309"/>
      <c r="C254" s="1308"/>
      <c r="D254" s="1328"/>
      <c r="E254" s="1329"/>
    </row>
    <row r="255" ht="20.1" customHeight="1" spans="1:5">
      <c r="A255" s="1305"/>
      <c r="B255" s="1309"/>
      <c r="C255" s="1308"/>
      <c r="D255" s="1328"/>
      <c r="E255" s="1329"/>
    </row>
    <row r="256" ht="20.1" customHeight="1" spans="1:5">
      <c r="A256" s="1305"/>
      <c r="B256" s="1309"/>
      <c r="C256" s="1308"/>
      <c r="D256" s="1328"/>
      <c r="E256" s="1329"/>
    </row>
    <row r="257" ht="20.1" customHeight="1" spans="1:5">
      <c r="A257" s="1305"/>
      <c r="B257" s="1309"/>
      <c r="C257" s="1308"/>
      <c r="D257" s="1328"/>
      <c r="E257" s="1329"/>
    </row>
    <row r="258" ht="20.1" customHeight="1" spans="1:5">
      <c r="A258" s="1305"/>
      <c r="B258" s="1309"/>
      <c r="C258" s="1308"/>
      <c r="D258" s="1328"/>
      <c r="E258" s="1329"/>
    </row>
    <row r="259" ht="20.1" customHeight="1" spans="1:5">
      <c r="A259" s="1336"/>
      <c r="B259" s="1309"/>
      <c r="C259" s="1308"/>
      <c r="D259" s="1328"/>
      <c r="E259" s="1329"/>
    </row>
    <row r="260" ht="20.1" customHeight="1" spans="1:5">
      <c r="A260" s="1337"/>
      <c r="B260" s="1309"/>
      <c r="C260" s="1308"/>
      <c r="D260" s="1328"/>
      <c r="E260" s="1329"/>
    </row>
    <row r="261" ht="20.1" customHeight="1" spans="1:5">
      <c r="A261" s="1338"/>
      <c r="B261" s="1309"/>
      <c r="C261" s="1308"/>
      <c r="D261" s="1328"/>
      <c r="E261" s="1329"/>
    </row>
    <row r="262" ht="20.1" customHeight="1" spans="1:5">
      <c r="A262" s="1336"/>
      <c r="B262" s="1309"/>
      <c r="C262" s="1308"/>
      <c r="D262" s="1328"/>
      <c r="E262" s="1329"/>
    </row>
    <row r="263" ht="20.1" customHeight="1" spans="1:5">
      <c r="A263" s="1336"/>
      <c r="B263" s="1309"/>
      <c r="C263" s="1308"/>
      <c r="D263" s="1328"/>
      <c r="E263" s="1329"/>
    </row>
    <row r="264" ht="20.1" customHeight="1" spans="1:5">
      <c r="A264" s="1336"/>
      <c r="B264" s="1309"/>
      <c r="C264" s="1308"/>
      <c r="D264" s="1328"/>
      <c r="E264" s="1329"/>
    </row>
    <row r="265" ht="20.1" customHeight="1" spans="1:5">
      <c r="A265" s="1336"/>
      <c r="B265" s="1309"/>
      <c r="C265" s="1308"/>
      <c r="D265" s="1328"/>
      <c r="E265" s="1329"/>
    </row>
    <row r="266" ht="20.1" customHeight="1" spans="1:5">
      <c r="A266" s="1336"/>
      <c r="B266" s="1309"/>
      <c r="C266" s="1308"/>
      <c r="D266" s="1328"/>
      <c r="E266" s="1329"/>
    </row>
    <row r="267" ht="20.1" customHeight="1" spans="1:5">
      <c r="A267" s="1336"/>
      <c r="B267" s="1309"/>
      <c r="C267" s="1308"/>
      <c r="D267" s="1328"/>
      <c r="E267" s="1329"/>
    </row>
    <row r="268" ht="20.1" customHeight="1" spans="1:5">
      <c r="A268" s="1336"/>
      <c r="B268" s="1309"/>
      <c r="C268" s="1308"/>
      <c r="D268" s="1328"/>
      <c r="E268" s="1329"/>
    </row>
    <row r="269" ht="20.1" customHeight="1" spans="1:5">
      <c r="A269" s="1336"/>
      <c r="B269" s="1309"/>
      <c r="C269" s="1308"/>
      <c r="D269" s="1328"/>
      <c r="E269" s="1329"/>
    </row>
    <row r="270" ht="20.1" customHeight="1" spans="1:5">
      <c r="A270" s="1336"/>
      <c r="B270" s="1309"/>
      <c r="C270" s="1308"/>
      <c r="D270" s="1328"/>
      <c r="E270" s="1329"/>
    </row>
    <row r="271" ht="20.1" customHeight="1" spans="1:5">
      <c r="A271" s="1336"/>
      <c r="B271" s="1309"/>
      <c r="C271" s="1308"/>
      <c r="D271" s="1328"/>
      <c r="E271" s="1329"/>
    </row>
    <row r="272" ht="20.1" customHeight="1" spans="1:5">
      <c r="A272" s="1336"/>
      <c r="B272" s="1309"/>
      <c r="C272" s="1308"/>
      <c r="D272" s="1328"/>
      <c r="E272" s="1339"/>
    </row>
    <row r="273" ht="20.1" customHeight="1" spans="1:5">
      <c r="A273" s="1336"/>
      <c r="B273" s="1309"/>
      <c r="C273" s="1308"/>
      <c r="D273" s="1328"/>
      <c r="E273" s="1339"/>
    </row>
    <row r="274" ht="20.1" customHeight="1" spans="1:5">
      <c r="A274" s="1336"/>
      <c r="B274" s="1309"/>
      <c r="C274" s="1308"/>
      <c r="D274" s="1328"/>
      <c r="E274" s="1339"/>
    </row>
    <row r="275" ht="20.1" customHeight="1" spans="1:5">
      <c r="A275" s="1336"/>
      <c r="B275" s="1309"/>
      <c r="C275" s="1308"/>
      <c r="D275" s="1328"/>
      <c r="E275" s="1339"/>
    </row>
    <row r="276" ht="20.1" customHeight="1" spans="1:5">
      <c r="A276" s="1336"/>
      <c r="B276" s="1309"/>
      <c r="C276" s="1308"/>
      <c r="D276" s="1328"/>
      <c r="E276" s="1339"/>
    </row>
    <row r="277" ht="20.1" customHeight="1" spans="1:5">
      <c r="A277" s="1336"/>
      <c r="B277" s="1309"/>
      <c r="C277" s="1308"/>
      <c r="D277" s="1328"/>
      <c r="E277" s="1339"/>
    </row>
    <row r="278" ht="20.1" customHeight="1" spans="1:5">
      <c r="A278" s="1336"/>
      <c r="B278" s="1309"/>
      <c r="C278" s="1308"/>
      <c r="D278" s="1328"/>
      <c r="E278" s="1339"/>
    </row>
    <row r="279" ht="20.1" customHeight="1" spans="1:5">
      <c r="A279" s="1336"/>
      <c r="B279" s="1309"/>
      <c r="C279" s="1308"/>
      <c r="D279" s="1328"/>
      <c r="E279" s="1339"/>
    </row>
    <row r="280" ht="20.1" customHeight="1" spans="1:5">
      <c r="A280" s="1336"/>
      <c r="B280" s="1309"/>
      <c r="C280" s="1308"/>
      <c r="D280" s="1328"/>
      <c r="E280" s="1339"/>
    </row>
    <row r="281" ht="20.1" customHeight="1" spans="1:5">
      <c r="A281" s="1336"/>
      <c r="B281" s="1309"/>
      <c r="C281" s="1308"/>
      <c r="D281" s="1328"/>
      <c r="E281" s="1339"/>
    </row>
    <row r="282" ht="20.1" customHeight="1" spans="1:5">
      <c r="A282" s="1336"/>
      <c r="B282" s="1309"/>
      <c r="C282" s="1308"/>
      <c r="D282" s="1328"/>
      <c r="E282" s="1339"/>
    </row>
    <row r="283" ht="20.1" customHeight="1" spans="1:5">
      <c r="A283" s="1336"/>
      <c r="B283" s="1309"/>
      <c r="C283" s="1308"/>
      <c r="D283" s="1328"/>
      <c r="E283" s="1339"/>
    </row>
    <row r="284" ht="20.1" customHeight="1" spans="1:5">
      <c r="A284" s="1336"/>
      <c r="B284" s="1309"/>
      <c r="C284" s="1308"/>
      <c r="D284" s="1328"/>
      <c r="E284" s="1339"/>
    </row>
    <row r="285" ht="20.1" customHeight="1" spans="1:5">
      <c r="A285" s="1336"/>
      <c r="B285" s="1309"/>
      <c r="C285" s="1308"/>
      <c r="D285" s="1328"/>
      <c r="E285" s="1339"/>
    </row>
    <row r="286" ht="20.1" customHeight="1" spans="1:5">
      <c r="A286" s="1336"/>
      <c r="B286" s="1309"/>
      <c r="C286" s="1308"/>
      <c r="D286" s="1328"/>
      <c r="E286" s="1339"/>
    </row>
    <row r="287" ht="20.1" customHeight="1" spans="1:5">
      <c r="A287" s="1336"/>
      <c r="B287" s="1309"/>
      <c r="C287" s="1308"/>
      <c r="D287" s="1328"/>
      <c r="E287" s="1339"/>
    </row>
    <row r="288" ht="20.1" customHeight="1" spans="1:5">
      <c r="A288" s="1336"/>
      <c r="B288" s="1309"/>
      <c r="C288" s="1308"/>
      <c r="D288" s="1328"/>
      <c r="E288" s="1339"/>
    </row>
    <row r="289" ht="20.1" customHeight="1" spans="1:5">
      <c r="A289" s="1336"/>
      <c r="B289" s="1309"/>
      <c r="C289" s="1308"/>
      <c r="D289" s="1328"/>
      <c r="E289" s="1339"/>
    </row>
    <row r="290" ht="20.1" customHeight="1" spans="1:5">
      <c r="A290" s="1305"/>
      <c r="B290" s="1309"/>
      <c r="C290" s="1308"/>
      <c r="D290" s="1328"/>
      <c r="E290" s="1339"/>
    </row>
    <row r="291" ht="20.1" customHeight="1" spans="1:5">
      <c r="A291" s="1305"/>
      <c r="B291" s="1309"/>
      <c r="C291" s="1308"/>
      <c r="D291" s="1328"/>
      <c r="E291" s="1339"/>
    </row>
    <row r="292" ht="20.1" customHeight="1" spans="1:5">
      <c r="A292" s="1305"/>
      <c r="B292" s="1309"/>
      <c r="C292" s="1308"/>
      <c r="D292" s="1328"/>
      <c r="E292" s="1339"/>
    </row>
    <row r="293" ht="20.1" customHeight="1" spans="1:5">
      <c r="A293" s="1305"/>
      <c r="B293" s="1309"/>
      <c r="C293" s="1308"/>
      <c r="D293" s="1328"/>
      <c r="E293" s="1339"/>
    </row>
    <row r="294" ht="20.1" customHeight="1" spans="1:5">
      <c r="A294" s="1305"/>
      <c r="B294" s="1309"/>
      <c r="C294" s="1308"/>
      <c r="D294" s="1328"/>
      <c r="E294" s="1339"/>
    </row>
    <row r="295" ht="20.1" customHeight="1" spans="1:5">
      <c r="A295" s="1305"/>
      <c r="B295" s="1309"/>
      <c r="C295" s="1308"/>
      <c r="D295" s="1328"/>
      <c r="E295" s="1339"/>
    </row>
    <row r="296" ht="20.1" customHeight="1" spans="1:5">
      <c r="A296" s="1305"/>
      <c r="B296" s="1309"/>
      <c r="C296" s="1308"/>
      <c r="D296" s="1328"/>
      <c r="E296" s="1339"/>
    </row>
    <row r="297" ht="20.1" customHeight="1" spans="1:5">
      <c r="A297" s="1305"/>
      <c r="B297" s="1309"/>
      <c r="C297" s="1308"/>
      <c r="D297" s="1328"/>
      <c r="E297" s="1339"/>
    </row>
    <row r="298" ht="20.1" customHeight="1" spans="1:5">
      <c r="A298" s="1305"/>
      <c r="B298" s="1309"/>
      <c r="C298" s="1308"/>
      <c r="D298" s="1328"/>
      <c r="E298" s="1339"/>
    </row>
    <row r="299" ht="20.1" customHeight="1" spans="1:5">
      <c r="A299" s="1305"/>
      <c r="B299" s="1309"/>
      <c r="C299" s="1308"/>
      <c r="D299" s="1328"/>
      <c r="E299" s="1339"/>
    </row>
    <row r="300" ht="20.1" customHeight="1" spans="1:5">
      <c r="A300" s="1305"/>
      <c r="B300" s="1309"/>
      <c r="C300" s="1308"/>
      <c r="D300" s="1328"/>
      <c r="E300" s="1339"/>
    </row>
    <row r="301" ht="20.1" customHeight="1" spans="1:5">
      <c r="A301" s="1305"/>
      <c r="B301" s="1309"/>
      <c r="C301" s="1308"/>
      <c r="D301" s="1328"/>
      <c r="E301" s="1339"/>
    </row>
    <row r="302" ht="20.1" customHeight="1" spans="1:5">
      <c r="A302" s="1305"/>
      <c r="B302" s="1309"/>
      <c r="C302" s="1308"/>
      <c r="D302" s="1328"/>
      <c r="E302" s="1339"/>
    </row>
    <row r="303" ht="20.1" customHeight="1" spans="1:5">
      <c r="A303" s="1305"/>
      <c r="B303" s="1309"/>
      <c r="C303" s="1308"/>
      <c r="D303" s="1328"/>
      <c r="E303" s="1339"/>
    </row>
    <row r="304" ht="20.1" customHeight="1" spans="1:5">
      <c r="A304" s="1305"/>
      <c r="B304" s="1309"/>
      <c r="C304" s="1308"/>
      <c r="D304" s="1328"/>
      <c r="E304" s="1339"/>
    </row>
    <row r="305" ht="20.1" customHeight="1" spans="1:5">
      <c r="A305" s="1305"/>
      <c r="B305" s="1309"/>
      <c r="C305" s="1308"/>
      <c r="D305" s="1328"/>
      <c r="E305" s="1339"/>
    </row>
    <row r="306" ht="20.1" customHeight="1" spans="1:5">
      <c r="A306" s="1305"/>
      <c r="B306" s="1309"/>
      <c r="C306" s="1308"/>
      <c r="D306" s="1328"/>
      <c r="E306" s="1339"/>
    </row>
    <row r="307" ht="20.1" customHeight="1" spans="1:5">
      <c r="A307" s="1305"/>
      <c r="B307" s="1309"/>
      <c r="C307" s="1308"/>
      <c r="D307" s="1328"/>
      <c r="E307" s="1339"/>
    </row>
    <row r="308" ht="20.1" customHeight="1" spans="1:5">
      <c r="A308" s="1305"/>
      <c r="B308" s="1309"/>
      <c r="C308" s="1308"/>
      <c r="D308" s="1328"/>
      <c r="E308" s="1339"/>
    </row>
    <row r="309" ht="20.1" customHeight="1" spans="1:5">
      <c r="A309" s="1305"/>
      <c r="B309" s="1309"/>
      <c r="C309" s="1308"/>
      <c r="D309" s="1328"/>
      <c r="E309" s="1339"/>
    </row>
    <row r="310" ht="20.1" customHeight="1" spans="1:5">
      <c r="A310" s="1305"/>
      <c r="B310" s="1309"/>
      <c r="C310" s="1308"/>
      <c r="D310" s="1328"/>
      <c r="E310" s="1339"/>
    </row>
    <row r="311" ht="20.1" customHeight="1" spans="1:5">
      <c r="A311" s="1305"/>
      <c r="B311" s="1309"/>
      <c r="C311" s="1308"/>
      <c r="D311" s="1328"/>
      <c r="E311" s="1339"/>
    </row>
    <row r="312" ht="20.1" customHeight="1" spans="1:5">
      <c r="A312" s="1305"/>
      <c r="B312" s="1309"/>
      <c r="C312" s="1308"/>
      <c r="D312" s="1328"/>
      <c r="E312" s="1339"/>
    </row>
    <row r="313" ht="20.1" customHeight="1" spans="1:5">
      <c r="A313" s="1305"/>
      <c r="B313" s="1309"/>
      <c r="C313" s="1308"/>
      <c r="D313" s="1328"/>
      <c r="E313" s="1339"/>
    </row>
    <row r="314" ht="20.1" customHeight="1" spans="1:5">
      <c r="A314" s="1305"/>
      <c r="B314" s="1309"/>
      <c r="C314" s="1308"/>
      <c r="D314" s="1328"/>
      <c r="E314" s="1339"/>
    </row>
    <row r="315" ht="20.1" customHeight="1" spans="1:5">
      <c r="A315" s="1305"/>
      <c r="B315" s="1309"/>
      <c r="C315" s="1308"/>
      <c r="D315" s="1328"/>
      <c r="E315" s="1339"/>
    </row>
    <row r="316" ht="20.1" customHeight="1" spans="1:5">
      <c r="A316" s="1305"/>
      <c r="B316" s="1309"/>
      <c r="C316" s="1308"/>
      <c r="D316" s="1328"/>
      <c r="E316" s="1339"/>
    </row>
    <row r="317" ht="20.1" customHeight="1" spans="1:5">
      <c r="A317" s="1305"/>
      <c r="B317" s="1309"/>
      <c r="C317" s="1308"/>
      <c r="D317" s="1328"/>
      <c r="E317" s="1339"/>
    </row>
    <row r="318" ht="20.1" customHeight="1" spans="1:5">
      <c r="A318" s="1305"/>
      <c r="B318" s="1309"/>
      <c r="C318" s="1308"/>
      <c r="D318" s="1328"/>
      <c r="E318" s="1339"/>
    </row>
    <row r="319" ht="20.1" customHeight="1" spans="1:5">
      <c r="A319" s="1305"/>
      <c r="B319" s="1309"/>
      <c r="C319" s="1308"/>
      <c r="D319" s="1328"/>
      <c r="E319" s="1339"/>
    </row>
    <row r="320" ht="20.1" customHeight="1" spans="1:5">
      <c r="A320" s="1305"/>
      <c r="B320" s="1309"/>
      <c r="C320" s="1308"/>
      <c r="D320" s="1328"/>
      <c r="E320" s="1339"/>
    </row>
    <row r="321" ht="20.1" customHeight="1" spans="1:5">
      <c r="A321" s="1305"/>
      <c r="B321" s="1309"/>
      <c r="C321" s="1308"/>
      <c r="D321" s="1328"/>
      <c r="E321" s="1339"/>
    </row>
    <row r="322" ht="20.1" customHeight="1" spans="1:5">
      <c r="A322" s="1305"/>
      <c r="B322" s="1309"/>
      <c r="C322" s="1308"/>
      <c r="D322" s="1328"/>
      <c r="E322" s="1339"/>
    </row>
    <row r="323" ht="20.1" customHeight="1" spans="1:5">
      <c r="A323" s="1305"/>
      <c r="B323" s="1309"/>
      <c r="C323" s="1308"/>
      <c r="D323" s="1328"/>
      <c r="E323" s="1339"/>
    </row>
    <row r="324" ht="20.1" customHeight="1" spans="1:5">
      <c r="A324" s="1305"/>
      <c r="B324" s="1309"/>
      <c r="C324" s="1308"/>
      <c r="D324" s="1328"/>
      <c r="E324" s="1339"/>
    </row>
    <row r="325" ht="20.1" customHeight="1" spans="1:5">
      <c r="A325" s="1305"/>
      <c r="B325" s="1309"/>
      <c r="C325" s="1308"/>
      <c r="D325" s="1328"/>
      <c r="E325" s="1339"/>
    </row>
    <row r="326" ht="20.1" customHeight="1" spans="1:5">
      <c r="A326" s="1305"/>
      <c r="B326" s="1309"/>
      <c r="C326" s="1308"/>
      <c r="D326" s="1328"/>
      <c r="E326" s="1339"/>
    </row>
    <row r="327" ht="20.1" customHeight="1" spans="1:5">
      <c r="A327" s="1305"/>
      <c r="B327" s="1309"/>
      <c r="C327" s="1308"/>
      <c r="D327" s="1328"/>
      <c r="E327" s="1339"/>
    </row>
    <row r="328" ht="20.1" customHeight="1" spans="1:5">
      <c r="A328" s="1305"/>
      <c r="B328" s="1309"/>
      <c r="C328" s="1308"/>
      <c r="D328" s="1328"/>
      <c r="E328" s="1339"/>
    </row>
    <row r="329" ht="20.1" customHeight="1" spans="1:5">
      <c r="A329" s="1305"/>
      <c r="B329" s="1309"/>
      <c r="C329" s="1308"/>
      <c r="D329" s="1328"/>
      <c r="E329" s="1339"/>
    </row>
    <row r="330" ht="20.1" customHeight="1" spans="1:5">
      <c r="A330" s="1305"/>
      <c r="B330" s="1309"/>
      <c r="C330" s="1308"/>
      <c r="D330" s="1328"/>
      <c r="E330" s="1339"/>
    </row>
    <row r="331" ht="20.1" customHeight="1" spans="1:5">
      <c r="A331" s="1305"/>
      <c r="B331" s="1309"/>
      <c r="C331" s="1308"/>
      <c r="D331" s="1328"/>
      <c r="E331" s="1339"/>
    </row>
    <row r="332" ht="20.1" customHeight="1" spans="1:5">
      <c r="A332" s="1305"/>
      <c r="B332" s="1309"/>
      <c r="C332" s="1308"/>
      <c r="D332" s="1328"/>
      <c r="E332" s="1339"/>
    </row>
    <row r="333" ht="20.1" customHeight="1" spans="1:5">
      <c r="A333" s="1305"/>
      <c r="B333" s="1309"/>
      <c r="C333" s="1308"/>
      <c r="D333" s="1328"/>
      <c r="E333" s="1339"/>
    </row>
    <row r="334" ht="20.1" customHeight="1" spans="1:5">
      <c r="A334" s="1305"/>
      <c r="B334" s="1309"/>
      <c r="C334" s="1308"/>
      <c r="D334" s="1328"/>
      <c r="E334" s="1339"/>
    </row>
    <row r="335" ht="20.1" customHeight="1" spans="1:5">
      <c r="A335" s="1305"/>
      <c r="B335" s="1309"/>
      <c r="C335" s="1308"/>
      <c r="D335" s="1328"/>
      <c r="E335" s="1339"/>
    </row>
    <row r="336" ht="20.1" customHeight="1" spans="1:5">
      <c r="A336" s="1305"/>
      <c r="B336" s="1309"/>
      <c r="C336" s="1308"/>
      <c r="D336" s="1328"/>
      <c r="E336" s="1339"/>
    </row>
    <row r="337" ht="20.1" customHeight="1" spans="1:5">
      <c r="A337" s="1305"/>
      <c r="B337" s="1309"/>
      <c r="C337" s="1308"/>
      <c r="D337" s="1328"/>
      <c r="E337" s="1339"/>
    </row>
    <row r="338" ht="20.1" customHeight="1" spans="1:5">
      <c r="A338" s="1305"/>
      <c r="B338" s="1309"/>
      <c r="C338" s="1308"/>
      <c r="D338" s="1328"/>
      <c r="E338" s="1339"/>
    </row>
    <row r="339" ht="20.1" customHeight="1" spans="1:5">
      <c r="A339" s="1305"/>
      <c r="B339" s="1309"/>
      <c r="C339" s="1308"/>
      <c r="D339" s="1328"/>
      <c r="E339" s="1339"/>
    </row>
    <row r="340" ht="20.1" customHeight="1" spans="1:5">
      <c r="A340" s="1305"/>
      <c r="B340" s="1309"/>
      <c r="C340" s="1308"/>
      <c r="D340" s="1328"/>
      <c r="E340" s="1339"/>
    </row>
    <row r="341" ht="20.1" customHeight="1" spans="1:5">
      <c r="A341" s="1305"/>
      <c r="B341" s="1309"/>
      <c r="C341" s="1308"/>
      <c r="D341" s="1328"/>
      <c r="E341" s="1339"/>
    </row>
    <row r="342" ht="20.1" customHeight="1" spans="1:5">
      <c r="A342" s="1305"/>
      <c r="B342" s="1309"/>
      <c r="C342" s="1308"/>
      <c r="D342" s="1328"/>
      <c r="E342" s="1339"/>
    </row>
    <row r="343" ht="20.1" customHeight="1" spans="1:5">
      <c r="A343" s="1305"/>
      <c r="B343" s="1309"/>
      <c r="C343" s="1308"/>
      <c r="D343" s="1328"/>
      <c r="E343" s="1339"/>
    </row>
    <row r="344" ht="20.1" customHeight="1" spans="1:5">
      <c r="A344" s="1305"/>
      <c r="B344" s="1309"/>
      <c r="C344" s="1308"/>
      <c r="D344" s="1328"/>
      <c r="E344" s="1339"/>
    </row>
    <row r="345" ht="20.1" customHeight="1" spans="1:5">
      <c r="A345" s="1305"/>
      <c r="B345" s="1309"/>
      <c r="C345" s="1308"/>
      <c r="D345" s="1328"/>
      <c r="E345" s="1339"/>
    </row>
    <row r="346" ht="20.1" customHeight="1" spans="1:5">
      <c r="A346" s="1305"/>
      <c r="B346" s="1309"/>
      <c r="C346" s="1308"/>
      <c r="D346" s="1328"/>
      <c r="E346" s="1339"/>
    </row>
    <row r="347" ht="20.1" customHeight="1" spans="1:5">
      <c r="A347" s="1305"/>
      <c r="B347" s="1309"/>
      <c r="C347" s="1308"/>
      <c r="D347" s="1328"/>
      <c r="E347" s="1339"/>
    </row>
    <row r="348" ht="20.1" customHeight="1" spans="1:5">
      <c r="A348" s="1305"/>
      <c r="B348" s="1309"/>
      <c r="C348" s="1308"/>
      <c r="D348" s="1328"/>
      <c r="E348" s="1339"/>
    </row>
    <row r="349" ht="20.1" customHeight="1" spans="1:5">
      <c r="A349" s="1305"/>
      <c r="B349" s="1309"/>
      <c r="C349" s="1308"/>
      <c r="D349" s="1328"/>
      <c r="E349" s="1339"/>
    </row>
    <row r="350" ht="20.1" customHeight="1" spans="1:5">
      <c r="A350" s="1305"/>
      <c r="B350" s="1309"/>
      <c r="C350" s="1308"/>
      <c r="D350" s="1328"/>
      <c r="E350" s="1339"/>
    </row>
    <row r="351" ht="20.1" customHeight="1" spans="1:5">
      <c r="A351" s="1305"/>
      <c r="B351" s="1309"/>
      <c r="C351" s="1308"/>
      <c r="D351" s="1328"/>
      <c r="E351" s="1339"/>
    </row>
    <row r="352" ht="20.1" customHeight="1" spans="1:5">
      <c r="A352" s="1305"/>
      <c r="B352" s="1309"/>
      <c r="C352" s="1308"/>
      <c r="D352" s="1328"/>
      <c r="E352" s="1339"/>
    </row>
    <row r="353" ht="20.1" customHeight="1" spans="1:5">
      <c r="A353" s="1305"/>
      <c r="B353" s="1309"/>
      <c r="C353" s="1308"/>
      <c r="D353" s="1328"/>
      <c r="E353" s="1339"/>
    </row>
    <row r="354" ht="20.1" customHeight="1" spans="1:5">
      <c r="A354" s="1305"/>
      <c r="B354" s="1309"/>
      <c r="C354" s="1308"/>
      <c r="D354" s="1328"/>
      <c r="E354" s="1339"/>
    </row>
    <row r="355" ht="20.1" customHeight="1" spans="1:5">
      <c r="A355" s="1305"/>
      <c r="B355" s="1309"/>
      <c r="C355" s="1308"/>
      <c r="D355" s="1328"/>
      <c r="E355" s="1339"/>
    </row>
    <row r="356" ht="20.1" customHeight="1" spans="1:5">
      <c r="A356" s="1305"/>
      <c r="B356" s="1309"/>
      <c r="C356" s="1308"/>
      <c r="D356" s="1328"/>
      <c r="E356" s="1339"/>
    </row>
    <row r="357" ht="20.1" customHeight="1" spans="1:5">
      <c r="A357" s="1305"/>
      <c r="B357" s="1309"/>
      <c r="C357" s="1308"/>
      <c r="D357" s="1328"/>
      <c r="E357" s="1339"/>
    </row>
    <row r="358" ht="20.1" customHeight="1" spans="1:5">
      <c r="A358" s="1305"/>
      <c r="B358" s="1309"/>
      <c r="C358" s="1308"/>
      <c r="D358" s="1328"/>
      <c r="E358" s="1339"/>
    </row>
    <row r="359" ht="20.1" customHeight="1" spans="1:5">
      <c r="A359" s="1305"/>
      <c r="B359" s="1309"/>
      <c r="C359" s="1308"/>
      <c r="D359" s="1328"/>
      <c r="E359" s="1339"/>
    </row>
    <row r="360" ht="20.1" customHeight="1" spans="1:5">
      <c r="A360" s="1305"/>
      <c r="B360" s="1309"/>
      <c r="C360" s="1308"/>
      <c r="D360" s="1328"/>
      <c r="E360" s="1339"/>
    </row>
    <row r="361" ht="20.1" customHeight="1" spans="1:5">
      <c r="A361" s="1305"/>
      <c r="B361" s="1309"/>
      <c r="C361" s="1308"/>
      <c r="D361" s="1328"/>
      <c r="E361" s="1339"/>
    </row>
    <row r="362" ht="20.1" customHeight="1" spans="1:5">
      <c r="A362" s="1305"/>
      <c r="B362" s="1309"/>
      <c r="C362" s="1308"/>
      <c r="D362" s="1340"/>
      <c r="E362" s="1341"/>
    </row>
    <row r="363" ht="20.1" customHeight="1" spans="1:5">
      <c r="A363" s="1305"/>
      <c r="B363" s="1309"/>
      <c r="C363" s="1308"/>
      <c r="D363" s="1340"/>
      <c r="E363" s="1341"/>
    </row>
    <row r="364" ht="20.1" customHeight="1" spans="1:5">
      <c r="A364" s="1305"/>
      <c r="B364" s="1309"/>
      <c r="C364" s="1308"/>
      <c r="D364" s="1328"/>
      <c r="E364" s="1339"/>
    </row>
    <row r="365" ht="20.1" customHeight="1" spans="1:5">
      <c r="A365" s="1305"/>
      <c r="B365" s="1309"/>
      <c r="C365" s="1308"/>
      <c r="D365" s="1328"/>
      <c r="E365" s="1339"/>
    </row>
    <row r="366" ht="20.1" customHeight="1" spans="1:5">
      <c r="A366" s="1305"/>
      <c r="B366" s="1309"/>
      <c r="C366" s="1308"/>
      <c r="D366" s="1328"/>
      <c r="E366" s="1339"/>
    </row>
    <row r="367" ht="20.1" customHeight="1" spans="1:5">
      <c r="A367" s="1305"/>
      <c r="B367" s="1309"/>
      <c r="C367" s="1308"/>
      <c r="D367" s="1328"/>
      <c r="E367" s="1339"/>
    </row>
    <row r="368" ht="20.1" customHeight="1" spans="1:5">
      <c r="A368" s="1305"/>
      <c r="B368" s="1309"/>
      <c r="C368" s="1308"/>
      <c r="D368" s="1328"/>
      <c r="E368" s="1339"/>
    </row>
    <row r="369" ht="20.1" customHeight="1" spans="1:5">
      <c r="A369" s="1305"/>
      <c r="B369" s="1309"/>
      <c r="C369" s="1308"/>
      <c r="D369" s="1328"/>
      <c r="E369" s="1339"/>
    </row>
    <row r="370" ht="20.1" customHeight="1" spans="1:5">
      <c r="A370" s="1305"/>
      <c r="B370" s="1309"/>
      <c r="C370" s="1308"/>
      <c r="D370" s="1328"/>
      <c r="E370" s="1339"/>
    </row>
    <row r="371" ht="20.1" customHeight="1" spans="1:5">
      <c r="A371" s="1305"/>
      <c r="B371" s="1309"/>
      <c r="C371" s="1308"/>
      <c r="D371" s="1328"/>
      <c r="E371" s="1339"/>
    </row>
    <row r="372" ht="20.1" customHeight="1" spans="1:5">
      <c r="A372" s="1305"/>
      <c r="B372" s="1309"/>
      <c r="C372" s="1308"/>
      <c r="D372" s="1328"/>
      <c r="E372" s="1339"/>
    </row>
    <row r="373" ht="20.1" customHeight="1" spans="1:5">
      <c r="A373" s="1305"/>
      <c r="B373" s="1309"/>
      <c r="C373" s="1308"/>
      <c r="D373" s="1328"/>
      <c r="E373" s="1339"/>
    </row>
    <row r="374" ht="20.1" customHeight="1" spans="1:5">
      <c r="A374" s="1305"/>
      <c r="B374" s="1309"/>
      <c r="C374" s="1308"/>
      <c r="D374" s="1328"/>
      <c r="E374" s="1339"/>
    </row>
    <row r="375" ht="20.1" customHeight="1" spans="1:5">
      <c r="A375" s="1305"/>
      <c r="B375" s="1309"/>
      <c r="C375" s="1308"/>
      <c r="D375" s="1328"/>
      <c r="E375" s="1342"/>
    </row>
    <row r="376" ht="20.1" customHeight="1" spans="1:5">
      <c r="A376" s="1305"/>
      <c r="B376" s="1309"/>
      <c r="C376" s="1308"/>
      <c r="D376" s="1328"/>
      <c r="E376" s="1339"/>
    </row>
    <row r="377" ht="20.1" customHeight="1" spans="1:5">
      <c r="A377" s="1305"/>
      <c r="B377" s="1309"/>
      <c r="C377" s="1308"/>
      <c r="D377" s="1328"/>
      <c r="E377" s="1339"/>
    </row>
    <row r="378" ht="20.1" customHeight="1" spans="1:5">
      <c r="A378" s="1305"/>
      <c r="B378" s="1309"/>
      <c r="C378" s="1308"/>
      <c r="D378" s="1328"/>
      <c r="E378" s="1339"/>
    </row>
    <row r="379" ht="20.1" customHeight="1" spans="1:5">
      <c r="A379" s="1305"/>
      <c r="B379" s="1309"/>
      <c r="C379" s="1308"/>
      <c r="D379" s="1328"/>
      <c r="E379" s="1339"/>
    </row>
    <row r="380" ht="20.1" customHeight="1" spans="1:5">
      <c r="A380" s="1305"/>
      <c r="B380" s="1309"/>
      <c r="C380" s="1308"/>
      <c r="D380" s="1328"/>
      <c r="E380" s="1339"/>
    </row>
    <row r="381" ht="20.1" customHeight="1" spans="1:5">
      <c r="A381" s="1305"/>
      <c r="B381" s="1309"/>
      <c r="C381" s="1308"/>
      <c r="D381" s="1328"/>
      <c r="E381" s="1339"/>
    </row>
    <row r="382" ht="20.1" customHeight="1" spans="1:5">
      <c r="A382" s="1305"/>
      <c r="B382" s="1309"/>
      <c r="C382" s="1308"/>
      <c r="D382" s="1328"/>
      <c r="E382" s="1339"/>
    </row>
    <row r="383" ht="20.1" customHeight="1" spans="1:5">
      <c r="A383" s="1305"/>
      <c r="B383" s="1309"/>
      <c r="C383" s="1308"/>
      <c r="D383" s="1328"/>
      <c r="E383" s="1339"/>
    </row>
    <row r="384" ht="20.1" customHeight="1" spans="1:5">
      <c r="A384" s="1305"/>
      <c r="B384" s="1309"/>
      <c r="C384" s="1308"/>
      <c r="D384" s="1328"/>
      <c r="E384" s="1339"/>
    </row>
    <row r="385" ht="20.1" customHeight="1" spans="1:5">
      <c r="A385" s="1305"/>
      <c r="B385" s="1309"/>
      <c r="C385" s="1308"/>
      <c r="D385" s="1328"/>
      <c r="E385" s="1339"/>
    </row>
    <row r="386" ht="20.1" customHeight="1" spans="1:5">
      <c r="A386" s="1305"/>
      <c r="B386" s="1309"/>
      <c r="C386" s="1308"/>
      <c r="D386" s="1328"/>
      <c r="E386" s="1339"/>
    </row>
    <row r="387" ht="20.1" customHeight="1" spans="1:5">
      <c r="A387" s="1305"/>
      <c r="B387" s="1309"/>
      <c r="C387" s="1308"/>
      <c r="D387" s="1328"/>
      <c r="E387" s="1339"/>
    </row>
    <row r="388" ht="20.1" customHeight="1" spans="1:5">
      <c r="A388" s="1305"/>
      <c r="B388" s="1309"/>
      <c r="C388" s="1308"/>
      <c r="D388" s="1328"/>
      <c r="E388" s="1339"/>
    </row>
    <row r="389" ht="20.1" customHeight="1" spans="1:5">
      <c r="A389" s="1305"/>
      <c r="B389" s="1309"/>
      <c r="C389" s="1308"/>
      <c r="D389" s="1328"/>
      <c r="E389" s="1339"/>
    </row>
    <row r="390" ht="20.1" customHeight="1" spans="1:5">
      <c r="A390" s="1305"/>
      <c r="B390" s="1309"/>
      <c r="C390" s="1308"/>
      <c r="D390" s="1328"/>
      <c r="E390" s="1339"/>
    </row>
    <row r="391" ht="20.1" customHeight="1" spans="1:5">
      <c r="A391" s="1305"/>
      <c r="B391" s="1309"/>
      <c r="C391" s="1308"/>
      <c r="D391" s="1328"/>
      <c r="E391" s="1339"/>
    </row>
    <row r="392" ht="20.1" customHeight="1" spans="1:5">
      <c r="A392" s="1305"/>
      <c r="B392" s="1309"/>
      <c r="C392" s="1308"/>
      <c r="D392" s="1328"/>
      <c r="E392" s="1339"/>
    </row>
    <row r="393" ht="20.1" customHeight="1" spans="1:5">
      <c r="A393" s="1305"/>
      <c r="B393" s="1309"/>
      <c r="C393" s="1308"/>
      <c r="D393" s="1328"/>
      <c r="E393" s="1339"/>
    </row>
    <row r="394" ht="20.1" customHeight="1" spans="1:5">
      <c r="A394" s="1305"/>
      <c r="B394" s="1309"/>
      <c r="C394" s="1308"/>
      <c r="D394" s="1328"/>
      <c r="E394" s="1339"/>
    </row>
    <row r="395" ht="20.1" customHeight="1" spans="1:5">
      <c r="A395" s="1305"/>
      <c r="B395" s="1309"/>
      <c r="C395" s="1308"/>
      <c r="D395" s="1328"/>
      <c r="E395" s="1339"/>
    </row>
    <row r="396" ht="20.1" customHeight="1" spans="1:5">
      <c r="A396" s="1305"/>
      <c r="B396" s="1309"/>
      <c r="C396" s="1308"/>
      <c r="D396" s="1328"/>
      <c r="E396" s="1339"/>
    </row>
    <row r="397" ht="20.1" customHeight="1" spans="1:5">
      <c r="A397" s="1305"/>
      <c r="B397" s="1309"/>
      <c r="C397" s="1308"/>
      <c r="D397" s="1328"/>
      <c r="E397" s="1339"/>
    </row>
    <row r="398" ht="20.1" customHeight="1" spans="1:5">
      <c r="A398" s="1305"/>
      <c r="B398" s="1309"/>
      <c r="C398" s="1308"/>
      <c r="D398" s="1328"/>
      <c r="E398" s="1339"/>
    </row>
    <row r="399" ht="20.1" customHeight="1" spans="1:5">
      <c r="A399" s="1305"/>
      <c r="B399" s="1309"/>
      <c r="C399" s="1308"/>
      <c r="D399" s="1328"/>
      <c r="E399" s="1339"/>
    </row>
    <row r="400" ht="20.1" customHeight="1" spans="1:5">
      <c r="A400" s="1305"/>
      <c r="B400" s="1309"/>
      <c r="C400" s="1308"/>
      <c r="D400" s="1328"/>
      <c r="E400" s="1339"/>
    </row>
    <row r="401" ht="20.1" customHeight="1" spans="1:5">
      <c r="A401" s="1305"/>
      <c r="B401" s="1309"/>
      <c r="C401" s="1308"/>
      <c r="D401" s="1328"/>
      <c r="E401" s="1339"/>
    </row>
    <row r="402" ht="20.1" customHeight="1" spans="1:5">
      <c r="A402" s="1305"/>
      <c r="B402" s="1309"/>
      <c r="C402" s="1308"/>
      <c r="D402" s="1328"/>
      <c r="E402" s="1339"/>
    </row>
    <row r="403" ht="20.1" customHeight="1" spans="1:5">
      <c r="A403" s="1305"/>
      <c r="B403" s="1309"/>
      <c r="C403" s="1308"/>
      <c r="D403" s="1328"/>
      <c r="E403" s="1339"/>
    </row>
    <row r="404" ht="20.1" customHeight="1" spans="1:5">
      <c r="A404" s="1336"/>
      <c r="B404" s="1309"/>
      <c r="C404" s="1308"/>
      <c r="D404" s="1328"/>
      <c r="E404" s="1343"/>
    </row>
    <row r="405" ht="20.1" customHeight="1" spans="1:5">
      <c r="A405" s="1305"/>
      <c r="B405" s="1309"/>
      <c r="C405" s="1308"/>
      <c r="D405" s="1328"/>
      <c r="E405" s="1339"/>
    </row>
    <row r="406" ht="20.1" customHeight="1" spans="1:5">
      <c r="A406" s="1305"/>
      <c r="B406" s="1309"/>
      <c r="C406" s="1308"/>
      <c r="D406" s="1328"/>
      <c r="E406" s="1339"/>
    </row>
    <row r="407" ht="20.1" customHeight="1" spans="1:5">
      <c r="A407" s="1305"/>
      <c r="B407" s="1309"/>
      <c r="C407" s="1308"/>
      <c r="D407" s="1328"/>
      <c r="E407" s="1339"/>
    </row>
    <row r="408" ht="20.1" customHeight="1" spans="1:5">
      <c r="A408" s="1305"/>
      <c r="B408" s="1309"/>
      <c r="C408" s="1308"/>
      <c r="D408" s="1328"/>
      <c r="E408" s="1339"/>
    </row>
    <row r="409" ht="20.1" customHeight="1" spans="1:5">
      <c r="A409" s="1305"/>
      <c r="B409" s="1309"/>
      <c r="C409" s="1308"/>
      <c r="D409" s="1328"/>
      <c r="E409" s="1339"/>
    </row>
    <row r="410" ht="20.1" customHeight="1" spans="1:5">
      <c r="A410" s="1305"/>
      <c r="B410" s="1309"/>
      <c r="C410" s="1308"/>
      <c r="D410" s="1328"/>
      <c r="E410" s="1339"/>
    </row>
    <row r="411" ht="20.1" customHeight="1" spans="1:5">
      <c r="A411" s="1305"/>
      <c r="B411" s="1309"/>
      <c r="C411" s="1308"/>
      <c r="D411" s="1328"/>
      <c r="E411" s="1339"/>
    </row>
    <row r="412" ht="20.1" customHeight="1" spans="1:5">
      <c r="A412" s="1305"/>
      <c r="B412" s="1309"/>
      <c r="C412" s="1308"/>
      <c r="D412" s="1328"/>
      <c r="E412" s="1339"/>
    </row>
    <row r="413" ht="20.1" customHeight="1" spans="1:5">
      <c r="A413" s="1305"/>
      <c r="B413" s="1309"/>
      <c r="C413" s="1308"/>
      <c r="D413" s="1328"/>
      <c r="E413" s="1339"/>
    </row>
    <row r="414" ht="20.1" customHeight="1" spans="1:5">
      <c r="A414" s="1305"/>
      <c r="B414" s="1309"/>
      <c r="C414" s="1308"/>
      <c r="D414" s="1328"/>
      <c r="E414" s="1339"/>
    </row>
    <row r="415" ht="20.1" customHeight="1" spans="1:5">
      <c r="A415" s="1305"/>
      <c r="B415" s="1309"/>
      <c r="C415" s="1308"/>
      <c r="D415" s="1328"/>
      <c r="E415" s="1339"/>
    </row>
    <row r="416" ht="20.1" customHeight="1" spans="1:5">
      <c r="A416" s="1305"/>
      <c r="B416" s="1309"/>
      <c r="C416" s="1308"/>
      <c r="D416" s="1328"/>
      <c r="E416" s="1339"/>
    </row>
    <row r="417" ht="20.1" customHeight="1" spans="1:5">
      <c r="A417" s="1336"/>
      <c r="B417" s="1309"/>
      <c r="C417" s="1308"/>
      <c r="D417" s="1328"/>
      <c r="E417" s="1339"/>
    </row>
    <row r="418" ht="20.1" customHeight="1" spans="1:5">
      <c r="A418" s="1305"/>
      <c r="B418" s="1309"/>
      <c r="C418" s="1308"/>
      <c r="D418" s="1328"/>
      <c r="E418" s="1339"/>
    </row>
    <row r="419" ht="20.1" customHeight="1" spans="1:5">
      <c r="A419" s="1305"/>
      <c r="B419" s="1309"/>
      <c r="C419" s="1308"/>
      <c r="D419" s="1328"/>
      <c r="E419" s="1339"/>
    </row>
    <row r="420" ht="20.1" customHeight="1" spans="1:5">
      <c r="A420" s="1305"/>
      <c r="B420" s="1309"/>
      <c r="C420" s="1308"/>
      <c r="D420" s="1328"/>
      <c r="E420" s="1339"/>
    </row>
    <row r="421" ht="20.1" customHeight="1" spans="1:5">
      <c r="A421" s="1305"/>
      <c r="B421" s="1309"/>
      <c r="C421" s="1308"/>
      <c r="D421" s="1328"/>
      <c r="E421" s="1339"/>
    </row>
    <row r="422" ht="20.1" customHeight="1" spans="1:5">
      <c r="A422" s="1305"/>
      <c r="B422" s="1309"/>
      <c r="C422" s="1308"/>
      <c r="D422" s="1328"/>
      <c r="E422" s="1339"/>
    </row>
    <row r="423" ht="20.1" customHeight="1" spans="1:5">
      <c r="A423" s="1305"/>
      <c r="B423" s="1309"/>
      <c r="C423" s="1308"/>
      <c r="D423" s="1328"/>
      <c r="E423" s="1339"/>
    </row>
    <row r="424" ht="20.1" customHeight="1" spans="1:5">
      <c r="A424" s="1305"/>
      <c r="B424" s="1309"/>
      <c r="C424" s="1308"/>
      <c r="D424" s="1328"/>
      <c r="E424" s="1339"/>
    </row>
    <row r="425" ht="20.1" customHeight="1" spans="1:5">
      <c r="A425" s="1305"/>
      <c r="B425" s="1309"/>
      <c r="C425" s="1308"/>
      <c r="D425" s="1328"/>
      <c r="E425" s="1339"/>
    </row>
    <row r="426" ht="20.1" customHeight="1" spans="1:5">
      <c r="A426" s="1305"/>
      <c r="B426" s="1309"/>
      <c r="C426" s="1308"/>
      <c r="D426" s="1328"/>
      <c r="E426" s="1339"/>
    </row>
    <row r="427" ht="20.1" customHeight="1" spans="1:5">
      <c r="A427" s="1305"/>
      <c r="B427" s="1309"/>
      <c r="C427" s="1308"/>
      <c r="D427" s="1328"/>
      <c r="E427" s="1339"/>
    </row>
    <row r="428" ht="20.1" customHeight="1" spans="1:5">
      <c r="A428" s="1305"/>
      <c r="B428" s="1309"/>
      <c r="C428" s="1308"/>
      <c r="D428" s="1328"/>
      <c r="E428" s="1339"/>
    </row>
    <row r="429" ht="20.1" customHeight="1" spans="1:5">
      <c r="A429" s="1305"/>
      <c r="B429" s="1309"/>
      <c r="C429" s="1308"/>
      <c r="D429" s="1328"/>
      <c r="E429" s="1339"/>
    </row>
    <row r="430" ht="20.1" customHeight="1" spans="1:5">
      <c r="A430" s="1305"/>
      <c r="B430" s="1309"/>
      <c r="C430" s="1308"/>
      <c r="D430" s="1328"/>
      <c r="E430" s="1339"/>
    </row>
    <row r="431" ht="20.1" customHeight="1" spans="1:5">
      <c r="A431" s="1305"/>
      <c r="B431" s="1309"/>
      <c r="C431" s="1308"/>
      <c r="D431" s="1328"/>
      <c r="E431" s="1339"/>
    </row>
    <row r="432" ht="20.1" customHeight="1" spans="1:5">
      <c r="A432" s="1305"/>
      <c r="B432" s="1309"/>
      <c r="C432" s="1308"/>
      <c r="D432" s="1328"/>
      <c r="E432" s="1339"/>
    </row>
    <row r="433" ht="20.1" customHeight="1" spans="1:5">
      <c r="A433" s="1305"/>
      <c r="B433" s="1309"/>
      <c r="C433" s="1308"/>
      <c r="D433" s="1328"/>
      <c r="E433" s="1339"/>
    </row>
    <row r="434" ht="20.1" customHeight="1" spans="1:5">
      <c r="A434" s="1305"/>
      <c r="B434" s="1309"/>
      <c r="C434" s="1308"/>
      <c r="D434" s="1328"/>
      <c r="E434" s="1339"/>
    </row>
    <row r="435" ht="20.1" customHeight="1" spans="1:5">
      <c r="A435" s="1305"/>
      <c r="B435" s="1309"/>
      <c r="C435" s="1308"/>
      <c r="D435" s="1328"/>
      <c r="E435" s="1339"/>
    </row>
    <row r="436" ht="20.1" customHeight="1" spans="1:5">
      <c r="A436" s="1305"/>
      <c r="B436" s="1309"/>
      <c r="C436" s="1308"/>
      <c r="D436" s="1328"/>
      <c r="E436" s="1339"/>
    </row>
    <row r="437" ht="20.1" customHeight="1" spans="1:5">
      <c r="A437" s="1305"/>
      <c r="B437" s="1309"/>
      <c r="C437" s="1308"/>
      <c r="D437" s="1328"/>
      <c r="E437" s="1339"/>
    </row>
    <row r="438" ht="20.1" customHeight="1" spans="1:5">
      <c r="A438" s="1305"/>
      <c r="B438" s="1309"/>
      <c r="C438" s="1308"/>
      <c r="D438" s="1328"/>
      <c r="E438" s="1339"/>
    </row>
    <row r="439" ht="20.1" customHeight="1" spans="1:5">
      <c r="A439" s="1305"/>
      <c r="B439" s="1309"/>
      <c r="C439" s="1308"/>
      <c r="D439" s="1328"/>
      <c r="E439" s="1339"/>
    </row>
    <row r="440" ht="20.1" customHeight="1" spans="1:5">
      <c r="A440" s="1305"/>
      <c r="B440" s="1309"/>
      <c r="C440" s="1308"/>
      <c r="D440" s="1328"/>
      <c r="E440" s="1339"/>
    </row>
    <row r="441" ht="20.1" customHeight="1" spans="1:5">
      <c r="A441" s="1305"/>
      <c r="B441" s="1309"/>
      <c r="C441" s="1308"/>
      <c r="D441" s="1328"/>
      <c r="E441" s="1339"/>
    </row>
    <row r="442" ht="20.1" customHeight="1" spans="1:5">
      <c r="A442" s="1305"/>
      <c r="B442" s="1309"/>
      <c r="C442" s="1308"/>
      <c r="D442" s="1328"/>
      <c r="E442" s="1339"/>
    </row>
    <row r="443" ht="20.1" customHeight="1" spans="1:5">
      <c r="A443" s="1305"/>
      <c r="B443" s="1309"/>
      <c r="C443" s="1308"/>
      <c r="D443" s="1328"/>
      <c r="E443" s="1339"/>
    </row>
    <row r="444" ht="20.1" customHeight="1" spans="1:5">
      <c r="A444" s="1305"/>
      <c r="B444" s="1309"/>
      <c r="C444" s="1308"/>
      <c r="D444" s="1328"/>
      <c r="E444" s="1339"/>
    </row>
    <row r="445" ht="20.1" customHeight="1" spans="1:5">
      <c r="A445" s="1305"/>
      <c r="B445" s="1309"/>
      <c r="C445" s="1308"/>
      <c r="D445" s="1328"/>
      <c r="E445" s="1339"/>
    </row>
    <row r="446" ht="20.1" customHeight="1" spans="1:5">
      <c r="A446" s="1305"/>
      <c r="B446" s="1309"/>
      <c r="C446" s="1308"/>
      <c r="D446" s="1328"/>
      <c r="E446" s="1339"/>
    </row>
    <row r="447" ht="20.1" customHeight="1" spans="1:5">
      <c r="A447" s="1305"/>
      <c r="B447" s="1309"/>
      <c r="C447" s="1308"/>
      <c r="D447" s="1328"/>
      <c r="E447" s="1339"/>
    </row>
    <row r="448" ht="20.1" customHeight="1" spans="1:5">
      <c r="A448" s="1305"/>
      <c r="B448" s="1309"/>
      <c r="C448" s="1308"/>
      <c r="D448" s="1328"/>
      <c r="E448" s="1339"/>
    </row>
    <row r="449" ht="20.1" customHeight="1" spans="1:5">
      <c r="A449" s="1305"/>
      <c r="B449" s="1309"/>
      <c r="C449" s="1308"/>
      <c r="D449" s="1328"/>
      <c r="E449" s="1339"/>
    </row>
    <row r="450" ht="20.1" customHeight="1" spans="1:5">
      <c r="A450" s="1305"/>
      <c r="B450" s="1309"/>
      <c r="C450" s="1308"/>
      <c r="D450" s="1328"/>
      <c r="E450" s="1339"/>
    </row>
    <row r="451" ht="20.1" customHeight="1" spans="1:5">
      <c r="A451" s="1305"/>
      <c r="B451" s="1309"/>
      <c r="C451" s="1308"/>
      <c r="D451" s="1328"/>
      <c r="E451" s="1339"/>
    </row>
    <row r="452" ht="20.1" customHeight="1" spans="1:5">
      <c r="A452" s="1305"/>
      <c r="B452" s="1309"/>
      <c r="C452" s="1308"/>
      <c r="D452" s="1328"/>
      <c r="E452" s="1339"/>
    </row>
    <row r="453" ht="20.1" customHeight="1" spans="1:5">
      <c r="A453" s="1305"/>
      <c r="B453" s="1309"/>
      <c r="C453" s="1308"/>
      <c r="D453" s="1328"/>
      <c r="E453" s="1339"/>
    </row>
    <row r="454" ht="20.1" customHeight="1" spans="1:5">
      <c r="A454" s="1305"/>
      <c r="B454" s="1309"/>
      <c r="C454" s="1308"/>
      <c r="D454" s="1328"/>
      <c r="E454" s="1339"/>
    </row>
    <row r="455" ht="20.1" customHeight="1" spans="1:5">
      <c r="A455" s="1305"/>
      <c r="B455" s="1309"/>
      <c r="C455" s="1308"/>
      <c r="D455" s="1328"/>
      <c r="E455" s="1339"/>
    </row>
    <row r="456" ht="20.1" customHeight="1" spans="1:5">
      <c r="A456" s="1305"/>
      <c r="B456" s="1309"/>
      <c r="C456" s="1308"/>
      <c r="D456" s="1328"/>
      <c r="E456" s="1339"/>
    </row>
    <row r="457" ht="20.1" customHeight="1" spans="1:5">
      <c r="A457" s="1305"/>
      <c r="B457" s="1309"/>
      <c r="C457" s="1308"/>
      <c r="D457" s="1328"/>
      <c r="E457" s="1339"/>
    </row>
    <row r="458" ht="20.1" customHeight="1" spans="1:5">
      <c r="A458" s="1305"/>
      <c r="B458" s="1309"/>
      <c r="C458" s="1308"/>
      <c r="D458" s="1328"/>
      <c r="E458" s="1339"/>
    </row>
    <row r="459" ht="20.1" customHeight="1" spans="1:5">
      <c r="A459" s="1305"/>
      <c r="B459" s="1309"/>
      <c r="C459" s="1308"/>
      <c r="D459" s="1328"/>
      <c r="E459" s="1339"/>
    </row>
    <row r="460" ht="20.1" customHeight="1" spans="1:5">
      <c r="A460" s="1305"/>
      <c r="B460" s="1309"/>
      <c r="C460" s="1308"/>
      <c r="D460" s="1328"/>
      <c r="E460" s="1339"/>
    </row>
    <row r="461" ht="20.1" customHeight="1" spans="1:5">
      <c r="A461" s="1305"/>
      <c r="B461" s="1309"/>
      <c r="C461" s="1308"/>
      <c r="D461" s="1328"/>
      <c r="E461" s="1339"/>
    </row>
    <row r="462" ht="20.1" customHeight="1" spans="1:5">
      <c r="A462" s="1305"/>
      <c r="B462" s="1309"/>
      <c r="C462" s="1308"/>
      <c r="D462" s="1328"/>
      <c r="E462" s="1339"/>
    </row>
    <row r="463" ht="20.1" customHeight="1" spans="1:5">
      <c r="A463" s="1305"/>
      <c r="B463" s="1309"/>
      <c r="C463" s="1308"/>
      <c r="D463" s="1328"/>
      <c r="E463" s="1339"/>
    </row>
    <row r="464" ht="20.1" customHeight="1" spans="1:5">
      <c r="A464" s="1305"/>
      <c r="B464" s="1309"/>
      <c r="C464" s="1308"/>
      <c r="D464" s="1328"/>
      <c r="E464" s="1339"/>
    </row>
    <row r="465" ht="20.1" customHeight="1" spans="1:5">
      <c r="A465" s="1305"/>
      <c r="B465" s="1309"/>
      <c r="C465" s="1308"/>
      <c r="D465" s="1328"/>
      <c r="E465" s="1339"/>
    </row>
    <row r="466" ht="20.1" customHeight="1" spans="1:5">
      <c r="A466" s="1305"/>
      <c r="B466" s="1309"/>
      <c r="C466" s="1308"/>
      <c r="D466" s="1328"/>
      <c r="E466" s="1339"/>
    </row>
    <row r="467" ht="20.1" customHeight="1" spans="1:5">
      <c r="A467" s="1305"/>
      <c r="B467" s="1309"/>
      <c r="C467" s="1308"/>
      <c r="D467" s="1328"/>
      <c r="E467" s="1339"/>
    </row>
    <row r="468" ht="20.1" customHeight="1" spans="1:5">
      <c r="A468" s="1305"/>
      <c r="B468" s="1309"/>
      <c r="C468" s="1308"/>
      <c r="D468" s="1328"/>
      <c r="E468" s="1339"/>
    </row>
    <row r="469" ht="20.1" customHeight="1" spans="1:5">
      <c r="A469" s="1305"/>
      <c r="B469" s="1309"/>
      <c r="C469" s="1308"/>
      <c r="D469" s="1328"/>
      <c r="E469" s="1339"/>
    </row>
    <row r="470" ht="20.1" customHeight="1" spans="1:5">
      <c r="A470" s="1305"/>
      <c r="B470" s="1309"/>
      <c r="C470" s="1308"/>
      <c r="D470" s="1328"/>
      <c r="E470" s="1339"/>
    </row>
    <row r="471" ht="20.1" customHeight="1" spans="1:5">
      <c r="A471" s="1305"/>
      <c r="B471" s="1309"/>
      <c r="C471" s="1308"/>
      <c r="D471" s="1328"/>
      <c r="E471" s="1339"/>
    </row>
    <row r="472" ht="20.1" customHeight="1" spans="1:5">
      <c r="A472" s="1305"/>
      <c r="B472" s="1309"/>
      <c r="C472" s="1308"/>
      <c r="D472" s="1328"/>
      <c r="E472" s="1339"/>
    </row>
    <row r="473" ht="20.1" customHeight="1" spans="1:5">
      <c r="A473" s="1305"/>
      <c r="B473" s="1309"/>
      <c r="C473" s="1308"/>
      <c r="D473" s="1328"/>
      <c r="E473" s="1339"/>
    </row>
    <row r="474" ht="20.1" customHeight="1" spans="1:5">
      <c r="A474" s="1305"/>
      <c r="B474" s="1309"/>
      <c r="C474" s="1308"/>
      <c r="D474" s="1328"/>
      <c r="E474" s="1339"/>
    </row>
    <row r="475" ht="20.1" customHeight="1" spans="1:5">
      <c r="A475" s="1305"/>
      <c r="B475" s="1309"/>
      <c r="C475" s="1308"/>
      <c r="D475" s="1328"/>
      <c r="E475" s="1339"/>
    </row>
    <row r="476" ht="20.1" customHeight="1" spans="1:5">
      <c r="A476" s="1305"/>
      <c r="B476" s="1309"/>
      <c r="C476" s="1308"/>
      <c r="D476" s="1328"/>
      <c r="E476" s="1339"/>
    </row>
    <row r="477" ht="20.1" customHeight="1" spans="1:5">
      <c r="A477" s="1305"/>
      <c r="B477" s="1309"/>
      <c r="C477" s="1308"/>
      <c r="D477" s="1328"/>
      <c r="E477" s="1339"/>
    </row>
    <row r="478" ht="20.1" customHeight="1" spans="1:5">
      <c r="A478" s="1305"/>
      <c r="B478" s="1309"/>
      <c r="C478" s="1308"/>
      <c r="D478" s="1328"/>
      <c r="E478" s="1339"/>
    </row>
    <row r="479" ht="20.1" customHeight="1" spans="1:5">
      <c r="A479" s="1305"/>
      <c r="B479" s="1309"/>
      <c r="C479" s="1308"/>
      <c r="D479" s="1328"/>
      <c r="E479" s="1339"/>
    </row>
    <row r="480" ht="20.1" customHeight="1" spans="1:5">
      <c r="A480" s="1305"/>
      <c r="B480" s="1309"/>
      <c r="C480" s="1308"/>
      <c r="D480" s="1328"/>
      <c r="E480" s="1339"/>
    </row>
    <row r="481" ht="20.1" customHeight="1" spans="1:5">
      <c r="A481" s="1305"/>
      <c r="B481" s="1309"/>
      <c r="C481" s="1308"/>
      <c r="D481" s="1328"/>
      <c r="E481" s="1339"/>
    </row>
    <row r="482" ht="20.1" customHeight="1" spans="1:5">
      <c r="A482" s="1305"/>
      <c r="B482" s="1309"/>
      <c r="C482" s="1308"/>
      <c r="D482" s="1328"/>
      <c r="E482" s="1339"/>
    </row>
    <row r="483" ht="20.1" customHeight="1" spans="1:5">
      <c r="A483" s="1305"/>
      <c r="B483" s="1309"/>
      <c r="C483" s="1308"/>
      <c r="D483" s="1328"/>
      <c r="E483" s="1339"/>
    </row>
    <row r="484" ht="20.1" customHeight="1" spans="1:5">
      <c r="A484" s="1305"/>
      <c r="B484" s="1309"/>
      <c r="C484" s="1308"/>
      <c r="D484" s="1328"/>
      <c r="E484" s="1339"/>
    </row>
    <row r="485" ht="20.1" customHeight="1" spans="1:5">
      <c r="A485" s="1305"/>
      <c r="B485" s="1309"/>
      <c r="C485" s="1308"/>
      <c r="D485" s="1328"/>
      <c r="E485" s="1339"/>
    </row>
    <row r="486" ht="20.1" customHeight="1" spans="1:5">
      <c r="A486" s="1305"/>
      <c r="B486" s="1309"/>
      <c r="C486" s="1308"/>
      <c r="D486" s="1328"/>
      <c r="E486" s="1339"/>
    </row>
    <row r="487" ht="20.1" customHeight="1" spans="1:5">
      <c r="A487" s="1305"/>
      <c r="B487" s="1309"/>
      <c r="C487" s="1308"/>
      <c r="D487" s="1328"/>
      <c r="E487" s="1339"/>
    </row>
    <row r="488" ht="20.1" customHeight="1" spans="1:5">
      <c r="A488" s="1305"/>
      <c r="B488" s="1309"/>
      <c r="C488" s="1308"/>
      <c r="D488" s="1328"/>
      <c r="E488" s="1339"/>
    </row>
    <row r="489" ht="20.1" customHeight="1" spans="1:5">
      <c r="A489" s="1305"/>
      <c r="B489" s="1309"/>
      <c r="C489" s="1308"/>
      <c r="D489" s="1328"/>
      <c r="E489" s="1339"/>
    </row>
    <row r="490" ht="20.1" customHeight="1" spans="1:5">
      <c r="A490" s="1305"/>
      <c r="B490" s="1309"/>
      <c r="C490" s="1308"/>
      <c r="D490" s="1328"/>
      <c r="E490" s="1339"/>
    </row>
    <row r="491" ht="20.1" customHeight="1" spans="1:5">
      <c r="A491" s="1305"/>
      <c r="B491" s="1309"/>
      <c r="C491" s="1308"/>
      <c r="D491" s="1328"/>
      <c r="E491" s="1339"/>
    </row>
    <row r="492" ht="20.1" customHeight="1" spans="1:5">
      <c r="A492" s="1305"/>
      <c r="B492" s="1309"/>
      <c r="C492" s="1308"/>
      <c r="D492" s="1328"/>
      <c r="E492" s="1339"/>
    </row>
    <row r="493" ht="20.1" customHeight="1" spans="1:5">
      <c r="A493" s="1336"/>
      <c r="B493" s="1309"/>
      <c r="C493" s="1308"/>
      <c r="D493" s="1328"/>
      <c r="E493" s="1339"/>
    </row>
    <row r="494" ht="20.1" customHeight="1" spans="1:5">
      <c r="A494" s="1305"/>
      <c r="B494" s="1309"/>
      <c r="C494" s="1308"/>
      <c r="D494" s="1328"/>
      <c r="E494" s="1339"/>
    </row>
    <row r="495" ht="20.1" customHeight="1" spans="1:5">
      <c r="A495" s="1305"/>
      <c r="B495" s="1309"/>
      <c r="C495" s="1308"/>
      <c r="D495" s="1328"/>
      <c r="E495" s="1339"/>
    </row>
    <row r="496" ht="20.1" customHeight="1" spans="1:5">
      <c r="A496" s="1305"/>
      <c r="B496" s="1309"/>
      <c r="C496" s="1344"/>
      <c r="D496" s="1328"/>
      <c r="E496" s="1339"/>
    </row>
    <row r="497" ht="20.1" customHeight="1" spans="1:5">
      <c r="A497" s="1305"/>
      <c r="B497" s="1309"/>
      <c r="C497" s="1308"/>
      <c r="D497" s="1328"/>
      <c r="E497" s="1339"/>
    </row>
    <row r="498" ht="20.1" customHeight="1" spans="1:5">
      <c r="A498" s="1305"/>
      <c r="B498" s="1309"/>
      <c r="C498" s="1308"/>
      <c r="D498" s="1328"/>
      <c r="E498" s="1339"/>
    </row>
    <row r="499" ht="20.1" customHeight="1" spans="1:5">
      <c r="A499" s="1305"/>
      <c r="B499" s="1309"/>
      <c r="C499" s="1308"/>
      <c r="D499" s="1328"/>
      <c r="E499" s="1339"/>
    </row>
    <row r="500" ht="20.1" customHeight="1" spans="1:5">
      <c r="A500" s="1305"/>
      <c r="B500" s="1309"/>
      <c r="C500" s="1308"/>
      <c r="D500" s="1328"/>
      <c r="E500" s="1339"/>
    </row>
    <row r="501" ht="20.1" customHeight="1" spans="1:5">
      <c r="A501" s="1305"/>
      <c r="B501" s="1309"/>
      <c r="C501" s="1308"/>
      <c r="D501" s="1328"/>
      <c r="E501" s="1339"/>
    </row>
    <row r="502" ht="20.1" customHeight="1" spans="1:5">
      <c r="A502" s="1305"/>
      <c r="B502" s="1309"/>
      <c r="C502" s="1308"/>
      <c r="D502" s="1328"/>
      <c r="E502" s="1339"/>
    </row>
    <row r="503" ht="20.1" customHeight="1" spans="1:5">
      <c r="A503" s="1305"/>
      <c r="B503" s="1309"/>
      <c r="C503" s="1308"/>
      <c r="D503" s="1328"/>
      <c r="E503" s="1339"/>
    </row>
    <row r="504" ht="20.1" customHeight="1" spans="1:5">
      <c r="A504" s="1305"/>
      <c r="B504" s="1309"/>
      <c r="C504" s="1308"/>
      <c r="D504" s="1328"/>
      <c r="E504" s="1339"/>
    </row>
    <row r="505" ht="20.1" customHeight="1" spans="1:5">
      <c r="A505" s="1305"/>
      <c r="B505" s="1309"/>
      <c r="C505" s="1308"/>
      <c r="D505" s="1328"/>
      <c r="E505" s="1339"/>
    </row>
    <row r="506" ht="20.1" customHeight="1" spans="1:5">
      <c r="A506" s="1305"/>
      <c r="B506" s="1309"/>
      <c r="C506" s="1308"/>
      <c r="D506" s="1328"/>
      <c r="E506" s="1339"/>
    </row>
    <row r="507" ht="20.1" customHeight="1" spans="1:5">
      <c r="A507" s="1305"/>
      <c r="B507" s="1309"/>
      <c r="C507" s="1308"/>
      <c r="D507" s="1328"/>
      <c r="E507" s="1339"/>
    </row>
    <row r="508" ht="20.1" customHeight="1" spans="1:5">
      <c r="A508" s="1305"/>
      <c r="B508" s="1309"/>
      <c r="C508" s="1308"/>
      <c r="D508" s="1328"/>
      <c r="E508" s="1339"/>
    </row>
    <row r="509" ht="20.1" customHeight="1" spans="1:5">
      <c r="A509" s="1336"/>
      <c r="B509" s="1309"/>
      <c r="C509" s="1308"/>
      <c r="D509" s="1328"/>
      <c r="E509" s="1339"/>
    </row>
    <row r="510" ht="20.1" customHeight="1" spans="1:5">
      <c r="A510" s="1305"/>
      <c r="B510" s="1309"/>
      <c r="C510" s="1308"/>
      <c r="D510" s="1328"/>
      <c r="E510" s="1339"/>
    </row>
    <row r="511" ht="20.1" customHeight="1" spans="1:5">
      <c r="A511" s="1305"/>
      <c r="B511" s="1309"/>
      <c r="C511" s="1308"/>
      <c r="D511" s="1328"/>
      <c r="E511" s="1339"/>
    </row>
    <row r="512" ht="20.1" customHeight="1" spans="1:5">
      <c r="A512" s="1305"/>
      <c r="B512" s="1309"/>
      <c r="C512" s="1308"/>
      <c r="D512" s="1328"/>
      <c r="E512" s="1339"/>
    </row>
    <row r="513" ht="20.1" customHeight="1" spans="1:5">
      <c r="A513" s="1305"/>
      <c r="B513" s="1309"/>
      <c r="C513" s="1308"/>
      <c r="D513" s="1328"/>
      <c r="E513" s="1339"/>
    </row>
    <row r="514" ht="20.1" customHeight="1" spans="1:5">
      <c r="A514" s="1336"/>
      <c r="B514" s="1309"/>
      <c r="C514" s="1308"/>
      <c r="D514" s="1328"/>
      <c r="E514" s="1339"/>
    </row>
    <row r="515" ht="20.1" customHeight="1" spans="1:5">
      <c r="A515" s="1336"/>
      <c r="B515" s="1309"/>
      <c r="C515" s="1308"/>
      <c r="D515" s="1328"/>
      <c r="E515" s="1339"/>
    </row>
    <row r="516" ht="20.1" customHeight="1" spans="1:5">
      <c r="A516" s="1336"/>
      <c r="B516" s="1309"/>
      <c r="C516" s="1308"/>
      <c r="D516" s="1328"/>
      <c r="E516" s="1339"/>
    </row>
    <row r="517" ht="20.1" customHeight="1" spans="1:5">
      <c r="A517" s="1336"/>
      <c r="B517" s="1309"/>
      <c r="C517" s="1308"/>
      <c r="D517" s="1328"/>
      <c r="E517" s="1339"/>
    </row>
    <row r="518" ht="20.1" customHeight="1" spans="1:5">
      <c r="A518" s="1336"/>
      <c r="B518" s="1309"/>
      <c r="C518" s="1308"/>
      <c r="D518" s="1328"/>
      <c r="E518" s="1339"/>
    </row>
    <row r="519" ht="20.1" customHeight="1" spans="1:5">
      <c r="A519" s="1336"/>
      <c r="B519" s="1309"/>
      <c r="C519" s="1308"/>
      <c r="D519" s="1328"/>
      <c r="E519" s="1339"/>
    </row>
    <row r="520" ht="20.1" customHeight="1" spans="1:5">
      <c r="A520" s="1336"/>
      <c r="B520" s="1309"/>
      <c r="C520" s="1308"/>
      <c r="D520" s="1328"/>
      <c r="E520" s="1339"/>
    </row>
    <row r="521" ht="20.1" customHeight="1" spans="1:5">
      <c r="A521" s="1336"/>
      <c r="B521" s="1309"/>
      <c r="C521" s="1308"/>
      <c r="D521" s="1328"/>
      <c r="E521" s="1339"/>
    </row>
    <row r="522" ht="20.1" customHeight="1" spans="1:5">
      <c r="A522" s="1336"/>
      <c r="B522" s="1309"/>
      <c r="C522" s="1308"/>
      <c r="D522" s="1328"/>
      <c r="E522" s="1339"/>
    </row>
    <row r="523" ht="20.1" customHeight="1" spans="1:5">
      <c r="A523" s="1336"/>
      <c r="B523" s="1309"/>
      <c r="C523" s="1308"/>
      <c r="D523" s="1328"/>
      <c r="E523" s="1339"/>
    </row>
    <row r="524" ht="20.1" customHeight="1" spans="1:5">
      <c r="A524" s="1336"/>
      <c r="B524" s="1309"/>
      <c r="C524" s="1308"/>
      <c r="D524" s="1328"/>
      <c r="E524" s="1339"/>
    </row>
    <row r="525" ht="20.1" customHeight="1" spans="1:5">
      <c r="A525" s="1336"/>
      <c r="B525" s="1309"/>
      <c r="C525" s="1308"/>
      <c r="D525" s="1328"/>
      <c r="E525" s="1339"/>
    </row>
    <row r="526" ht="20.1" customHeight="1" spans="1:5">
      <c r="A526" s="1336"/>
      <c r="B526" s="1309"/>
      <c r="C526" s="1308"/>
      <c r="D526" s="1328"/>
      <c r="E526" s="1339"/>
    </row>
    <row r="527" ht="20.1" customHeight="1" spans="1:5">
      <c r="A527" s="1336"/>
      <c r="B527" s="1309"/>
      <c r="C527" s="1308"/>
      <c r="D527" s="1328"/>
      <c r="E527" s="1339"/>
    </row>
    <row r="528" ht="20.1" customHeight="1" spans="1:5">
      <c r="A528" s="1336"/>
      <c r="B528" s="1309"/>
      <c r="C528" s="1308"/>
      <c r="D528" s="1328"/>
      <c r="E528" s="1339"/>
    </row>
    <row r="529" ht="20.1" customHeight="1" spans="1:5">
      <c r="A529" s="1336"/>
      <c r="B529" s="1309"/>
      <c r="C529" s="1308"/>
      <c r="D529" s="1328"/>
      <c r="E529" s="1339"/>
    </row>
    <row r="530" ht="20.1" customHeight="1" spans="1:5">
      <c r="A530" s="1336"/>
      <c r="B530" s="1309"/>
      <c r="C530" s="1308"/>
      <c r="D530" s="1328"/>
      <c r="E530" s="1339"/>
    </row>
    <row r="531" ht="20.1" customHeight="1" spans="1:5">
      <c r="A531" s="1336"/>
      <c r="B531" s="1309"/>
      <c r="C531" s="1308"/>
      <c r="D531" s="1328"/>
      <c r="E531" s="1339"/>
    </row>
    <row r="532" ht="20.1" customHeight="1" spans="1:5">
      <c r="A532" s="1336"/>
      <c r="B532" s="1309"/>
      <c r="C532" s="1308"/>
      <c r="D532" s="1328"/>
      <c r="E532" s="1339"/>
    </row>
    <row r="533" ht="20.1" customHeight="1" spans="1:5">
      <c r="A533" s="1336"/>
      <c r="B533" s="1309"/>
      <c r="C533" s="1308"/>
      <c r="D533" s="1328"/>
      <c r="E533" s="1339"/>
    </row>
    <row r="534" ht="20.1" customHeight="1" spans="1:5">
      <c r="A534" s="1336"/>
      <c r="B534" s="1309"/>
      <c r="C534" s="1308"/>
      <c r="D534" s="1328"/>
      <c r="E534" s="1339"/>
    </row>
    <row r="535" ht="20.1" customHeight="1" spans="1:5">
      <c r="A535" s="1336"/>
      <c r="B535" s="1309"/>
      <c r="C535" s="1308"/>
      <c r="D535" s="1328"/>
      <c r="E535" s="1339"/>
    </row>
    <row r="536" ht="20.1" customHeight="1" spans="1:5">
      <c r="A536" s="1336"/>
      <c r="B536" s="1309"/>
      <c r="C536" s="1308"/>
      <c r="D536" s="1328"/>
      <c r="E536" s="1339"/>
    </row>
    <row r="537" ht="20.1" customHeight="1" spans="1:5">
      <c r="A537" s="1336"/>
      <c r="B537" s="1309"/>
      <c r="C537" s="1308"/>
      <c r="D537" s="1328"/>
      <c r="E537" s="1339"/>
    </row>
    <row r="538" ht="20.1" customHeight="1" spans="1:5">
      <c r="A538" s="1336"/>
      <c r="B538" s="1309"/>
      <c r="C538" s="1308"/>
      <c r="D538" s="1328"/>
      <c r="E538" s="1339"/>
    </row>
    <row r="539" ht="20.1" customHeight="1" spans="1:5">
      <c r="A539" s="1336"/>
      <c r="B539" s="1309"/>
      <c r="C539" s="1308"/>
      <c r="D539" s="1328"/>
      <c r="E539" s="1339"/>
    </row>
    <row r="540" ht="20.1" customHeight="1" spans="1:5">
      <c r="A540" s="1336"/>
      <c r="B540" s="1309"/>
      <c r="C540" s="1308"/>
      <c r="D540" s="1328"/>
      <c r="E540" s="1339"/>
    </row>
    <row r="541" ht="20.1" customHeight="1" spans="1:5">
      <c r="A541" s="1336"/>
      <c r="B541" s="1309"/>
      <c r="C541" s="1308"/>
      <c r="D541" s="1328"/>
      <c r="E541" s="1339"/>
    </row>
    <row r="542" ht="20.1" customHeight="1" spans="1:5">
      <c r="A542" s="1305"/>
      <c r="B542" s="1309"/>
      <c r="C542" s="1308"/>
      <c r="D542" s="1328"/>
      <c r="E542" s="1339"/>
    </row>
    <row r="543" ht="20.1" customHeight="1" spans="1:5">
      <c r="A543" s="1305"/>
      <c r="B543" s="1309"/>
      <c r="C543" s="1308"/>
      <c r="D543" s="1328"/>
      <c r="E543" s="1339"/>
    </row>
    <row r="544" ht="20.1" customHeight="1" spans="1:5">
      <c r="A544" s="1305"/>
      <c r="B544" s="1309"/>
      <c r="C544" s="1308"/>
      <c r="D544" s="1328"/>
      <c r="E544" s="1339"/>
    </row>
    <row r="545" ht="20.1" customHeight="1" spans="1:5">
      <c r="A545" s="1305"/>
      <c r="B545" s="1309"/>
      <c r="C545" s="1308"/>
      <c r="D545" s="1328"/>
      <c r="E545" s="1339"/>
    </row>
    <row r="546" ht="20.1" customHeight="1" spans="1:5">
      <c r="A546" s="1305"/>
      <c r="B546" s="1309"/>
      <c r="C546" s="1308"/>
      <c r="D546" s="1328"/>
      <c r="E546" s="1339"/>
    </row>
    <row r="547" ht="20.1" customHeight="1" spans="1:5">
      <c r="A547" s="1305"/>
      <c r="B547" s="1309"/>
      <c r="C547" s="1308"/>
      <c r="D547" s="1328"/>
      <c r="E547" s="1339"/>
    </row>
    <row r="548" ht="20.1" customHeight="1" spans="1:5">
      <c r="A548" s="1305"/>
      <c r="B548" s="1309"/>
      <c r="C548" s="1308"/>
      <c r="D548" s="1328"/>
      <c r="E548" s="1339"/>
    </row>
    <row r="549" ht="20.1" customHeight="1" spans="1:5">
      <c r="A549" s="1305"/>
      <c r="B549" s="1309"/>
      <c r="C549" s="1308"/>
      <c r="D549" s="1328"/>
      <c r="E549" s="1339"/>
    </row>
    <row r="550" ht="20.1" customHeight="1" spans="1:5">
      <c r="A550" s="1305"/>
      <c r="B550" s="1309"/>
      <c r="C550" s="1308"/>
      <c r="D550" s="1328"/>
      <c r="E550" s="1339"/>
    </row>
    <row r="551" ht="20.1" customHeight="1" spans="1:5">
      <c r="A551" s="1305"/>
      <c r="B551" s="1309"/>
      <c r="C551" s="1308"/>
      <c r="D551" s="1328"/>
      <c r="E551" s="1339"/>
    </row>
    <row r="552" ht="20.1" customHeight="1" spans="1:5">
      <c r="A552" s="1305"/>
      <c r="B552" s="1309"/>
      <c r="C552" s="1308"/>
      <c r="D552" s="1328"/>
      <c r="E552" s="1339"/>
    </row>
    <row r="553" ht="20.1" customHeight="1" spans="1:5">
      <c r="A553" s="1305"/>
      <c r="B553" s="1309"/>
      <c r="C553" s="1308"/>
      <c r="D553" s="1328"/>
      <c r="E553" s="1339"/>
    </row>
    <row r="554" ht="20.1" customHeight="1" spans="1:5">
      <c r="A554" s="1305"/>
      <c r="B554" s="1309"/>
      <c r="C554" s="1308"/>
      <c r="D554" s="1328"/>
      <c r="E554" s="1339"/>
    </row>
    <row r="555" ht="20.1" customHeight="1" spans="1:5">
      <c r="A555" s="1305"/>
      <c r="B555" s="1309"/>
      <c r="C555" s="1308"/>
      <c r="D555" s="1328"/>
      <c r="E555" s="1339"/>
    </row>
    <row r="556" ht="20.1" customHeight="1" spans="1:5">
      <c r="A556" s="1305"/>
      <c r="B556" s="1309"/>
      <c r="C556" s="1308"/>
      <c r="D556" s="1328"/>
      <c r="E556" s="1339"/>
    </row>
    <row r="557" ht="20.1" customHeight="1" spans="1:5">
      <c r="A557" s="1305"/>
      <c r="B557" s="1309"/>
      <c r="C557" s="1308"/>
      <c r="D557" s="1328"/>
      <c r="E557" s="1339"/>
    </row>
    <row r="558" ht="20.1" customHeight="1" spans="1:5">
      <c r="A558" s="1305"/>
      <c r="B558" s="1309"/>
      <c r="C558" s="1308"/>
      <c r="D558" s="1328"/>
      <c r="E558" s="1339"/>
    </row>
    <row r="559" ht="20.1" customHeight="1" spans="1:5">
      <c r="A559" s="1305"/>
      <c r="B559" s="1309"/>
      <c r="C559" s="1308"/>
      <c r="D559" s="1328"/>
      <c r="E559" s="1339"/>
    </row>
    <row r="560" ht="20.1" customHeight="1" spans="1:5">
      <c r="A560" s="1305"/>
      <c r="B560" s="1309"/>
      <c r="C560" s="1308"/>
      <c r="D560" s="1328"/>
      <c r="E560" s="1339"/>
    </row>
    <row r="561" ht="20.1" customHeight="1" spans="1:5">
      <c r="A561" s="1305"/>
      <c r="B561" s="1309"/>
      <c r="C561" s="1308"/>
      <c r="D561" s="1328"/>
      <c r="E561" s="1339"/>
    </row>
    <row r="562" ht="20.1" customHeight="1" spans="1:5">
      <c r="A562" s="1305"/>
      <c r="B562" s="1309"/>
      <c r="C562" s="1308"/>
      <c r="D562" s="1328"/>
      <c r="E562" s="1339"/>
    </row>
    <row r="563" ht="20.1" customHeight="1" spans="1:5">
      <c r="A563" s="1305"/>
      <c r="B563" s="1309"/>
      <c r="C563" s="1308"/>
      <c r="D563" s="1328"/>
      <c r="E563" s="1339"/>
    </row>
    <row r="564" ht="20.1" customHeight="1" spans="1:5">
      <c r="A564" s="1305"/>
      <c r="B564" s="1309"/>
      <c r="C564" s="1308"/>
      <c r="D564" s="1328"/>
      <c r="E564" s="1339"/>
    </row>
    <row r="565" ht="20.1" customHeight="1" spans="1:5">
      <c r="A565" s="1305"/>
      <c r="B565" s="1309"/>
      <c r="C565" s="1308"/>
      <c r="D565" s="1328"/>
      <c r="E565" s="1339"/>
    </row>
    <row r="566" ht="20.1" customHeight="1" spans="1:5">
      <c r="A566" s="1305"/>
      <c r="B566" s="1309"/>
      <c r="C566" s="1308"/>
      <c r="D566" s="1328"/>
      <c r="E566" s="1339"/>
    </row>
    <row r="567" ht="20.1" customHeight="1" spans="1:5">
      <c r="A567" s="1305"/>
      <c r="B567" s="1309"/>
      <c r="C567" s="1308"/>
      <c r="D567" s="1328"/>
      <c r="E567" s="1339"/>
    </row>
    <row r="568" ht="20.1" customHeight="1" spans="1:5">
      <c r="A568" s="1305"/>
      <c r="B568" s="1309"/>
      <c r="C568" s="1308"/>
      <c r="D568" s="1328"/>
      <c r="E568" s="1339"/>
    </row>
    <row r="569" ht="20.1" customHeight="1" spans="1:5">
      <c r="A569" s="1305"/>
      <c r="B569" s="1309"/>
      <c r="C569" s="1308"/>
      <c r="D569" s="1328"/>
      <c r="E569" s="1339"/>
    </row>
    <row r="570" ht="20.1" customHeight="1" spans="1:5">
      <c r="A570" s="1305"/>
      <c r="B570" s="1309"/>
      <c r="C570" s="1308"/>
      <c r="D570" s="1328"/>
      <c r="E570" s="1339"/>
    </row>
    <row r="571" ht="20.1" customHeight="1" spans="1:5">
      <c r="A571" s="1305"/>
      <c r="B571" s="1309"/>
      <c r="C571" s="1308"/>
      <c r="D571" s="1328"/>
      <c r="E571" s="1339"/>
    </row>
    <row r="572" ht="20.1" customHeight="1" spans="1:5">
      <c r="A572" s="1305"/>
      <c r="B572" s="1309"/>
      <c r="C572" s="1308"/>
      <c r="D572" s="1328"/>
      <c r="E572" s="1339"/>
    </row>
    <row r="573" ht="20.1" customHeight="1" spans="1:5">
      <c r="A573" s="1305"/>
      <c r="B573" s="1309"/>
      <c r="C573" s="1308"/>
      <c r="D573" s="1328"/>
      <c r="E573" s="1339"/>
    </row>
    <row r="574" ht="20.1" customHeight="1" spans="1:5">
      <c r="A574" s="1305"/>
      <c r="B574" s="1309"/>
      <c r="C574" s="1308"/>
      <c r="D574" s="1328"/>
      <c r="E574" s="1339"/>
    </row>
    <row r="575" ht="20.1" customHeight="1" spans="1:5">
      <c r="A575" s="1305"/>
      <c r="B575" s="1309"/>
      <c r="C575" s="1308"/>
      <c r="D575" s="1328"/>
      <c r="E575" s="1339"/>
    </row>
    <row r="576" ht="20.1" customHeight="1" spans="1:5">
      <c r="A576" s="1305"/>
      <c r="B576" s="1309"/>
      <c r="C576" s="1308"/>
      <c r="D576" s="1328"/>
      <c r="E576" s="1339"/>
    </row>
    <row r="577" ht="20.1" customHeight="1" spans="1:5">
      <c r="A577" s="1305"/>
      <c r="B577" s="1309"/>
      <c r="C577" s="1308"/>
      <c r="D577" s="1328"/>
      <c r="E577" s="1339"/>
    </row>
    <row r="578" ht="20.1" customHeight="1" spans="1:5">
      <c r="A578" s="1305"/>
      <c r="B578" s="1309"/>
      <c r="C578" s="1308"/>
      <c r="D578" s="1328"/>
      <c r="E578" s="1339"/>
    </row>
    <row r="579" ht="20.1" customHeight="1" spans="1:5">
      <c r="A579" s="1305"/>
      <c r="B579" s="1309"/>
      <c r="C579" s="1308"/>
      <c r="D579" s="1328"/>
      <c r="E579" s="1339"/>
    </row>
    <row r="580" ht="20.1" customHeight="1" spans="1:5">
      <c r="A580" s="1305"/>
      <c r="B580" s="1309"/>
      <c r="C580" s="1308"/>
      <c r="D580" s="1328"/>
      <c r="E580" s="1339"/>
    </row>
    <row r="581" ht="20.1" customHeight="1" spans="1:5">
      <c r="A581" s="1305"/>
      <c r="B581" s="1309"/>
      <c r="C581" s="1308"/>
      <c r="D581" s="1328"/>
      <c r="E581" s="1339"/>
    </row>
    <row r="582" ht="20.1" customHeight="1" spans="1:5">
      <c r="A582" s="1305"/>
      <c r="B582" s="1309"/>
      <c r="C582" s="1308"/>
      <c r="D582" s="1328"/>
      <c r="E582" s="1339"/>
    </row>
    <row r="583" ht="20.1" customHeight="1" spans="1:5">
      <c r="A583" s="1305"/>
      <c r="B583" s="1309"/>
      <c r="C583" s="1308"/>
      <c r="D583" s="1328"/>
      <c r="E583" s="1339"/>
    </row>
    <row r="584" ht="20.1" customHeight="1" spans="1:5">
      <c r="A584" s="1305"/>
      <c r="B584" s="1309"/>
      <c r="C584" s="1308"/>
      <c r="D584" s="1328"/>
      <c r="E584" s="1339"/>
    </row>
    <row r="585" ht="20.1" customHeight="1" spans="1:5">
      <c r="A585" s="1305"/>
      <c r="B585" s="1309"/>
      <c r="C585" s="1308"/>
      <c r="D585" s="1328"/>
      <c r="E585" s="1339"/>
    </row>
    <row r="586" ht="20.1" customHeight="1" spans="1:5">
      <c r="A586" s="1305"/>
      <c r="B586" s="1309"/>
      <c r="C586" s="1308"/>
      <c r="D586" s="1328"/>
      <c r="E586" s="1339"/>
    </row>
    <row r="587" ht="20.1" customHeight="1" spans="1:5">
      <c r="A587" s="1305"/>
      <c r="B587" s="1309"/>
      <c r="C587" s="1308"/>
      <c r="D587" s="1328"/>
      <c r="E587" s="1339"/>
    </row>
    <row r="588" ht="20.1" customHeight="1" spans="1:5">
      <c r="A588" s="1305"/>
      <c r="B588" s="1309"/>
      <c r="C588" s="1308"/>
      <c r="D588" s="1328"/>
      <c r="E588" s="1339"/>
    </row>
    <row r="589" ht="20.1" customHeight="1" spans="1:5">
      <c r="A589" s="1305"/>
      <c r="B589" s="1309"/>
      <c r="C589" s="1308"/>
      <c r="D589" s="1328"/>
      <c r="E589" s="1339"/>
    </row>
    <row r="590" ht="20.1" customHeight="1" spans="1:5">
      <c r="A590" s="1305"/>
      <c r="B590" s="1309"/>
      <c r="C590" s="1308"/>
      <c r="D590" s="1328"/>
      <c r="E590" s="1339"/>
    </row>
    <row r="591" ht="20.1" customHeight="1" spans="1:5">
      <c r="A591" s="1305"/>
      <c r="B591" s="1309"/>
      <c r="C591" s="1308"/>
      <c r="D591" s="1328"/>
      <c r="E591" s="1339"/>
    </row>
    <row r="592" ht="20.1" customHeight="1" spans="1:5">
      <c r="A592" s="1305"/>
      <c r="B592" s="1309"/>
      <c r="C592" s="1308"/>
      <c r="D592" s="1328"/>
      <c r="E592" s="1339"/>
    </row>
    <row r="593" ht="20.1" customHeight="1" spans="1:5">
      <c r="A593" s="1305"/>
      <c r="B593" s="1309"/>
      <c r="C593" s="1308"/>
      <c r="D593" s="1328"/>
      <c r="E593" s="1339"/>
    </row>
    <row r="594" ht="20.1" customHeight="1" spans="1:5">
      <c r="A594" s="1305"/>
      <c r="B594" s="1309"/>
      <c r="C594" s="1308"/>
      <c r="D594" s="1328"/>
      <c r="E594" s="1339"/>
    </row>
    <row r="595" ht="20.1" customHeight="1" spans="1:5">
      <c r="A595" s="1305"/>
      <c r="B595" s="1309"/>
      <c r="C595" s="1308"/>
      <c r="D595" s="1328"/>
      <c r="E595" s="1339"/>
    </row>
    <row r="596" ht="20.1" customHeight="1" spans="1:5">
      <c r="A596" s="1305"/>
      <c r="B596" s="1309"/>
      <c r="C596" s="1308"/>
      <c r="D596" s="1328"/>
      <c r="E596" s="1339"/>
    </row>
    <row r="597" ht="20.1" customHeight="1" spans="1:5">
      <c r="A597" s="1305"/>
      <c r="B597" s="1309"/>
      <c r="C597" s="1308"/>
      <c r="D597" s="1328"/>
      <c r="E597" s="1339"/>
    </row>
    <row r="598" ht="20.1" customHeight="1" spans="1:5">
      <c r="A598" s="1305"/>
      <c r="B598" s="1309"/>
      <c r="C598" s="1308"/>
      <c r="D598" s="1328"/>
      <c r="E598" s="1339"/>
    </row>
    <row r="599" ht="20.1" customHeight="1" spans="1:5">
      <c r="A599" s="1305"/>
      <c r="B599" s="1309"/>
      <c r="C599" s="1308"/>
      <c r="D599" s="1328"/>
      <c r="E599" s="1339"/>
    </row>
    <row r="600" ht="20.1" customHeight="1" spans="1:5">
      <c r="A600" s="1305"/>
      <c r="B600" s="1309"/>
      <c r="C600" s="1308"/>
      <c r="D600" s="1328"/>
      <c r="E600" s="1339"/>
    </row>
    <row r="601" ht="20.1" customHeight="1" spans="1:5">
      <c r="A601" s="1305"/>
      <c r="B601" s="1309"/>
      <c r="C601" s="1308"/>
      <c r="D601" s="1328"/>
      <c r="E601" s="1339"/>
    </row>
    <row r="602" ht="20.1" customHeight="1" spans="1:5">
      <c r="A602" s="1305"/>
      <c r="B602" s="1309"/>
      <c r="C602" s="1308"/>
      <c r="D602" s="1328"/>
      <c r="E602" s="1339"/>
    </row>
    <row r="603" ht="20.1" customHeight="1" spans="1:5">
      <c r="A603" s="1305"/>
      <c r="B603" s="1309"/>
      <c r="C603" s="1308"/>
      <c r="D603" s="1328"/>
      <c r="E603" s="1339"/>
    </row>
    <row r="604" ht="20.1" customHeight="1" spans="1:5">
      <c r="A604" s="1305"/>
      <c r="B604" s="1309"/>
      <c r="C604" s="1308"/>
      <c r="D604" s="1328"/>
      <c r="E604" s="1339"/>
    </row>
    <row r="605" ht="20.1" customHeight="1" spans="1:5">
      <c r="A605" s="1305"/>
      <c r="B605" s="1309"/>
      <c r="C605" s="1308"/>
      <c r="D605" s="1328"/>
      <c r="E605" s="1339"/>
    </row>
    <row r="606" ht="20.1" customHeight="1" spans="1:5">
      <c r="A606" s="1305"/>
      <c r="B606" s="1309"/>
      <c r="C606" s="1308"/>
      <c r="D606" s="1328"/>
      <c r="E606" s="1339"/>
    </row>
    <row r="607" ht="20.1" customHeight="1" spans="1:5">
      <c r="A607" s="1305"/>
      <c r="B607" s="1309"/>
      <c r="C607" s="1308"/>
      <c r="D607" s="1328"/>
      <c r="E607" s="1339"/>
    </row>
    <row r="608" ht="20.1" customHeight="1" spans="1:5">
      <c r="A608" s="1305"/>
      <c r="B608" s="1309"/>
      <c r="C608" s="1308"/>
      <c r="D608" s="1328"/>
      <c r="E608" s="1339"/>
    </row>
    <row r="609" ht="20.1" customHeight="1" spans="1:5">
      <c r="A609" s="1305"/>
      <c r="B609" s="1309"/>
      <c r="C609" s="1308"/>
      <c r="D609" s="1328"/>
      <c r="E609" s="1339"/>
    </row>
    <row r="610" ht="20.1" customHeight="1" spans="1:5">
      <c r="A610" s="1305"/>
      <c r="B610" s="1309"/>
      <c r="C610" s="1308"/>
      <c r="D610" s="1328"/>
      <c r="E610" s="1339"/>
    </row>
    <row r="611" ht="20.1" customHeight="1" spans="1:5">
      <c r="A611" s="1305"/>
      <c r="B611" s="1309"/>
      <c r="C611" s="1308"/>
      <c r="D611" s="1328"/>
      <c r="E611" s="1339"/>
    </row>
    <row r="612" ht="20.1" customHeight="1" spans="1:5">
      <c r="A612" s="1305"/>
      <c r="B612" s="1309"/>
      <c r="C612" s="1308"/>
      <c r="D612" s="1328"/>
      <c r="E612" s="1339"/>
    </row>
    <row r="613" ht="20.1" customHeight="1" spans="1:5">
      <c r="A613" s="1305"/>
      <c r="B613" s="1309"/>
      <c r="C613" s="1309"/>
      <c r="D613" s="1328"/>
      <c r="E613" s="1339"/>
    </row>
    <row r="614" ht="20.1" customHeight="1" spans="1:5">
      <c r="A614" s="1310"/>
      <c r="B614" s="1311"/>
      <c r="C614" s="1311"/>
      <c r="D614" s="1345"/>
      <c r="E614" s="1346"/>
    </row>
  </sheetData>
  <mergeCells count="3">
    <mergeCell ref="D362:E362"/>
    <mergeCell ref="D363:E363"/>
    <mergeCell ref="A260:A261"/>
  </mergeCells>
  <pageMargins left="0.75" right="0.75" top="1" bottom="1" header="0.5" footer="0.5"/>
  <pageSetup paperSize="9" scale="17" orientation="portrait" horizontalDpi="200" verticalDpi="300"/>
  <headerFooter alignWithMargins="0"/>
  <rowBreaks count="3" manualBreakCount="3">
    <brk id="30" max="16383" man="1"/>
    <brk id="132" max="4" man="1"/>
    <brk id="297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"/>
  <sheetViews>
    <sheetView view="pageBreakPreview" zoomScale="115" zoomScaleNormal="100" workbookViewId="0">
      <selection activeCell="E22" sqref="E22"/>
    </sheetView>
  </sheetViews>
  <sheetFormatPr defaultColWidth="8" defaultRowHeight="12.75"/>
  <cols>
    <col min="1" max="1" width="10.625" style="1297" customWidth="1"/>
    <col min="2" max="2" width="49.875" style="1297" customWidth="1"/>
    <col min="3" max="16384" width="8" style="1298"/>
  </cols>
  <sheetData>
    <row r="1" ht="20.1" customHeight="1" spans="1:12">
      <c r="A1" s="1299" t="s">
        <v>42</v>
      </c>
      <c r="B1" s="1300" t="s">
        <v>43</v>
      </c>
      <c r="L1" s="1312"/>
    </row>
    <row r="2" ht="20.1" customHeight="1" spans="1:12">
      <c r="A2" s="1301">
        <v>1</v>
      </c>
      <c r="B2" s="1302" t="s">
        <v>44</v>
      </c>
      <c r="L2" s="1312"/>
    </row>
    <row r="3" ht="20.1" customHeight="1" spans="1:2">
      <c r="A3" s="1301">
        <v>2</v>
      </c>
      <c r="B3" s="1302" t="s">
        <v>45</v>
      </c>
    </row>
    <row r="4" ht="20.1" customHeight="1" spans="1:2">
      <c r="A4" s="1301">
        <v>3</v>
      </c>
      <c r="B4" s="1303" t="s">
        <v>46</v>
      </c>
    </row>
    <row r="5" ht="20.1" customHeight="1" spans="1:2">
      <c r="A5" s="1301">
        <v>4</v>
      </c>
      <c r="B5" s="1303" t="s">
        <v>47</v>
      </c>
    </row>
    <row r="6" ht="20.1" customHeight="1" spans="1:2">
      <c r="A6" s="1301">
        <v>5</v>
      </c>
      <c r="B6" s="1304" t="s">
        <v>48</v>
      </c>
    </row>
    <row r="7" ht="20.1" customHeight="1" spans="1:2">
      <c r="A7" s="1301">
        <v>6</v>
      </c>
      <c r="B7" s="1304" t="s">
        <v>49</v>
      </c>
    </row>
    <row r="8" ht="20.1" customHeight="1" spans="1:2">
      <c r="A8" s="1301">
        <v>7</v>
      </c>
      <c r="B8" s="1304" t="s">
        <v>50</v>
      </c>
    </row>
    <row r="9" ht="20.1" customHeight="1" spans="1:2">
      <c r="A9" s="1305">
        <v>8</v>
      </c>
      <c r="B9" s="1304" t="s">
        <v>51</v>
      </c>
    </row>
    <row r="10" ht="20.1" customHeight="1" spans="1:2">
      <c r="A10" s="1305">
        <v>9</v>
      </c>
      <c r="B10" s="1304" t="s">
        <v>52</v>
      </c>
    </row>
    <row r="11" ht="20.1" customHeight="1" spans="1:2">
      <c r="A11" s="1305">
        <v>10</v>
      </c>
      <c r="B11" s="1302" t="s">
        <v>53</v>
      </c>
    </row>
    <row r="12" ht="20.1" customHeight="1" spans="1:2">
      <c r="A12" s="1305">
        <v>11</v>
      </c>
      <c r="B12" s="1304" t="s">
        <v>54</v>
      </c>
    </row>
    <row r="13" ht="20.1" customHeight="1" spans="1:2">
      <c r="A13" s="1305">
        <v>12</v>
      </c>
      <c r="B13" s="1302" t="s">
        <v>55</v>
      </c>
    </row>
    <row r="14" ht="20.1" customHeight="1" spans="1:2">
      <c r="A14" s="1305">
        <v>13</v>
      </c>
      <c r="B14" s="1303" t="s">
        <v>56</v>
      </c>
    </row>
    <row r="15" ht="20.1" customHeight="1" spans="1:4">
      <c r="A15" s="1305">
        <v>14</v>
      </c>
      <c r="B15" s="1304" t="s">
        <v>57</v>
      </c>
      <c r="C15" s="1306"/>
      <c r="D15" s="1306"/>
    </row>
    <row r="16" ht="20.1" customHeight="1" spans="1:2">
      <c r="A16" s="1305">
        <v>15</v>
      </c>
      <c r="B16" s="1302" t="s">
        <v>58</v>
      </c>
    </row>
    <row r="17" ht="20.1" customHeight="1" spans="1:2">
      <c r="A17" s="1305">
        <v>16</v>
      </c>
      <c r="B17" s="1304" t="s">
        <v>59</v>
      </c>
    </row>
    <row r="18" ht="20.1" customHeight="1" spans="1:2">
      <c r="A18" s="1305">
        <v>17</v>
      </c>
      <c r="B18" s="1307" t="s">
        <v>60</v>
      </c>
    </row>
    <row r="19" ht="20.1" customHeight="1" spans="1:2">
      <c r="A19" s="1305">
        <v>18</v>
      </c>
      <c r="B19" s="1304" t="s">
        <v>61</v>
      </c>
    </row>
    <row r="20" ht="20.1" customHeight="1" spans="1:2">
      <c r="A20" s="1305">
        <v>19</v>
      </c>
      <c r="B20" s="1304" t="s">
        <v>62</v>
      </c>
    </row>
    <row r="21" ht="20.1" customHeight="1" spans="1:2">
      <c r="A21" s="1305">
        <v>20</v>
      </c>
      <c r="B21" s="1302" t="s">
        <v>63</v>
      </c>
    </row>
    <row r="22" ht="20.1" customHeight="1" spans="1:2">
      <c r="A22" s="1305">
        <v>21</v>
      </c>
      <c r="B22" s="1302" t="s">
        <v>64</v>
      </c>
    </row>
    <row r="23" ht="20.1" customHeight="1" spans="1:2">
      <c r="A23" s="1305">
        <v>22</v>
      </c>
      <c r="B23" s="1302" t="s">
        <v>65</v>
      </c>
    </row>
    <row r="24" ht="20.1" customHeight="1" spans="1:2">
      <c r="A24" s="1305">
        <v>23</v>
      </c>
      <c r="B24" s="1302" t="s">
        <v>66</v>
      </c>
    </row>
    <row r="25" ht="20.1" customHeight="1" spans="1:2">
      <c r="A25" s="1305"/>
      <c r="B25" s="1304"/>
    </row>
    <row r="26" ht="20.1" customHeight="1" spans="1:2">
      <c r="A26" s="1305"/>
      <c r="B26" s="1304"/>
    </row>
    <row r="27" ht="20.1" customHeight="1" spans="1:2">
      <c r="A27" s="1305"/>
      <c r="B27" s="1308"/>
    </row>
    <row r="28" ht="20.1" customHeight="1" spans="1:2">
      <c r="A28" s="1305"/>
      <c r="B28" s="1308"/>
    </row>
    <row r="29" ht="20.1" customHeight="1" spans="1:2">
      <c r="A29" s="1305"/>
      <c r="B29" s="1308"/>
    </row>
    <row r="30" ht="20.1" customHeight="1" spans="1:2">
      <c r="A30" s="1305"/>
      <c r="B30" s="1308"/>
    </row>
    <row r="31" ht="20.1" customHeight="1" spans="1:2">
      <c r="A31" s="1305"/>
      <c r="B31" s="1308"/>
    </row>
    <row r="32" ht="20.1" customHeight="1" spans="1:2">
      <c r="A32" s="1305"/>
      <c r="B32" s="1309"/>
    </row>
    <row r="33" ht="20.1" customHeight="1" spans="1:2">
      <c r="A33" s="1310"/>
      <c r="B33" s="1311"/>
    </row>
  </sheetData>
  <hyperlinks>
    <hyperlink ref="B18" location="'17'!A1" display="拉延模特殊要求"/>
    <hyperlink ref="B19" location="'18'!A1" display="修边冲孔模要求"/>
    <hyperlink ref="B20" location="'19'!A1" display="翻边整形模特殊要求"/>
    <hyperlink ref="B2" location="'1-机台设备'!A1" display="机台设备"/>
    <hyperlink ref="B5" location="'4'!A1" display="模具限位、模具存放、模具缓冲、模具安全区、CH孔、运输连接板"/>
    <hyperlink ref="B4" location="'3'!A1" display="基准孔、基准面、模具定位、中心标记、零贴、进出料支架"/>
    <hyperlink ref="B6" location="'5'!A1" display="模具壁厚"/>
    <hyperlink ref="B7" location="'6'!A1" display="模具起吊"/>
    <hyperlink ref="B8" location="'7'!A1" display="模具导向"/>
    <hyperlink ref="B9" location="'8'!A1" display="模具压力源、压料板限位、压料板导向"/>
    <hyperlink ref="B10" location="'9'!A1" display="标准件供应商及特殊说明"/>
    <hyperlink ref="B11" location="'10'!A1" display="贴字规范"/>
    <hyperlink ref="B12" location="'11'!A1" display="压板槽"/>
    <hyperlink ref="B14" location="'13'!A1" display="平衡块、压料板到底块、试棒、螺销钉、防脱落螺塞"/>
    <hyperlink ref="B15" location="'14'!A1" display="零件标记"/>
    <hyperlink ref="A1" location="'9'!A1" display="序号"/>
    <hyperlink ref="B16" location="'15'!A1" display="图层管理"/>
    <hyperlink ref="B17" location="'16'!A1" display="电、气路"/>
    <hyperlink ref="B3" location="'2-清单'!A1" display="项目清单"/>
    <hyperlink ref="B23" location="'22'!Print_Area" display="自动线说明"/>
    <hyperlink ref="B21" location="'20'!Print_Area" display="斜楔特殊要求"/>
    <hyperlink ref="B13" location="'12'!Print_Area" display="材质选用"/>
    <hyperlink ref="B22" location="'21'!Print_Area" display="自动线落料模设计要求"/>
    <hyperlink ref="B24" location="备件要求!A1" display="备件要求"/>
  </hyperlinks>
  <pageMargins left="0.75" right="0.75" top="1" bottom="1" header="0.5" footer="0.5"/>
  <pageSetup paperSize="9" scale="91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XFD274"/>
  <sheetViews>
    <sheetView topLeftCell="A156" workbookViewId="0">
      <selection activeCell="A188" sqref="A188"/>
    </sheetView>
  </sheetViews>
  <sheetFormatPr defaultColWidth="9" defaultRowHeight="14.25"/>
  <cols>
    <col min="1" max="1" width="116.375" customWidth="1"/>
    <col min="4" max="4" width="9" customWidth="1"/>
  </cols>
  <sheetData>
    <row r="1" ht="24" customHeight="1" spans="1:1">
      <c r="A1" s="1289" t="s">
        <v>67</v>
      </c>
    </row>
    <row r="2" ht="25.5" spans="1:1">
      <c r="A2" s="1290" t="s">
        <v>68</v>
      </c>
    </row>
    <row r="3" ht="20.25" spans="1:1">
      <c r="A3" s="1291" t="s">
        <v>69</v>
      </c>
    </row>
    <row r="4" spans="1:1">
      <c r="A4" s="411"/>
    </row>
    <row r="5" spans="1:1">
      <c r="A5" s="467"/>
    </row>
    <row r="6" ht="25.5" spans="1:1">
      <c r="A6" s="1290" t="s">
        <v>70</v>
      </c>
    </row>
    <row r="7" spans="1:1">
      <c r="A7" s="467"/>
    </row>
    <row r="8" spans="1:1">
      <c r="A8" s="467"/>
    </row>
    <row r="9" ht="25.5" spans="1:1">
      <c r="A9" s="1290" t="s">
        <v>71</v>
      </c>
    </row>
    <row r="10" spans="1:1">
      <c r="A10" s="1288"/>
    </row>
    <row r="11" spans="1:1">
      <c r="A11" s="1288"/>
    </row>
    <row r="12" spans="1:1">
      <c r="A12" s="1288"/>
    </row>
    <row r="13" spans="1:1">
      <c r="A13" s="1288"/>
    </row>
    <row r="14" spans="1:1">
      <c r="A14" s="1288"/>
    </row>
    <row r="15" spans="1:1">
      <c r="A15" s="1288"/>
    </row>
    <row r="16" spans="1:1">
      <c r="A16" s="1288"/>
    </row>
    <row r="17" spans="1:1">
      <c r="A17" s="1288"/>
    </row>
    <row r="18" spans="1:1">
      <c r="A18" s="1288"/>
    </row>
    <row r="19" spans="1:1">
      <c r="A19" s="1288"/>
    </row>
    <row r="20" spans="1:1">
      <c r="A20" s="1288"/>
    </row>
    <row r="21" ht="25.5" spans="1:1">
      <c r="A21" s="1290"/>
    </row>
    <row r="22" spans="1:1">
      <c r="A22" s="1288"/>
    </row>
    <row r="23" spans="1:1">
      <c r="A23" s="1288"/>
    </row>
    <row r="24" spans="1:1">
      <c r="A24" s="1288"/>
    </row>
    <row r="25" ht="25.5" spans="1:1">
      <c r="A25" s="1290" t="s">
        <v>72</v>
      </c>
    </row>
    <row r="26" spans="1:1">
      <c r="A26" s="1288"/>
    </row>
    <row r="27" spans="1:1">
      <c r="A27" s="1288"/>
    </row>
    <row r="28" spans="1:1">
      <c r="A28" s="1288"/>
    </row>
    <row r="29" spans="1:1">
      <c r="A29" s="1288"/>
    </row>
    <row r="30" spans="1:1">
      <c r="A30" s="1288"/>
    </row>
    <row r="31" spans="1:1">
      <c r="A31" s="1288"/>
    </row>
    <row r="32" spans="1:1">
      <c r="A32" s="1288"/>
    </row>
    <row r="33" spans="1:1">
      <c r="A33" s="1288"/>
    </row>
    <row r="34" spans="1:1">
      <c r="A34" s="1288"/>
    </row>
    <row r="35" spans="1:1">
      <c r="A35" s="1288"/>
    </row>
    <row r="36" spans="1:1">
      <c r="A36" s="1288"/>
    </row>
    <row r="37" spans="1:1">
      <c r="A37" s="1288"/>
    </row>
    <row r="38" spans="1:1">
      <c r="A38" s="1288"/>
    </row>
    <row r="39" spans="1:1">
      <c r="A39" s="1288"/>
    </row>
    <row r="40" spans="1:1">
      <c r="A40" s="1288"/>
    </row>
    <row r="41" spans="1:1">
      <c r="A41" s="1288"/>
    </row>
    <row r="42" spans="1:1">
      <c r="A42" s="1288"/>
    </row>
    <row r="43" spans="1:1">
      <c r="A43" s="1288"/>
    </row>
    <row r="44" spans="1:1">
      <c r="A44" s="1288"/>
    </row>
    <row r="45" spans="1:1">
      <c r="A45" s="1288"/>
    </row>
    <row r="46" spans="1:1">
      <c r="A46" s="1288"/>
    </row>
    <row r="47" spans="1:1">
      <c r="A47" s="1288"/>
    </row>
    <row r="48" spans="1:1">
      <c r="A48" s="1288"/>
    </row>
    <row r="49" spans="1:1">
      <c r="A49" s="1288"/>
    </row>
    <row r="50" spans="1:1">
      <c r="A50" s="1288"/>
    </row>
    <row r="51" spans="1:1">
      <c r="A51" s="1288"/>
    </row>
    <row r="52" spans="1:1">
      <c r="A52" s="1288"/>
    </row>
    <row r="53" spans="1:1">
      <c r="A53" s="1288"/>
    </row>
    <row r="54" spans="1:1">
      <c r="A54" s="1288"/>
    </row>
    <row r="55" spans="1:1">
      <c r="A55" s="1288"/>
    </row>
    <row r="56" spans="1:1">
      <c r="A56" s="1288"/>
    </row>
    <row r="57" spans="1:1">
      <c r="A57" s="1288"/>
    </row>
    <row r="58" spans="1:1">
      <c r="A58" s="1288"/>
    </row>
    <row r="59" spans="1:1">
      <c r="A59" s="1288"/>
    </row>
    <row r="60" spans="1:1">
      <c r="A60" s="1288"/>
    </row>
    <row r="61" spans="1:1">
      <c r="A61" s="1288"/>
    </row>
    <row r="62" spans="1:1">
      <c r="A62" s="1288"/>
    </row>
    <row r="63" spans="1:1">
      <c r="A63" s="1288"/>
    </row>
    <row r="64" spans="1:1">
      <c r="A64" s="1288"/>
    </row>
    <row r="65" spans="1:1">
      <c r="A65" s="1288"/>
    </row>
    <row r="66" spans="1:1">
      <c r="A66" s="1288"/>
    </row>
    <row r="67" spans="1:1">
      <c r="A67" s="1288"/>
    </row>
    <row r="68" spans="1:1">
      <c r="A68" s="1288"/>
    </row>
    <row r="69" s="1288" customFormat="1"/>
    <row r="70" s="1288" customFormat="1"/>
    <row r="71" s="1288" customFormat="1"/>
    <row r="72" s="1288" customFormat="1"/>
    <row r="73" s="1288" customFormat="1"/>
    <row r="74" s="1288" customFormat="1"/>
    <row r="75" s="1288" customFormat="1"/>
    <row r="76" s="1288" customFormat="1"/>
    <row r="77" s="1288" customFormat="1"/>
    <row r="78" s="1288" customFormat="1"/>
    <row r="79" s="1288" customFormat="1"/>
    <row r="80" s="1288" customFormat="1"/>
    <row r="81" s="1288" customFormat="1"/>
    <row r="82" s="1288" customFormat="1"/>
    <row r="83" s="1288" customFormat="1"/>
    <row r="84" s="1288" customFormat="1"/>
    <row r="85" s="1288" customFormat="1"/>
    <row r="86" s="1288" customFormat="1"/>
    <row r="87" s="1288" customFormat="1"/>
    <row r="88" s="1288" customFormat="1"/>
    <row r="89" s="1288" customFormat="1"/>
    <row r="90" s="1288" customFormat="1"/>
    <row r="91" s="1288" customFormat="1"/>
    <row r="92" s="1288" customFormat="1"/>
    <row r="93" s="1288" customFormat="1"/>
    <row r="94" s="1288" customFormat="1"/>
    <row r="95" s="1288" customFormat="1"/>
    <row r="96" s="1288" customFormat="1"/>
    <row r="97" s="1288" customFormat="1"/>
    <row r="98" s="1288" customFormat="1"/>
    <row r="99" s="1288" customFormat="1"/>
    <row r="100" s="1288" customFormat="1"/>
    <row r="101" s="1288" customFormat="1"/>
    <row r="102" s="1288" customFormat="1"/>
    <row r="103" s="1288" customFormat="1"/>
    <row r="104" s="1288" customFormat="1"/>
    <row r="105" s="1288" customFormat="1"/>
    <row r="106" s="1288" customFormat="1"/>
    <row r="107" s="1288" customFormat="1"/>
    <row r="108" s="1288" customFormat="1"/>
    <row r="109" s="1288" customFormat="1"/>
    <row r="110" s="1288" customFormat="1"/>
    <row r="111" s="1288" customFormat="1"/>
    <row r="112" s="1288" customFormat="1"/>
    <row r="113" s="1288" customFormat="1"/>
    <row r="114" s="1288" customFormat="1"/>
    <row r="115" s="1288" customFormat="1"/>
    <row r="116" s="1288" customFormat="1"/>
    <row r="117" s="1288" customFormat="1"/>
    <row r="118" s="1288" customFormat="1"/>
    <row r="119" spans="1:1">
      <c r="A119" s="1288"/>
    </row>
    <row r="120" ht="25.5" spans="1:1">
      <c r="A120" s="1290" t="s">
        <v>73</v>
      </c>
    </row>
    <row r="121" spans="1:1">
      <c r="A121" s="1288"/>
    </row>
    <row r="122" spans="1:1">
      <c r="A122" s="1288"/>
    </row>
    <row r="123" spans="1:1">
      <c r="A123" s="1288"/>
    </row>
    <row r="124" spans="1:1">
      <c r="A124" s="1288"/>
    </row>
    <row r="125" spans="1:1">
      <c r="A125" s="1288"/>
    </row>
    <row r="126" spans="1:1">
      <c r="A126" s="1288"/>
    </row>
    <row r="127" spans="1:1">
      <c r="A127" s="1288"/>
    </row>
    <row r="128" spans="1:1">
      <c r="A128" s="1288"/>
    </row>
    <row r="129" spans="1:1">
      <c r="A129" s="1288"/>
    </row>
    <row r="130" spans="1:1">
      <c r="A130" s="1288"/>
    </row>
    <row r="131" spans="1:1">
      <c r="A131" s="1288"/>
    </row>
    <row r="132" spans="1:1">
      <c r="A132" s="1288"/>
    </row>
    <row r="133" spans="1:1">
      <c r="A133" s="1288"/>
    </row>
    <row r="134" spans="1:1">
      <c r="A134" s="1288"/>
    </row>
    <row r="135" spans="1:1">
      <c r="A135" s="1288"/>
    </row>
    <row r="136" spans="1:1">
      <c r="A136" s="1288"/>
    </row>
    <row r="137" spans="1:1">
      <c r="A137" s="1288"/>
    </row>
    <row r="138" spans="1:1">
      <c r="A138" s="1288"/>
    </row>
    <row r="139" spans="1:1">
      <c r="A139" s="1288"/>
    </row>
    <row r="140" spans="1:1">
      <c r="A140" s="1288"/>
    </row>
    <row r="141" spans="1:1">
      <c r="A141" s="1288"/>
    </row>
    <row r="142" spans="1:1">
      <c r="A142" s="1288"/>
    </row>
    <row r="143" spans="1:1">
      <c r="A143" s="1288"/>
    </row>
    <row r="144" spans="1:1">
      <c r="A144" s="1288"/>
    </row>
    <row r="145" spans="1:1">
      <c r="A145" s="1288"/>
    </row>
    <row r="146" spans="1:1">
      <c r="A146" s="1288"/>
    </row>
    <row r="147" spans="1:1">
      <c r="A147" s="1288"/>
    </row>
    <row r="148" spans="1:1">
      <c r="A148" s="1288"/>
    </row>
    <row r="149" spans="1:1">
      <c r="A149" s="1288"/>
    </row>
    <row r="150" spans="1:1">
      <c r="A150" s="1288"/>
    </row>
    <row r="151" spans="1:1">
      <c r="A151" s="1288"/>
    </row>
    <row r="152" spans="1:1">
      <c r="A152" s="1288"/>
    </row>
    <row r="153" spans="1:1">
      <c r="A153" s="1288"/>
    </row>
    <row r="154" spans="1:1">
      <c r="A154" s="1288"/>
    </row>
    <row r="155" spans="1:1">
      <c r="A155" s="1288"/>
    </row>
    <row r="156" spans="1:1">
      <c r="A156" s="1288"/>
    </row>
    <row r="157" spans="1:1">
      <c r="A157" s="1288"/>
    </row>
    <row r="158" spans="1:1">
      <c r="A158" s="1288"/>
    </row>
    <row r="159" spans="1:1">
      <c r="A159" s="1288"/>
    </row>
    <row r="160" spans="1:1">
      <c r="A160" s="1288"/>
    </row>
    <row r="161" spans="1:1">
      <c r="A161" s="1288"/>
    </row>
    <row r="162" spans="1:1">
      <c r="A162" s="1288"/>
    </row>
    <row r="163" spans="1:1">
      <c r="A163" s="1288"/>
    </row>
    <row r="164" spans="1:1">
      <c r="A164" s="1288"/>
    </row>
    <row r="165" spans="1:1">
      <c r="A165" s="1288"/>
    </row>
    <row r="166" spans="1:1">
      <c r="A166" s="1288"/>
    </row>
    <row r="167" spans="1:1">
      <c r="A167" s="1288"/>
    </row>
    <row r="168" spans="1:1">
      <c r="A168" s="1288"/>
    </row>
    <row r="169" spans="1:1">
      <c r="A169" s="1288"/>
    </row>
    <row r="170" spans="1:1">
      <c r="A170" s="1288"/>
    </row>
    <row r="171" spans="1:1">
      <c r="A171" s="1288"/>
    </row>
    <row r="172" spans="1:1">
      <c r="A172" s="1288"/>
    </row>
    <row r="173" spans="1:1">
      <c r="A173" s="1288"/>
    </row>
    <row r="174" spans="1:1">
      <c r="A174" s="1288"/>
    </row>
    <row r="175" spans="1:1">
      <c r="A175" s="1288"/>
    </row>
    <row r="176" spans="1:1">
      <c r="A176" s="1288"/>
    </row>
    <row r="177" spans="1:1">
      <c r="A177" s="1288"/>
    </row>
    <row r="178" spans="1:1">
      <c r="A178" s="1288"/>
    </row>
    <row r="179" spans="1:1">
      <c r="A179" s="1288"/>
    </row>
    <row r="180" spans="1:1">
      <c r="A180" s="1288"/>
    </row>
    <row r="181" spans="1:1">
      <c r="A181" s="1288"/>
    </row>
    <row r="182" spans="1:1">
      <c r="A182" s="1288"/>
    </row>
    <row r="183" spans="1:1">
      <c r="A183" s="1288"/>
    </row>
    <row r="184" spans="1:1">
      <c r="A184" s="1288"/>
    </row>
    <row r="185" spans="1:1">
      <c r="A185" s="1288"/>
    </row>
    <row r="186" spans="1:1">
      <c r="A186" s="1288"/>
    </row>
    <row r="187" spans="1:1">
      <c r="A187" s="1288"/>
    </row>
    <row r="188" ht="24.75" customHeight="1" spans="1:1">
      <c r="A188" s="1292"/>
    </row>
    <row r="189" ht="24.75" customHeight="1" spans="1:1">
      <c r="A189" s="1290" t="s">
        <v>74</v>
      </c>
    </row>
    <row r="190" ht="24.75" customHeight="1" spans="1:1">
      <c r="A190" s="1293"/>
    </row>
    <row r="191" ht="24.75" customHeight="1" spans="1:1">
      <c r="A191" s="1293"/>
    </row>
    <row r="192" ht="24.75" customHeight="1" spans="1:1">
      <c r="A192" s="1293"/>
    </row>
    <row r="193" ht="24.75" customHeight="1" spans="1:1">
      <c r="A193" s="1293"/>
    </row>
    <row r="194" spans="1:1">
      <c r="A194" s="1293"/>
    </row>
    <row r="195" ht="25.5" spans="1:1">
      <c r="A195" s="1290" t="s">
        <v>75</v>
      </c>
    </row>
    <row r="196" spans="1:1">
      <c r="A196" s="1294"/>
    </row>
    <row r="197" spans="1:1">
      <c r="A197" s="1294"/>
    </row>
    <row r="198" spans="1:1">
      <c r="A198" s="1294"/>
    </row>
    <row r="199" spans="1:1">
      <c r="A199" s="1294"/>
    </row>
    <row r="200" spans="1:1">
      <c r="A200" s="1294"/>
    </row>
    <row r="201" spans="1:1">
      <c r="A201" s="1294"/>
    </row>
    <row r="202" spans="1:1">
      <c r="A202" s="1294"/>
    </row>
    <row r="203" spans="1:1">
      <c r="A203" s="1294"/>
    </row>
    <row r="204" spans="1:1">
      <c r="A204" s="1294"/>
    </row>
    <row r="205" spans="1:1">
      <c r="A205" s="1294"/>
    </row>
    <row r="206" spans="1:1">
      <c r="A206" s="1294"/>
    </row>
    <row r="207" spans="1:1">
      <c r="A207" s="1294"/>
    </row>
    <row r="208" spans="1:1">
      <c r="A208" s="1294"/>
    </row>
    <row r="209" spans="1:1">
      <c r="A209" s="1294"/>
    </row>
    <row r="210" spans="1:1">
      <c r="A210" s="1294"/>
    </row>
    <row r="211" spans="1:1">
      <c r="A211" s="1294"/>
    </row>
    <row r="212" spans="1:1">
      <c r="A212" s="1294"/>
    </row>
    <row r="213" spans="1:1">
      <c r="A213" s="1294"/>
    </row>
    <row r="214" spans="1:1">
      <c r="A214" s="1294"/>
    </row>
    <row r="215" spans="1:1">
      <c r="A215" s="1294"/>
    </row>
    <row r="216" spans="1:1">
      <c r="A216" s="1294"/>
    </row>
    <row r="218" spans="1:1">
      <c r="A218" s="1292"/>
    </row>
    <row r="219" ht="25.5" spans="1:1">
      <c r="A219" s="1290" t="s">
        <v>76</v>
      </c>
    </row>
    <row r="220" spans="1:1">
      <c r="A220" s="1295"/>
    </row>
    <row r="221" spans="1:1">
      <c r="A221" s="1295"/>
    </row>
    <row r="222" spans="1:1">
      <c r="A222" s="1295"/>
    </row>
    <row r="223" spans="1:1">
      <c r="A223" s="1295"/>
    </row>
    <row r="224" spans="1:1">
      <c r="A224" s="1295"/>
    </row>
    <row r="225" spans="1:1">
      <c r="A225" s="1295"/>
    </row>
    <row r="226" spans="1:1">
      <c r="A226" s="1295"/>
    </row>
    <row r="227" spans="1:1">
      <c r="A227" s="1295"/>
    </row>
    <row r="228" spans="1:1">
      <c r="A228" s="1295"/>
    </row>
    <row r="229" spans="1:1">
      <c r="A229" s="1295"/>
    </row>
    <row r="230" spans="1:1">
      <c r="A230" s="1295"/>
    </row>
    <row r="231" spans="1:1">
      <c r="A231" s="1295"/>
    </row>
    <row r="234" ht="25.5" spans="1:1">
      <c r="A234" s="1290" t="s">
        <v>77</v>
      </c>
    </row>
    <row r="253" ht="25.5" spans="1:1">
      <c r="A253" s="1290" t="s">
        <v>78</v>
      </c>
    </row>
    <row r="254" ht="20.25" spans="1:1">
      <c r="A254" s="1296" t="s">
        <v>79</v>
      </c>
    </row>
    <row r="255" ht="20.25" spans="1:1">
      <c r="A255" s="1296" t="s">
        <v>80</v>
      </c>
    </row>
    <row r="256" spans="1:1">
      <c r="A256" s="510"/>
    </row>
    <row r="257" spans="1:1">
      <c r="A257" s="510"/>
    </row>
    <row r="258" spans="1:1">
      <c r="A258" s="510"/>
    </row>
    <row r="259" spans="1:1">
      <c r="A259" s="510"/>
    </row>
    <row r="260" spans="1:1">
      <c r="A260" s="510"/>
    </row>
    <row r="261" spans="1:1">
      <c r="A261" s="510"/>
    </row>
    <row r="262" spans="1:1">
      <c r="A262" s="510"/>
    </row>
    <row r="263" spans="1:1">
      <c r="A263" s="510"/>
    </row>
    <row r="264" spans="1:1">
      <c r="A264" s="510"/>
    </row>
    <row r="265" spans="1:1">
      <c r="A265" s="510"/>
    </row>
    <row r="266" spans="1:1">
      <c r="A266" s="510"/>
    </row>
    <row r="267" spans="1:1">
      <c r="A267" s="510"/>
    </row>
    <row r="268" spans="1:1">
      <c r="A268" s="510"/>
    </row>
    <row r="269" spans="1:1">
      <c r="A269" s="510"/>
    </row>
    <row r="270" spans="1:1">
      <c r="A270" s="510"/>
    </row>
    <row r="271" spans="1:1">
      <c r="A271" s="510"/>
    </row>
    <row r="272" spans="1:1">
      <c r="A272" s="510"/>
    </row>
    <row r="273" spans="1:1">
      <c r="A273" s="510"/>
    </row>
    <row r="274" spans="1:1">
      <c r="A274" s="510"/>
    </row>
  </sheetData>
  <mergeCells count="6">
    <mergeCell ref="A121:A168"/>
    <mergeCell ref="A190:A194"/>
    <mergeCell ref="A196:A216"/>
    <mergeCell ref="A220:A231"/>
    <mergeCell ref="A256:A274"/>
    <mergeCell ref="A69:XFD118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N108"/>
  <sheetViews>
    <sheetView view="pageBreakPreview" zoomScale="115" zoomScaleNormal="100" topLeftCell="A20" workbookViewId="0">
      <selection activeCell="I28" sqref="I28:J29"/>
    </sheetView>
  </sheetViews>
  <sheetFormatPr defaultColWidth="12.625" defaultRowHeight="20.1" customHeight="1"/>
  <cols>
    <col min="1" max="1" width="4.625" style="1079" customWidth="1"/>
    <col min="2" max="2" width="3.625" style="1079" customWidth="1"/>
    <col min="3" max="3" width="12.25" style="1079" customWidth="1"/>
    <col min="4" max="4" width="13" style="1079" customWidth="1"/>
    <col min="5" max="5" width="13.75" style="1079" customWidth="1"/>
    <col min="6" max="6" width="7.625" style="1079" customWidth="1"/>
    <col min="7" max="8" width="5.125" style="1079" customWidth="1"/>
    <col min="9" max="10" width="6.625" style="1079" customWidth="1"/>
    <col min="11" max="11" width="7.75" style="1079" customWidth="1"/>
    <col min="12" max="13" width="5.125" style="1079" customWidth="1"/>
    <col min="14" max="14" width="8.625" style="1079" customWidth="1"/>
    <col min="15" max="15" width="4.625" style="1079" customWidth="1"/>
    <col min="16" max="16" width="9.03333333333333" style="1079" customWidth="1"/>
    <col min="17" max="17" width="11.25" style="1079" customWidth="1"/>
    <col min="18" max="18" width="11.125" style="1079" customWidth="1"/>
    <col min="19" max="22" width="5.125" style="1079" customWidth="1"/>
    <col min="23" max="23" width="37" style="1079" customWidth="1"/>
    <col min="24" max="25" width="8.625" style="1079" customWidth="1"/>
    <col min="26" max="26" width="6.625" style="1079" customWidth="1"/>
    <col min="27" max="27" width="11" style="1079" customWidth="1"/>
    <col min="28" max="28" width="7.625" style="1079" customWidth="1"/>
    <col min="29" max="29" width="10.625" style="1079" customWidth="1"/>
    <col min="30" max="30" width="5.625" style="1079" customWidth="1"/>
    <col min="31" max="31" width="5.625" style="1080" customWidth="1"/>
    <col min="32" max="32" width="11.875" style="1079" customWidth="1"/>
    <col min="33" max="34" width="6.625" style="1079" customWidth="1"/>
    <col min="35" max="258" width="12.625" style="1079"/>
    <col min="259" max="259" width="4.625" style="1079" customWidth="1"/>
    <col min="260" max="260" width="3.625" style="1079" customWidth="1"/>
    <col min="261" max="261" width="5.625" style="1079" customWidth="1"/>
    <col min="262" max="262" width="16.125" style="1079" customWidth="1"/>
    <col min="263" max="263" width="19" style="1079" customWidth="1"/>
    <col min="264" max="264" width="7.625" style="1079" customWidth="1"/>
    <col min="265" max="266" width="5.125" style="1079" customWidth="1"/>
    <col min="267" max="268" width="6.625" style="1079" customWidth="1"/>
    <col min="269" max="269" width="7.75" style="1079" customWidth="1"/>
    <col min="270" max="271" width="5.125" style="1079" customWidth="1"/>
    <col min="272" max="273" width="4.625" style="1079" customWidth="1"/>
    <col min="274" max="278" width="5.125" style="1079" customWidth="1"/>
    <col min="279" max="279" width="5.625" style="1079" customWidth="1"/>
    <col min="280" max="281" width="8.625" style="1079" customWidth="1"/>
    <col min="282" max="282" width="6.625" style="1079" customWidth="1"/>
    <col min="283" max="283" width="11" style="1079" customWidth="1"/>
    <col min="284" max="284" width="7.625" style="1079" customWidth="1"/>
    <col min="285" max="285" width="10.625" style="1079" customWidth="1"/>
    <col min="286" max="287" width="5.625" style="1079" customWidth="1"/>
    <col min="288" max="288" width="11.875" style="1079" customWidth="1"/>
    <col min="289" max="290" width="6.625" style="1079" customWidth="1"/>
    <col min="291" max="514" width="12.625" style="1079"/>
    <col min="515" max="515" width="4.625" style="1079" customWidth="1"/>
    <col min="516" max="516" width="3.625" style="1079" customWidth="1"/>
    <col min="517" max="517" width="5.625" style="1079" customWidth="1"/>
    <col min="518" max="518" width="16.125" style="1079" customWidth="1"/>
    <col min="519" max="519" width="19" style="1079" customWidth="1"/>
    <col min="520" max="520" width="7.625" style="1079" customWidth="1"/>
    <col min="521" max="522" width="5.125" style="1079" customWidth="1"/>
    <col min="523" max="524" width="6.625" style="1079" customWidth="1"/>
    <col min="525" max="525" width="7.75" style="1079" customWidth="1"/>
    <col min="526" max="527" width="5.125" style="1079" customWidth="1"/>
    <col min="528" max="529" width="4.625" style="1079" customWidth="1"/>
    <col min="530" max="534" width="5.125" style="1079" customWidth="1"/>
    <col min="535" max="535" width="5.625" style="1079" customWidth="1"/>
    <col min="536" max="537" width="8.625" style="1079" customWidth="1"/>
    <col min="538" max="538" width="6.625" style="1079" customWidth="1"/>
    <col min="539" max="539" width="11" style="1079" customWidth="1"/>
    <col min="540" max="540" width="7.625" style="1079" customWidth="1"/>
    <col min="541" max="541" width="10.625" style="1079" customWidth="1"/>
    <col min="542" max="543" width="5.625" style="1079" customWidth="1"/>
    <col min="544" max="544" width="11.875" style="1079" customWidth="1"/>
    <col min="545" max="546" width="6.625" style="1079" customWidth="1"/>
    <col min="547" max="770" width="12.625" style="1079"/>
    <col min="771" max="771" width="4.625" style="1079" customWidth="1"/>
    <col min="772" max="772" width="3.625" style="1079" customWidth="1"/>
    <col min="773" max="773" width="5.625" style="1079" customWidth="1"/>
    <col min="774" max="774" width="16.125" style="1079" customWidth="1"/>
    <col min="775" max="775" width="19" style="1079" customWidth="1"/>
    <col min="776" max="776" width="7.625" style="1079" customWidth="1"/>
    <col min="777" max="778" width="5.125" style="1079" customWidth="1"/>
    <col min="779" max="780" width="6.625" style="1079" customWidth="1"/>
    <col min="781" max="781" width="7.75" style="1079" customWidth="1"/>
    <col min="782" max="783" width="5.125" style="1079" customWidth="1"/>
    <col min="784" max="785" width="4.625" style="1079" customWidth="1"/>
    <col min="786" max="790" width="5.125" style="1079" customWidth="1"/>
    <col min="791" max="791" width="5.625" style="1079" customWidth="1"/>
    <col min="792" max="793" width="8.625" style="1079" customWidth="1"/>
    <col min="794" max="794" width="6.625" style="1079" customWidth="1"/>
    <col min="795" max="795" width="11" style="1079" customWidth="1"/>
    <col min="796" max="796" width="7.625" style="1079" customWidth="1"/>
    <col min="797" max="797" width="10.625" style="1079" customWidth="1"/>
    <col min="798" max="799" width="5.625" style="1079" customWidth="1"/>
    <col min="800" max="800" width="11.875" style="1079" customWidth="1"/>
    <col min="801" max="802" width="6.625" style="1079" customWidth="1"/>
    <col min="803" max="1026" width="12.625" style="1079"/>
    <col min="1027" max="1027" width="4.625" style="1079" customWidth="1"/>
    <col min="1028" max="1028" width="3.625" style="1079" customWidth="1"/>
    <col min="1029" max="1029" width="5.625" style="1079" customWidth="1"/>
    <col min="1030" max="1030" width="16.125" style="1079" customWidth="1"/>
    <col min="1031" max="1031" width="19" style="1079" customWidth="1"/>
    <col min="1032" max="1032" width="7.625" style="1079" customWidth="1"/>
    <col min="1033" max="1034" width="5.125" style="1079" customWidth="1"/>
    <col min="1035" max="1036" width="6.625" style="1079" customWidth="1"/>
    <col min="1037" max="1037" width="7.75" style="1079" customWidth="1"/>
    <col min="1038" max="1039" width="5.125" style="1079" customWidth="1"/>
    <col min="1040" max="1041" width="4.625" style="1079" customWidth="1"/>
    <col min="1042" max="1046" width="5.125" style="1079" customWidth="1"/>
    <col min="1047" max="1047" width="5.625" style="1079" customWidth="1"/>
    <col min="1048" max="1049" width="8.625" style="1079" customWidth="1"/>
    <col min="1050" max="1050" width="6.625" style="1079" customWidth="1"/>
    <col min="1051" max="1051" width="11" style="1079" customWidth="1"/>
    <col min="1052" max="1052" width="7.625" style="1079" customWidth="1"/>
    <col min="1053" max="1053" width="10.625" style="1079" customWidth="1"/>
    <col min="1054" max="1055" width="5.625" style="1079" customWidth="1"/>
    <col min="1056" max="1056" width="11.875" style="1079" customWidth="1"/>
    <col min="1057" max="1058" width="6.625" style="1079" customWidth="1"/>
    <col min="1059" max="1282" width="12.625" style="1079"/>
    <col min="1283" max="1283" width="4.625" style="1079" customWidth="1"/>
    <col min="1284" max="1284" width="3.625" style="1079" customWidth="1"/>
    <col min="1285" max="1285" width="5.625" style="1079" customWidth="1"/>
    <col min="1286" max="1286" width="16.125" style="1079" customWidth="1"/>
    <col min="1287" max="1287" width="19" style="1079" customWidth="1"/>
    <col min="1288" max="1288" width="7.625" style="1079" customWidth="1"/>
    <col min="1289" max="1290" width="5.125" style="1079" customWidth="1"/>
    <col min="1291" max="1292" width="6.625" style="1079" customWidth="1"/>
    <col min="1293" max="1293" width="7.75" style="1079" customWidth="1"/>
    <col min="1294" max="1295" width="5.125" style="1079" customWidth="1"/>
    <col min="1296" max="1297" width="4.625" style="1079" customWidth="1"/>
    <col min="1298" max="1302" width="5.125" style="1079" customWidth="1"/>
    <col min="1303" max="1303" width="5.625" style="1079" customWidth="1"/>
    <col min="1304" max="1305" width="8.625" style="1079" customWidth="1"/>
    <col min="1306" max="1306" width="6.625" style="1079" customWidth="1"/>
    <col min="1307" max="1307" width="11" style="1079" customWidth="1"/>
    <col min="1308" max="1308" width="7.625" style="1079" customWidth="1"/>
    <col min="1309" max="1309" width="10.625" style="1079" customWidth="1"/>
    <col min="1310" max="1311" width="5.625" style="1079" customWidth="1"/>
    <col min="1312" max="1312" width="11.875" style="1079" customWidth="1"/>
    <col min="1313" max="1314" width="6.625" style="1079" customWidth="1"/>
    <col min="1315" max="1538" width="12.625" style="1079"/>
    <col min="1539" max="1539" width="4.625" style="1079" customWidth="1"/>
    <col min="1540" max="1540" width="3.625" style="1079" customWidth="1"/>
    <col min="1541" max="1541" width="5.625" style="1079" customWidth="1"/>
    <col min="1542" max="1542" width="16.125" style="1079" customWidth="1"/>
    <col min="1543" max="1543" width="19" style="1079" customWidth="1"/>
    <col min="1544" max="1544" width="7.625" style="1079" customWidth="1"/>
    <col min="1545" max="1546" width="5.125" style="1079" customWidth="1"/>
    <col min="1547" max="1548" width="6.625" style="1079" customWidth="1"/>
    <col min="1549" max="1549" width="7.75" style="1079" customWidth="1"/>
    <col min="1550" max="1551" width="5.125" style="1079" customWidth="1"/>
    <col min="1552" max="1553" width="4.625" style="1079" customWidth="1"/>
    <col min="1554" max="1558" width="5.125" style="1079" customWidth="1"/>
    <col min="1559" max="1559" width="5.625" style="1079" customWidth="1"/>
    <col min="1560" max="1561" width="8.625" style="1079" customWidth="1"/>
    <col min="1562" max="1562" width="6.625" style="1079" customWidth="1"/>
    <col min="1563" max="1563" width="11" style="1079" customWidth="1"/>
    <col min="1564" max="1564" width="7.625" style="1079" customWidth="1"/>
    <col min="1565" max="1565" width="10.625" style="1079" customWidth="1"/>
    <col min="1566" max="1567" width="5.625" style="1079" customWidth="1"/>
    <col min="1568" max="1568" width="11.875" style="1079" customWidth="1"/>
    <col min="1569" max="1570" width="6.625" style="1079" customWidth="1"/>
    <col min="1571" max="1794" width="12.625" style="1079"/>
    <col min="1795" max="1795" width="4.625" style="1079" customWidth="1"/>
    <col min="1796" max="1796" width="3.625" style="1079" customWidth="1"/>
    <col min="1797" max="1797" width="5.625" style="1079" customWidth="1"/>
    <col min="1798" max="1798" width="16.125" style="1079" customWidth="1"/>
    <col min="1799" max="1799" width="19" style="1079" customWidth="1"/>
    <col min="1800" max="1800" width="7.625" style="1079" customWidth="1"/>
    <col min="1801" max="1802" width="5.125" style="1079" customWidth="1"/>
    <col min="1803" max="1804" width="6.625" style="1079" customWidth="1"/>
    <col min="1805" max="1805" width="7.75" style="1079" customWidth="1"/>
    <col min="1806" max="1807" width="5.125" style="1079" customWidth="1"/>
    <col min="1808" max="1809" width="4.625" style="1079" customWidth="1"/>
    <col min="1810" max="1814" width="5.125" style="1079" customWidth="1"/>
    <col min="1815" max="1815" width="5.625" style="1079" customWidth="1"/>
    <col min="1816" max="1817" width="8.625" style="1079" customWidth="1"/>
    <col min="1818" max="1818" width="6.625" style="1079" customWidth="1"/>
    <col min="1819" max="1819" width="11" style="1079" customWidth="1"/>
    <col min="1820" max="1820" width="7.625" style="1079" customWidth="1"/>
    <col min="1821" max="1821" width="10.625" style="1079" customWidth="1"/>
    <col min="1822" max="1823" width="5.625" style="1079" customWidth="1"/>
    <col min="1824" max="1824" width="11.875" style="1079" customWidth="1"/>
    <col min="1825" max="1826" width="6.625" style="1079" customWidth="1"/>
    <col min="1827" max="2050" width="12.625" style="1079"/>
    <col min="2051" max="2051" width="4.625" style="1079" customWidth="1"/>
    <col min="2052" max="2052" width="3.625" style="1079" customWidth="1"/>
    <col min="2053" max="2053" width="5.625" style="1079" customWidth="1"/>
    <col min="2054" max="2054" width="16.125" style="1079" customWidth="1"/>
    <col min="2055" max="2055" width="19" style="1079" customWidth="1"/>
    <col min="2056" max="2056" width="7.625" style="1079" customWidth="1"/>
    <col min="2057" max="2058" width="5.125" style="1079" customWidth="1"/>
    <col min="2059" max="2060" width="6.625" style="1079" customWidth="1"/>
    <col min="2061" max="2061" width="7.75" style="1079" customWidth="1"/>
    <col min="2062" max="2063" width="5.125" style="1079" customWidth="1"/>
    <col min="2064" max="2065" width="4.625" style="1079" customWidth="1"/>
    <col min="2066" max="2070" width="5.125" style="1079" customWidth="1"/>
    <col min="2071" max="2071" width="5.625" style="1079" customWidth="1"/>
    <col min="2072" max="2073" width="8.625" style="1079" customWidth="1"/>
    <col min="2074" max="2074" width="6.625" style="1079" customWidth="1"/>
    <col min="2075" max="2075" width="11" style="1079" customWidth="1"/>
    <col min="2076" max="2076" width="7.625" style="1079" customWidth="1"/>
    <col min="2077" max="2077" width="10.625" style="1079" customWidth="1"/>
    <col min="2078" max="2079" width="5.625" style="1079" customWidth="1"/>
    <col min="2080" max="2080" width="11.875" style="1079" customWidth="1"/>
    <col min="2081" max="2082" width="6.625" style="1079" customWidth="1"/>
    <col min="2083" max="2306" width="12.625" style="1079"/>
    <col min="2307" max="2307" width="4.625" style="1079" customWidth="1"/>
    <col min="2308" max="2308" width="3.625" style="1079" customWidth="1"/>
    <col min="2309" max="2309" width="5.625" style="1079" customWidth="1"/>
    <col min="2310" max="2310" width="16.125" style="1079" customWidth="1"/>
    <col min="2311" max="2311" width="19" style="1079" customWidth="1"/>
    <col min="2312" max="2312" width="7.625" style="1079" customWidth="1"/>
    <col min="2313" max="2314" width="5.125" style="1079" customWidth="1"/>
    <col min="2315" max="2316" width="6.625" style="1079" customWidth="1"/>
    <col min="2317" max="2317" width="7.75" style="1079" customWidth="1"/>
    <col min="2318" max="2319" width="5.125" style="1079" customWidth="1"/>
    <col min="2320" max="2321" width="4.625" style="1079" customWidth="1"/>
    <col min="2322" max="2326" width="5.125" style="1079" customWidth="1"/>
    <col min="2327" max="2327" width="5.625" style="1079" customWidth="1"/>
    <col min="2328" max="2329" width="8.625" style="1079" customWidth="1"/>
    <col min="2330" max="2330" width="6.625" style="1079" customWidth="1"/>
    <col min="2331" max="2331" width="11" style="1079" customWidth="1"/>
    <col min="2332" max="2332" width="7.625" style="1079" customWidth="1"/>
    <col min="2333" max="2333" width="10.625" style="1079" customWidth="1"/>
    <col min="2334" max="2335" width="5.625" style="1079" customWidth="1"/>
    <col min="2336" max="2336" width="11.875" style="1079" customWidth="1"/>
    <col min="2337" max="2338" width="6.625" style="1079" customWidth="1"/>
    <col min="2339" max="2562" width="12.625" style="1079"/>
    <col min="2563" max="2563" width="4.625" style="1079" customWidth="1"/>
    <col min="2564" max="2564" width="3.625" style="1079" customWidth="1"/>
    <col min="2565" max="2565" width="5.625" style="1079" customWidth="1"/>
    <col min="2566" max="2566" width="16.125" style="1079" customWidth="1"/>
    <col min="2567" max="2567" width="19" style="1079" customWidth="1"/>
    <col min="2568" max="2568" width="7.625" style="1079" customWidth="1"/>
    <col min="2569" max="2570" width="5.125" style="1079" customWidth="1"/>
    <col min="2571" max="2572" width="6.625" style="1079" customWidth="1"/>
    <col min="2573" max="2573" width="7.75" style="1079" customWidth="1"/>
    <col min="2574" max="2575" width="5.125" style="1079" customWidth="1"/>
    <col min="2576" max="2577" width="4.625" style="1079" customWidth="1"/>
    <col min="2578" max="2582" width="5.125" style="1079" customWidth="1"/>
    <col min="2583" max="2583" width="5.625" style="1079" customWidth="1"/>
    <col min="2584" max="2585" width="8.625" style="1079" customWidth="1"/>
    <col min="2586" max="2586" width="6.625" style="1079" customWidth="1"/>
    <col min="2587" max="2587" width="11" style="1079" customWidth="1"/>
    <col min="2588" max="2588" width="7.625" style="1079" customWidth="1"/>
    <col min="2589" max="2589" width="10.625" style="1079" customWidth="1"/>
    <col min="2590" max="2591" width="5.625" style="1079" customWidth="1"/>
    <col min="2592" max="2592" width="11.875" style="1079" customWidth="1"/>
    <col min="2593" max="2594" width="6.625" style="1079" customWidth="1"/>
    <col min="2595" max="2818" width="12.625" style="1079"/>
    <col min="2819" max="2819" width="4.625" style="1079" customWidth="1"/>
    <col min="2820" max="2820" width="3.625" style="1079" customWidth="1"/>
    <col min="2821" max="2821" width="5.625" style="1079" customWidth="1"/>
    <col min="2822" max="2822" width="16.125" style="1079" customWidth="1"/>
    <col min="2823" max="2823" width="19" style="1079" customWidth="1"/>
    <col min="2824" max="2824" width="7.625" style="1079" customWidth="1"/>
    <col min="2825" max="2826" width="5.125" style="1079" customWidth="1"/>
    <col min="2827" max="2828" width="6.625" style="1079" customWidth="1"/>
    <col min="2829" max="2829" width="7.75" style="1079" customWidth="1"/>
    <col min="2830" max="2831" width="5.125" style="1079" customWidth="1"/>
    <col min="2832" max="2833" width="4.625" style="1079" customWidth="1"/>
    <col min="2834" max="2838" width="5.125" style="1079" customWidth="1"/>
    <col min="2839" max="2839" width="5.625" style="1079" customWidth="1"/>
    <col min="2840" max="2841" width="8.625" style="1079" customWidth="1"/>
    <col min="2842" max="2842" width="6.625" style="1079" customWidth="1"/>
    <col min="2843" max="2843" width="11" style="1079" customWidth="1"/>
    <col min="2844" max="2844" width="7.625" style="1079" customWidth="1"/>
    <col min="2845" max="2845" width="10.625" style="1079" customWidth="1"/>
    <col min="2846" max="2847" width="5.625" style="1079" customWidth="1"/>
    <col min="2848" max="2848" width="11.875" style="1079" customWidth="1"/>
    <col min="2849" max="2850" width="6.625" style="1079" customWidth="1"/>
    <col min="2851" max="3074" width="12.625" style="1079"/>
    <col min="3075" max="3075" width="4.625" style="1079" customWidth="1"/>
    <col min="3076" max="3076" width="3.625" style="1079" customWidth="1"/>
    <col min="3077" max="3077" width="5.625" style="1079" customWidth="1"/>
    <col min="3078" max="3078" width="16.125" style="1079" customWidth="1"/>
    <col min="3079" max="3079" width="19" style="1079" customWidth="1"/>
    <col min="3080" max="3080" width="7.625" style="1079" customWidth="1"/>
    <col min="3081" max="3082" width="5.125" style="1079" customWidth="1"/>
    <col min="3083" max="3084" width="6.625" style="1079" customWidth="1"/>
    <col min="3085" max="3085" width="7.75" style="1079" customWidth="1"/>
    <col min="3086" max="3087" width="5.125" style="1079" customWidth="1"/>
    <col min="3088" max="3089" width="4.625" style="1079" customWidth="1"/>
    <col min="3090" max="3094" width="5.125" style="1079" customWidth="1"/>
    <col min="3095" max="3095" width="5.625" style="1079" customWidth="1"/>
    <col min="3096" max="3097" width="8.625" style="1079" customWidth="1"/>
    <col min="3098" max="3098" width="6.625" style="1079" customWidth="1"/>
    <col min="3099" max="3099" width="11" style="1079" customWidth="1"/>
    <col min="3100" max="3100" width="7.625" style="1079" customWidth="1"/>
    <col min="3101" max="3101" width="10.625" style="1079" customWidth="1"/>
    <col min="3102" max="3103" width="5.625" style="1079" customWidth="1"/>
    <col min="3104" max="3104" width="11.875" style="1079" customWidth="1"/>
    <col min="3105" max="3106" width="6.625" style="1079" customWidth="1"/>
    <col min="3107" max="3330" width="12.625" style="1079"/>
    <col min="3331" max="3331" width="4.625" style="1079" customWidth="1"/>
    <col min="3332" max="3332" width="3.625" style="1079" customWidth="1"/>
    <col min="3333" max="3333" width="5.625" style="1079" customWidth="1"/>
    <col min="3334" max="3334" width="16.125" style="1079" customWidth="1"/>
    <col min="3335" max="3335" width="19" style="1079" customWidth="1"/>
    <col min="3336" max="3336" width="7.625" style="1079" customWidth="1"/>
    <col min="3337" max="3338" width="5.125" style="1079" customWidth="1"/>
    <col min="3339" max="3340" width="6.625" style="1079" customWidth="1"/>
    <col min="3341" max="3341" width="7.75" style="1079" customWidth="1"/>
    <col min="3342" max="3343" width="5.125" style="1079" customWidth="1"/>
    <col min="3344" max="3345" width="4.625" style="1079" customWidth="1"/>
    <col min="3346" max="3350" width="5.125" style="1079" customWidth="1"/>
    <col min="3351" max="3351" width="5.625" style="1079" customWidth="1"/>
    <col min="3352" max="3353" width="8.625" style="1079" customWidth="1"/>
    <col min="3354" max="3354" width="6.625" style="1079" customWidth="1"/>
    <col min="3355" max="3355" width="11" style="1079" customWidth="1"/>
    <col min="3356" max="3356" width="7.625" style="1079" customWidth="1"/>
    <col min="3357" max="3357" width="10.625" style="1079" customWidth="1"/>
    <col min="3358" max="3359" width="5.625" style="1079" customWidth="1"/>
    <col min="3360" max="3360" width="11.875" style="1079" customWidth="1"/>
    <col min="3361" max="3362" width="6.625" style="1079" customWidth="1"/>
    <col min="3363" max="3586" width="12.625" style="1079"/>
    <col min="3587" max="3587" width="4.625" style="1079" customWidth="1"/>
    <col min="3588" max="3588" width="3.625" style="1079" customWidth="1"/>
    <col min="3589" max="3589" width="5.625" style="1079" customWidth="1"/>
    <col min="3590" max="3590" width="16.125" style="1079" customWidth="1"/>
    <col min="3591" max="3591" width="19" style="1079" customWidth="1"/>
    <col min="3592" max="3592" width="7.625" style="1079" customWidth="1"/>
    <col min="3593" max="3594" width="5.125" style="1079" customWidth="1"/>
    <col min="3595" max="3596" width="6.625" style="1079" customWidth="1"/>
    <col min="3597" max="3597" width="7.75" style="1079" customWidth="1"/>
    <col min="3598" max="3599" width="5.125" style="1079" customWidth="1"/>
    <col min="3600" max="3601" width="4.625" style="1079" customWidth="1"/>
    <col min="3602" max="3606" width="5.125" style="1079" customWidth="1"/>
    <col min="3607" max="3607" width="5.625" style="1079" customWidth="1"/>
    <col min="3608" max="3609" width="8.625" style="1079" customWidth="1"/>
    <col min="3610" max="3610" width="6.625" style="1079" customWidth="1"/>
    <col min="3611" max="3611" width="11" style="1079" customWidth="1"/>
    <col min="3612" max="3612" width="7.625" style="1079" customWidth="1"/>
    <col min="3613" max="3613" width="10.625" style="1079" customWidth="1"/>
    <col min="3614" max="3615" width="5.625" style="1079" customWidth="1"/>
    <col min="3616" max="3616" width="11.875" style="1079" customWidth="1"/>
    <col min="3617" max="3618" width="6.625" style="1079" customWidth="1"/>
    <col min="3619" max="3842" width="12.625" style="1079"/>
    <col min="3843" max="3843" width="4.625" style="1079" customWidth="1"/>
    <col min="3844" max="3844" width="3.625" style="1079" customWidth="1"/>
    <col min="3845" max="3845" width="5.625" style="1079" customWidth="1"/>
    <col min="3846" max="3846" width="16.125" style="1079" customWidth="1"/>
    <col min="3847" max="3847" width="19" style="1079" customWidth="1"/>
    <col min="3848" max="3848" width="7.625" style="1079" customWidth="1"/>
    <col min="3849" max="3850" width="5.125" style="1079" customWidth="1"/>
    <col min="3851" max="3852" width="6.625" style="1079" customWidth="1"/>
    <col min="3853" max="3853" width="7.75" style="1079" customWidth="1"/>
    <col min="3854" max="3855" width="5.125" style="1079" customWidth="1"/>
    <col min="3856" max="3857" width="4.625" style="1079" customWidth="1"/>
    <col min="3858" max="3862" width="5.125" style="1079" customWidth="1"/>
    <col min="3863" max="3863" width="5.625" style="1079" customWidth="1"/>
    <col min="3864" max="3865" width="8.625" style="1079" customWidth="1"/>
    <col min="3866" max="3866" width="6.625" style="1079" customWidth="1"/>
    <col min="3867" max="3867" width="11" style="1079" customWidth="1"/>
    <col min="3868" max="3868" width="7.625" style="1079" customWidth="1"/>
    <col min="3869" max="3869" width="10.625" style="1079" customWidth="1"/>
    <col min="3870" max="3871" width="5.625" style="1079" customWidth="1"/>
    <col min="3872" max="3872" width="11.875" style="1079" customWidth="1"/>
    <col min="3873" max="3874" width="6.625" style="1079" customWidth="1"/>
    <col min="3875" max="4098" width="12.625" style="1079"/>
    <col min="4099" max="4099" width="4.625" style="1079" customWidth="1"/>
    <col min="4100" max="4100" width="3.625" style="1079" customWidth="1"/>
    <col min="4101" max="4101" width="5.625" style="1079" customWidth="1"/>
    <col min="4102" max="4102" width="16.125" style="1079" customWidth="1"/>
    <col min="4103" max="4103" width="19" style="1079" customWidth="1"/>
    <col min="4104" max="4104" width="7.625" style="1079" customWidth="1"/>
    <col min="4105" max="4106" width="5.125" style="1079" customWidth="1"/>
    <col min="4107" max="4108" width="6.625" style="1079" customWidth="1"/>
    <col min="4109" max="4109" width="7.75" style="1079" customWidth="1"/>
    <col min="4110" max="4111" width="5.125" style="1079" customWidth="1"/>
    <col min="4112" max="4113" width="4.625" style="1079" customWidth="1"/>
    <col min="4114" max="4118" width="5.125" style="1079" customWidth="1"/>
    <col min="4119" max="4119" width="5.625" style="1079" customWidth="1"/>
    <col min="4120" max="4121" width="8.625" style="1079" customWidth="1"/>
    <col min="4122" max="4122" width="6.625" style="1079" customWidth="1"/>
    <col min="4123" max="4123" width="11" style="1079" customWidth="1"/>
    <col min="4124" max="4124" width="7.625" style="1079" customWidth="1"/>
    <col min="4125" max="4125" width="10.625" style="1079" customWidth="1"/>
    <col min="4126" max="4127" width="5.625" style="1079" customWidth="1"/>
    <col min="4128" max="4128" width="11.875" style="1079" customWidth="1"/>
    <col min="4129" max="4130" width="6.625" style="1079" customWidth="1"/>
    <col min="4131" max="4354" width="12.625" style="1079"/>
    <col min="4355" max="4355" width="4.625" style="1079" customWidth="1"/>
    <col min="4356" max="4356" width="3.625" style="1079" customWidth="1"/>
    <col min="4357" max="4357" width="5.625" style="1079" customWidth="1"/>
    <col min="4358" max="4358" width="16.125" style="1079" customWidth="1"/>
    <col min="4359" max="4359" width="19" style="1079" customWidth="1"/>
    <col min="4360" max="4360" width="7.625" style="1079" customWidth="1"/>
    <col min="4361" max="4362" width="5.125" style="1079" customWidth="1"/>
    <col min="4363" max="4364" width="6.625" style="1079" customWidth="1"/>
    <col min="4365" max="4365" width="7.75" style="1079" customWidth="1"/>
    <col min="4366" max="4367" width="5.125" style="1079" customWidth="1"/>
    <col min="4368" max="4369" width="4.625" style="1079" customWidth="1"/>
    <col min="4370" max="4374" width="5.125" style="1079" customWidth="1"/>
    <col min="4375" max="4375" width="5.625" style="1079" customWidth="1"/>
    <col min="4376" max="4377" width="8.625" style="1079" customWidth="1"/>
    <col min="4378" max="4378" width="6.625" style="1079" customWidth="1"/>
    <col min="4379" max="4379" width="11" style="1079" customWidth="1"/>
    <col min="4380" max="4380" width="7.625" style="1079" customWidth="1"/>
    <col min="4381" max="4381" width="10.625" style="1079" customWidth="1"/>
    <col min="4382" max="4383" width="5.625" style="1079" customWidth="1"/>
    <col min="4384" max="4384" width="11.875" style="1079" customWidth="1"/>
    <col min="4385" max="4386" width="6.625" style="1079" customWidth="1"/>
    <col min="4387" max="4610" width="12.625" style="1079"/>
    <col min="4611" max="4611" width="4.625" style="1079" customWidth="1"/>
    <col min="4612" max="4612" width="3.625" style="1079" customWidth="1"/>
    <col min="4613" max="4613" width="5.625" style="1079" customWidth="1"/>
    <col min="4614" max="4614" width="16.125" style="1079" customWidth="1"/>
    <col min="4615" max="4615" width="19" style="1079" customWidth="1"/>
    <col min="4616" max="4616" width="7.625" style="1079" customWidth="1"/>
    <col min="4617" max="4618" width="5.125" style="1079" customWidth="1"/>
    <col min="4619" max="4620" width="6.625" style="1079" customWidth="1"/>
    <col min="4621" max="4621" width="7.75" style="1079" customWidth="1"/>
    <col min="4622" max="4623" width="5.125" style="1079" customWidth="1"/>
    <col min="4624" max="4625" width="4.625" style="1079" customWidth="1"/>
    <col min="4626" max="4630" width="5.125" style="1079" customWidth="1"/>
    <col min="4631" max="4631" width="5.625" style="1079" customWidth="1"/>
    <col min="4632" max="4633" width="8.625" style="1079" customWidth="1"/>
    <col min="4634" max="4634" width="6.625" style="1079" customWidth="1"/>
    <col min="4635" max="4635" width="11" style="1079" customWidth="1"/>
    <col min="4636" max="4636" width="7.625" style="1079" customWidth="1"/>
    <col min="4637" max="4637" width="10.625" style="1079" customWidth="1"/>
    <col min="4638" max="4639" width="5.625" style="1079" customWidth="1"/>
    <col min="4640" max="4640" width="11.875" style="1079" customWidth="1"/>
    <col min="4641" max="4642" width="6.625" style="1079" customWidth="1"/>
    <col min="4643" max="4866" width="12.625" style="1079"/>
    <col min="4867" max="4867" width="4.625" style="1079" customWidth="1"/>
    <col min="4868" max="4868" width="3.625" style="1079" customWidth="1"/>
    <col min="4869" max="4869" width="5.625" style="1079" customWidth="1"/>
    <col min="4870" max="4870" width="16.125" style="1079" customWidth="1"/>
    <col min="4871" max="4871" width="19" style="1079" customWidth="1"/>
    <col min="4872" max="4872" width="7.625" style="1079" customWidth="1"/>
    <col min="4873" max="4874" width="5.125" style="1079" customWidth="1"/>
    <col min="4875" max="4876" width="6.625" style="1079" customWidth="1"/>
    <col min="4877" max="4877" width="7.75" style="1079" customWidth="1"/>
    <col min="4878" max="4879" width="5.125" style="1079" customWidth="1"/>
    <col min="4880" max="4881" width="4.625" style="1079" customWidth="1"/>
    <col min="4882" max="4886" width="5.125" style="1079" customWidth="1"/>
    <col min="4887" max="4887" width="5.625" style="1079" customWidth="1"/>
    <col min="4888" max="4889" width="8.625" style="1079" customWidth="1"/>
    <col min="4890" max="4890" width="6.625" style="1079" customWidth="1"/>
    <col min="4891" max="4891" width="11" style="1079" customWidth="1"/>
    <col min="4892" max="4892" width="7.625" style="1079" customWidth="1"/>
    <col min="4893" max="4893" width="10.625" style="1079" customWidth="1"/>
    <col min="4894" max="4895" width="5.625" style="1079" customWidth="1"/>
    <col min="4896" max="4896" width="11.875" style="1079" customWidth="1"/>
    <col min="4897" max="4898" width="6.625" style="1079" customWidth="1"/>
    <col min="4899" max="5122" width="12.625" style="1079"/>
    <col min="5123" max="5123" width="4.625" style="1079" customWidth="1"/>
    <col min="5124" max="5124" width="3.625" style="1079" customWidth="1"/>
    <col min="5125" max="5125" width="5.625" style="1079" customWidth="1"/>
    <col min="5126" max="5126" width="16.125" style="1079" customWidth="1"/>
    <col min="5127" max="5127" width="19" style="1079" customWidth="1"/>
    <col min="5128" max="5128" width="7.625" style="1079" customWidth="1"/>
    <col min="5129" max="5130" width="5.125" style="1079" customWidth="1"/>
    <col min="5131" max="5132" width="6.625" style="1079" customWidth="1"/>
    <col min="5133" max="5133" width="7.75" style="1079" customWidth="1"/>
    <col min="5134" max="5135" width="5.125" style="1079" customWidth="1"/>
    <col min="5136" max="5137" width="4.625" style="1079" customWidth="1"/>
    <col min="5138" max="5142" width="5.125" style="1079" customWidth="1"/>
    <col min="5143" max="5143" width="5.625" style="1079" customWidth="1"/>
    <col min="5144" max="5145" width="8.625" style="1079" customWidth="1"/>
    <col min="5146" max="5146" width="6.625" style="1079" customWidth="1"/>
    <col min="5147" max="5147" width="11" style="1079" customWidth="1"/>
    <col min="5148" max="5148" width="7.625" style="1079" customWidth="1"/>
    <col min="5149" max="5149" width="10.625" style="1079" customWidth="1"/>
    <col min="5150" max="5151" width="5.625" style="1079" customWidth="1"/>
    <col min="5152" max="5152" width="11.875" style="1079" customWidth="1"/>
    <col min="5153" max="5154" width="6.625" style="1079" customWidth="1"/>
    <col min="5155" max="5378" width="12.625" style="1079"/>
    <col min="5379" max="5379" width="4.625" style="1079" customWidth="1"/>
    <col min="5380" max="5380" width="3.625" style="1079" customWidth="1"/>
    <col min="5381" max="5381" width="5.625" style="1079" customWidth="1"/>
    <col min="5382" max="5382" width="16.125" style="1079" customWidth="1"/>
    <col min="5383" max="5383" width="19" style="1079" customWidth="1"/>
    <col min="5384" max="5384" width="7.625" style="1079" customWidth="1"/>
    <col min="5385" max="5386" width="5.125" style="1079" customWidth="1"/>
    <col min="5387" max="5388" width="6.625" style="1079" customWidth="1"/>
    <col min="5389" max="5389" width="7.75" style="1079" customWidth="1"/>
    <col min="5390" max="5391" width="5.125" style="1079" customWidth="1"/>
    <col min="5392" max="5393" width="4.625" style="1079" customWidth="1"/>
    <col min="5394" max="5398" width="5.125" style="1079" customWidth="1"/>
    <col min="5399" max="5399" width="5.625" style="1079" customWidth="1"/>
    <col min="5400" max="5401" width="8.625" style="1079" customWidth="1"/>
    <col min="5402" max="5402" width="6.625" style="1079" customWidth="1"/>
    <col min="5403" max="5403" width="11" style="1079" customWidth="1"/>
    <col min="5404" max="5404" width="7.625" style="1079" customWidth="1"/>
    <col min="5405" max="5405" width="10.625" style="1079" customWidth="1"/>
    <col min="5406" max="5407" width="5.625" style="1079" customWidth="1"/>
    <col min="5408" max="5408" width="11.875" style="1079" customWidth="1"/>
    <col min="5409" max="5410" width="6.625" style="1079" customWidth="1"/>
    <col min="5411" max="5634" width="12.625" style="1079"/>
    <col min="5635" max="5635" width="4.625" style="1079" customWidth="1"/>
    <col min="5636" max="5636" width="3.625" style="1079" customWidth="1"/>
    <col min="5637" max="5637" width="5.625" style="1079" customWidth="1"/>
    <col min="5638" max="5638" width="16.125" style="1079" customWidth="1"/>
    <col min="5639" max="5639" width="19" style="1079" customWidth="1"/>
    <col min="5640" max="5640" width="7.625" style="1079" customWidth="1"/>
    <col min="5641" max="5642" width="5.125" style="1079" customWidth="1"/>
    <col min="5643" max="5644" width="6.625" style="1079" customWidth="1"/>
    <col min="5645" max="5645" width="7.75" style="1079" customWidth="1"/>
    <col min="5646" max="5647" width="5.125" style="1079" customWidth="1"/>
    <col min="5648" max="5649" width="4.625" style="1079" customWidth="1"/>
    <col min="5650" max="5654" width="5.125" style="1079" customWidth="1"/>
    <col min="5655" max="5655" width="5.625" style="1079" customWidth="1"/>
    <col min="5656" max="5657" width="8.625" style="1079" customWidth="1"/>
    <col min="5658" max="5658" width="6.625" style="1079" customWidth="1"/>
    <col min="5659" max="5659" width="11" style="1079" customWidth="1"/>
    <col min="5660" max="5660" width="7.625" style="1079" customWidth="1"/>
    <col min="5661" max="5661" width="10.625" style="1079" customWidth="1"/>
    <col min="5662" max="5663" width="5.625" style="1079" customWidth="1"/>
    <col min="5664" max="5664" width="11.875" style="1079" customWidth="1"/>
    <col min="5665" max="5666" width="6.625" style="1079" customWidth="1"/>
    <col min="5667" max="5890" width="12.625" style="1079"/>
    <col min="5891" max="5891" width="4.625" style="1079" customWidth="1"/>
    <col min="5892" max="5892" width="3.625" style="1079" customWidth="1"/>
    <col min="5893" max="5893" width="5.625" style="1079" customWidth="1"/>
    <col min="5894" max="5894" width="16.125" style="1079" customWidth="1"/>
    <col min="5895" max="5895" width="19" style="1079" customWidth="1"/>
    <col min="5896" max="5896" width="7.625" style="1079" customWidth="1"/>
    <col min="5897" max="5898" width="5.125" style="1079" customWidth="1"/>
    <col min="5899" max="5900" width="6.625" style="1079" customWidth="1"/>
    <col min="5901" max="5901" width="7.75" style="1079" customWidth="1"/>
    <col min="5902" max="5903" width="5.125" style="1079" customWidth="1"/>
    <col min="5904" max="5905" width="4.625" style="1079" customWidth="1"/>
    <col min="5906" max="5910" width="5.125" style="1079" customWidth="1"/>
    <col min="5911" max="5911" width="5.625" style="1079" customWidth="1"/>
    <col min="5912" max="5913" width="8.625" style="1079" customWidth="1"/>
    <col min="5914" max="5914" width="6.625" style="1079" customWidth="1"/>
    <col min="5915" max="5915" width="11" style="1079" customWidth="1"/>
    <col min="5916" max="5916" width="7.625" style="1079" customWidth="1"/>
    <col min="5917" max="5917" width="10.625" style="1079" customWidth="1"/>
    <col min="5918" max="5919" width="5.625" style="1079" customWidth="1"/>
    <col min="5920" max="5920" width="11.875" style="1079" customWidth="1"/>
    <col min="5921" max="5922" width="6.625" style="1079" customWidth="1"/>
    <col min="5923" max="6146" width="12.625" style="1079"/>
    <col min="6147" max="6147" width="4.625" style="1079" customWidth="1"/>
    <col min="6148" max="6148" width="3.625" style="1079" customWidth="1"/>
    <col min="6149" max="6149" width="5.625" style="1079" customWidth="1"/>
    <col min="6150" max="6150" width="16.125" style="1079" customWidth="1"/>
    <col min="6151" max="6151" width="19" style="1079" customWidth="1"/>
    <col min="6152" max="6152" width="7.625" style="1079" customWidth="1"/>
    <col min="6153" max="6154" width="5.125" style="1079" customWidth="1"/>
    <col min="6155" max="6156" width="6.625" style="1079" customWidth="1"/>
    <col min="6157" max="6157" width="7.75" style="1079" customWidth="1"/>
    <col min="6158" max="6159" width="5.125" style="1079" customWidth="1"/>
    <col min="6160" max="6161" width="4.625" style="1079" customWidth="1"/>
    <col min="6162" max="6166" width="5.125" style="1079" customWidth="1"/>
    <col min="6167" max="6167" width="5.625" style="1079" customWidth="1"/>
    <col min="6168" max="6169" width="8.625" style="1079" customWidth="1"/>
    <col min="6170" max="6170" width="6.625" style="1079" customWidth="1"/>
    <col min="6171" max="6171" width="11" style="1079" customWidth="1"/>
    <col min="6172" max="6172" width="7.625" style="1079" customWidth="1"/>
    <col min="6173" max="6173" width="10.625" style="1079" customWidth="1"/>
    <col min="6174" max="6175" width="5.625" style="1079" customWidth="1"/>
    <col min="6176" max="6176" width="11.875" style="1079" customWidth="1"/>
    <col min="6177" max="6178" width="6.625" style="1079" customWidth="1"/>
    <col min="6179" max="6402" width="12.625" style="1079"/>
    <col min="6403" max="6403" width="4.625" style="1079" customWidth="1"/>
    <col min="6404" max="6404" width="3.625" style="1079" customWidth="1"/>
    <col min="6405" max="6405" width="5.625" style="1079" customWidth="1"/>
    <col min="6406" max="6406" width="16.125" style="1079" customWidth="1"/>
    <col min="6407" max="6407" width="19" style="1079" customWidth="1"/>
    <col min="6408" max="6408" width="7.625" style="1079" customWidth="1"/>
    <col min="6409" max="6410" width="5.125" style="1079" customWidth="1"/>
    <col min="6411" max="6412" width="6.625" style="1079" customWidth="1"/>
    <col min="6413" max="6413" width="7.75" style="1079" customWidth="1"/>
    <col min="6414" max="6415" width="5.125" style="1079" customWidth="1"/>
    <col min="6416" max="6417" width="4.625" style="1079" customWidth="1"/>
    <col min="6418" max="6422" width="5.125" style="1079" customWidth="1"/>
    <col min="6423" max="6423" width="5.625" style="1079" customWidth="1"/>
    <col min="6424" max="6425" width="8.625" style="1079" customWidth="1"/>
    <col min="6426" max="6426" width="6.625" style="1079" customWidth="1"/>
    <col min="6427" max="6427" width="11" style="1079" customWidth="1"/>
    <col min="6428" max="6428" width="7.625" style="1079" customWidth="1"/>
    <col min="6429" max="6429" width="10.625" style="1079" customWidth="1"/>
    <col min="6430" max="6431" width="5.625" style="1079" customWidth="1"/>
    <col min="6432" max="6432" width="11.875" style="1079" customWidth="1"/>
    <col min="6433" max="6434" width="6.625" style="1079" customWidth="1"/>
    <col min="6435" max="6658" width="12.625" style="1079"/>
    <col min="6659" max="6659" width="4.625" style="1079" customWidth="1"/>
    <col min="6660" max="6660" width="3.625" style="1079" customWidth="1"/>
    <col min="6661" max="6661" width="5.625" style="1079" customWidth="1"/>
    <col min="6662" max="6662" width="16.125" style="1079" customWidth="1"/>
    <col min="6663" max="6663" width="19" style="1079" customWidth="1"/>
    <col min="6664" max="6664" width="7.625" style="1079" customWidth="1"/>
    <col min="6665" max="6666" width="5.125" style="1079" customWidth="1"/>
    <col min="6667" max="6668" width="6.625" style="1079" customWidth="1"/>
    <col min="6669" max="6669" width="7.75" style="1079" customWidth="1"/>
    <col min="6670" max="6671" width="5.125" style="1079" customWidth="1"/>
    <col min="6672" max="6673" width="4.625" style="1079" customWidth="1"/>
    <col min="6674" max="6678" width="5.125" style="1079" customWidth="1"/>
    <col min="6679" max="6679" width="5.625" style="1079" customWidth="1"/>
    <col min="6680" max="6681" width="8.625" style="1079" customWidth="1"/>
    <col min="6682" max="6682" width="6.625" style="1079" customWidth="1"/>
    <col min="6683" max="6683" width="11" style="1079" customWidth="1"/>
    <col min="6684" max="6684" width="7.625" style="1079" customWidth="1"/>
    <col min="6685" max="6685" width="10.625" style="1079" customWidth="1"/>
    <col min="6686" max="6687" width="5.625" style="1079" customWidth="1"/>
    <col min="6688" max="6688" width="11.875" style="1079" customWidth="1"/>
    <col min="6689" max="6690" width="6.625" style="1079" customWidth="1"/>
    <col min="6691" max="6914" width="12.625" style="1079"/>
    <col min="6915" max="6915" width="4.625" style="1079" customWidth="1"/>
    <col min="6916" max="6916" width="3.625" style="1079" customWidth="1"/>
    <col min="6917" max="6917" width="5.625" style="1079" customWidth="1"/>
    <col min="6918" max="6918" width="16.125" style="1079" customWidth="1"/>
    <col min="6919" max="6919" width="19" style="1079" customWidth="1"/>
    <col min="6920" max="6920" width="7.625" style="1079" customWidth="1"/>
    <col min="6921" max="6922" width="5.125" style="1079" customWidth="1"/>
    <col min="6923" max="6924" width="6.625" style="1079" customWidth="1"/>
    <col min="6925" max="6925" width="7.75" style="1079" customWidth="1"/>
    <col min="6926" max="6927" width="5.125" style="1079" customWidth="1"/>
    <col min="6928" max="6929" width="4.625" style="1079" customWidth="1"/>
    <col min="6930" max="6934" width="5.125" style="1079" customWidth="1"/>
    <col min="6935" max="6935" width="5.625" style="1079" customWidth="1"/>
    <col min="6936" max="6937" width="8.625" style="1079" customWidth="1"/>
    <col min="6938" max="6938" width="6.625" style="1079" customWidth="1"/>
    <col min="6939" max="6939" width="11" style="1079" customWidth="1"/>
    <col min="6940" max="6940" width="7.625" style="1079" customWidth="1"/>
    <col min="6941" max="6941" width="10.625" style="1079" customWidth="1"/>
    <col min="6942" max="6943" width="5.625" style="1079" customWidth="1"/>
    <col min="6944" max="6944" width="11.875" style="1079" customWidth="1"/>
    <col min="6945" max="6946" width="6.625" style="1079" customWidth="1"/>
    <col min="6947" max="7170" width="12.625" style="1079"/>
    <col min="7171" max="7171" width="4.625" style="1079" customWidth="1"/>
    <col min="7172" max="7172" width="3.625" style="1079" customWidth="1"/>
    <col min="7173" max="7173" width="5.625" style="1079" customWidth="1"/>
    <col min="7174" max="7174" width="16.125" style="1079" customWidth="1"/>
    <col min="7175" max="7175" width="19" style="1079" customWidth="1"/>
    <col min="7176" max="7176" width="7.625" style="1079" customWidth="1"/>
    <col min="7177" max="7178" width="5.125" style="1079" customWidth="1"/>
    <col min="7179" max="7180" width="6.625" style="1079" customWidth="1"/>
    <col min="7181" max="7181" width="7.75" style="1079" customWidth="1"/>
    <col min="7182" max="7183" width="5.125" style="1079" customWidth="1"/>
    <col min="7184" max="7185" width="4.625" style="1079" customWidth="1"/>
    <col min="7186" max="7190" width="5.125" style="1079" customWidth="1"/>
    <col min="7191" max="7191" width="5.625" style="1079" customWidth="1"/>
    <col min="7192" max="7193" width="8.625" style="1079" customWidth="1"/>
    <col min="7194" max="7194" width="6.625" style="1079" customWidth="1"/>
    <col min="7195" max="7195" width="11" style="1079" customWidth="1"/>
    <col min="7196" max="7196" width="7.625" style="1079" customWidth="1"/>
    <col min="7197" max="7197" width="10.625" style="1079" customWidth="1"/>
    <col min="7198" max="7199" width="5.625" style="1079" customWidth="1"/>
    <col min="7200" max="7200" width="11.875" style="1079" customWidth="1"/>
    <col min="7201" max="7202" width="6.625" style="1079" customWidth="1"/>
    <col min="7203" max="7426" width="12.625" style="1079"/>
    <col min="7427" max="7427" width="4.625" style="1079" customWidth="1"/>
    <col min="7428" max="7428" width="3.625" style="1079" customWidth="1"/>
    <col min="7429" max="7429" width="5.625" style="1079" customWidth="1"/>
    <col min="7430" max="7430" width="16.125" style="1079" customWidth="1"/>
    <col min="7431" max="7431" width="19" style="1079" customWidth="1"/>
    <col min="7432" max="7432" width="7.625" style="1079" customWidth="1"/>
    <col min="7433" max="7434" width="5.125" style="1079" customWidth="1"/>
    <col min="7435" max="7436" width="6.625" style="1079" customWidth="1"/>
    <col min="7437" max="7437" width="7.75" style="1079" customWidth="1"/>
    <col min="7438" max="7439" width="5.125" style="1079" customWidth="1"/>
    <col min="7440" max="7441" width="4.625" style="1079" customWidth="1"/>
    <col min="7442" max="7446" width="5.125" style="1079" customWidth="1"/>
    <col min="7447" max="7447" width="5.625" style="1079" customWidth="1"/>
    <col min="7448" max="7449" width="8.625" style="1079" customWidth="1"/>
    <col min="7450" max="7450" width="6.625" style="1079" customWidth="1"/>
    <col min="7451" max="7451" width="11" style="1079" customWidth="1"/>
    <col min="7452" max="7452" width="7.625" style="1079" customWidth="1"/>
    <col min="7453" max="7453" width="10.625" style="1079" customWidth="1"/>
    <col min="7454" max="7455" width="5.625" style="1079" customWidth="1"/>
    <col min="7456" max="7456" width="11.875" style="1079" customWidth="1"/>
    <col min="7457" max="7458" width="6.625" style="1079" customWidth="1"/>
    <col min="7459" max="7682" width="12.625" style="1079"/>
    <col min="7683" max="7683" width="4.625" style="1079" customWidth="1"/>
    <col min="7684" max="7684" width="3.625" style="1079" customWidth="1"/>
    <col min="7685" max="7685" width="5.625" style="1079" customWidth="1"/>
    <col min="7686" max="7686" width="16.125" style="1079" customWidth="1"/>
    <col min="7687" max="7687" width="19" style="1079" customWidth="1"/>
    <col min="7688" max="7688" width="7.625" style="1079" customWidth="1"/>
    <col min="7689" max="7690" width="5.125" style="1079" customWidth="1"/>
    <col min="7691" max="7692" width="6.625" style="1079" customWidth="1"/>
    <col min="7693" max="7693" width="7.75" style="1079" customWidth="1"/>
    <col min="7694" max="7695" width="5.125" style="1079" customWidth="1"/>
    <col min="7696" max="7697" width="4.625" style="1079" customWidth="1"/>
    <col min="7698" max="7702" width="5.125" style="1079" customWidth="1"/>
    <col min="7703" max="7703" width="5.625" style="1079" customWidth="1"/>
    <col min="7704" max="7705" width="8.625" style="1079" customWidth="1"/>
    <col min="7706" max="7706" width="6.625" style="1079" customWidth="1"/>
    <col min="7707" max="7707" width="11" style="1079" customWidth="1"/>
    <col min="7708" max="7708" width="7.625" style="1079" customWidth="1"/>
    <col min="7709" max="7709" width="10.625" style="1079" customWidth="1"/>
    <col min="7710" max="7711" width="5.625" style="1079" customWidth="1"/>
    <col min="7712" max="7712" width="11.875" style="1079" customWidth="1"/>
    <col min="7713" max="7714" width="6.625" style="1079" customWidth="1"/>
    <col min="7715" max="7938" width="12.625" style="1079"/>
    <col min="7939" max="7939" width="4.625" style="1079" customWidth="1"/>
    <col min="7940" max="7940" width="3.625" style="1079" customWidth="1"/>
    <col min="7941" max="7941" width="5.625" style="1079" customWidth="1"/>
    <col min="7942" max="7942" width="16.125" style="1079" customWidth="1"/>
    <col min="7943" max="7943" width="19" style="1079" customWidth="1"/>
    <col min="7944" max="7944" width="7.625" style="1079" customWidth="1"/>
    <col min="7945" max="7946" width="5.125" style="1079" customWidth="1"/>
    <col min="7947" max="7948" width="6.625" style="1079" customWidth="1"/>
    <col min="7949" max="7949" width="7.75" style="1079" customWidth="1"/>
    <col min="7950" max="7951" width="5.125" style="1079" customWidth="1"/>
    <col min="7952" max="7953" width="4.625" style="1079" customWidth="1"/>
    <col min="7954" max="7958" width="5.125" style="1079" customWidth="1"/>
    <col min="7959" max="7959" width="5.625" style="1079" customWidth="1"/>
    <col min="7960" max="7961" width="8.625" style="1079" customWidth="1"/>
    <col min="7962" max="7962" width="6.625" style="1079" customWidth="1"/>
    <col min="7963" max="7963" width="11" style="1079" customWidth="1"/>
    <col min="7964" max="7964" width="7.625" style="1079" customWidth="1"/>
    <col min="7965" max="7965" width="10.625" style="1079" customWidth="1"/>
    <col min="7966" max="7967" width="5.625" style="1079" customWidth="1"/>
    <col min="7968" max="7968" width="11.875" style="1079" customWidth="1"/>
    <col min="7969" max="7970" width="6.625" style="1079" customWidth="1"/>
    <col min="7971" max="8194" width="12.625" style="1079"/>
    <col min="8195" max="8195" width="4.625" style="1079" customWidth="1"/>
    <col min="8196" max="8196" width="3.625" style="1079" customWidth="1"/>
    <col min="8197" max="8197" width="5.625" style="1079" customWidth="1"/>
    <col min="8198" max="8198" width="16.125" style="1079" customWidth="1"/>
    <col min="8199" max="8199" width="19" style="1079" customWidth="1"/>
    <col min="8200" max="8200" width="7.625" style="1079" customWidth="1"/>
    <col min="8201" max="8202" width="5.125" style="1079" customWidth="1"/>
    <col min="8203" max="8204" width="6.625" style="1079" customWidth="1"/>
    <col min="8205" max="8205" width="7.75" style="1079" customWidth="1"/>
    <col min="8206" max="8207" width="5.125" style="1079" customWidth="1"/>
    <col min="8208" max="8209" width="4.625" style="1079" customWidth="1"/>
    <col min="8210" max="8214" width="5.125" style="1079" customWidth="1"/>
    <col min="8215" max="8215" width="5.625" style="1079" customWidth="1"/>
    <col min="8216" max="8217" width="8.625" style="1079" customWidth="1"/>
    <col min="8218" max="8218" width="6.625" style="1079" customWidth="1"/>
    <col min="8219" max="8219" width="11" style="1079" customWidth="1"/>
    <col min="8220" max="8220" width="7.625" style="1079" customWidth="1"/>
    <col min="8221" max="8221" width="10.625" style="1079" customWidth="1"/>
    <col min="8222" max="8223" width="5.625" style="1079" customWidth="1"/>
    <col min="8224" max="8224" width="11.875" style="1079" customWidth="1"/>
    <col min="8225" max="8226" width="6.625" style="1079" customWidth="1"/>
    <col min="8227" max="8450" width="12.625" style="1079"/>
    <col min="8451" max="8451" width="4.625" style="1079" customWidth="1"/>
    <col min="8452" max="8452" width="3.625" style="1079" customWidth="1"/>
    <col min="8453" max="8453" width="5.625" style="1079" customWidth="1"/>
    <col min="8454" max="8454" width="16.125" style="1079" customWidth="1"/>
    <col min="8455" max="8455" width="19" style="1079" customWidth="1"/>
    <col min="8456" max="8456" width="7.625" style="1079" customWidth="1"/>
    <col min="8457" max="8458" width="5.125" style="1079" customWidth="1"/>
    <col min="8459" max="8460" width="6.625" style="1079" customWidth="1"/>
    <col min="8461" max="8461" width="7.75" style="1079" customWidth="1"/>
    <col min="8462" max="8463" width="5.125" style="1079" customWidth="1"/>
    <col min="8464" max="8465" width="4.625" style="1079" customWidth="1"/>
    <col min="8466" max="8470" width="5.125" style="1079" customWidth="1"/>
    <col min="8471" max="8471" width="5.625" style="1079" customWidth="1"/>
    <col min="8472" max="8473" width="8.625" style="1079" customWidth="1"/>
    <col min="8474" max="8474" width="6.625" style="1079" customWidth="1"/>
    <col min="8475" max="8475" width="11" style="1079" customWidth="1"/>
    <col min="8476" max="8476" width="7.625" style="1079" customWidth="1"/>
    <col min="8477" max="8477" width="10.625" style="1079" customWidth="1"/>
    <col min="8478" max="8479" width="5.625" style="1079" customWidth="1"/>
    <col min="8480" max="8480" width="11.875" style="1079" customWidth="1"/>
    <col min="8481" max="8482" width="6.625" style="1079" customWidth="1"/>
    <col min="8483" max="8706" width="12.625" style="1079"/>
    <col min="8707" max="8707" width="4.625" style="1079" customWidth="1"/>
    <col min="8708" max="8708" width="3.625" style="1079" customWidth="1"/>
    <col min="8709" max="8709" width="5.625" style="1079" customWidth="1"/>
    <col min="8710" max="8710" width="16.125" style="1079" customWidth="1"/>
    <col min="8711" max="8711" width="19" style="1079" customWidth="1"/>
    <col min="8712" max="8712" width="7.625" style="1079" customWidth="1"/>
    <col min="8713" max="8714" width="5.125" style="1079" customWidth="1"/>
    <col min="8715" max="8716" width="6.625" style="1079" customWidth="1"/>
    <col min="8717" max="8717" width="7.75" style="1079" customWidth="1"/>
    <col min="8718" max="8719" width="5.125" style="1079" customWidth="1"/>
    <col min="8720" max="8721" width="4.625" style="1079" customWidth="1"/>
    <col min="8722" max="8726" width="5.125" style="1079" customWidth="1"/>
    <col min="8727" max="8727" width="5.625" style="1079" customWidth="1"/>
    <col min="8728" max="8729" width="8.625" style="1079" customWidth="1"/>
    <col min="8730" max="8730" width="6.625" style="1079" customWidth="1"/>
    <col min="8731" max="8731" width="11" style="1079" customWidth="1"/>
    <col min="8732" max="8732" width="7.625" style="1079" customWidth="1"/>
    <col min="8733" max="8733" width="10.625" style="1079" customWidth="1"/>
    <col min="8734" max="8735" width="5.625" style="1079" customWidth="1"/>
    <col min="8736" max="8736" width="11.875" style="1079" customWidth="1"/>
    <col min="8737" max="8738" width="6.625" style="1079" customWidth="1"/>
    <col min="8739" max="8962" width="12.625" style="1079"/>
    <col min="8963" max="8963" width="4.625" style="1079" customWidth="1"/>
    <col min="8964" max="8964" width="3.625" style="1079" customWidth="1"/>
    <col min="8965" max="8965" width="5.625" style="1079" customWidth="1"/>
    <col min="8966" max="8966" width="16.125" style="1079" customWidth="1"/>
    <col min="8967" max="8967" width="19" style="1079" customWidth="1"/>
    <col min="8968" max="8968" width="7.625" style="1079" customWidth="1"/>
    <col min="8969" max="8970" width="5.125" style="1079" customWidth="1"/>
    <col min="8971" max="8972" width="6.625" style="1079" customWidth="1"/>
    <col min="8973" max="8973" width="7.75" style="1079" customWidth="1"/>
    <col min="8974" max="8975" width="5.125" style="1079" customWidth="1"/>
    <col min="8976" max="8977" width="4.625" style="1079" customWidth="1"/>
    <col min="8978" max="8982" width="5.125" style="1079" customWidth="1"/>
    <col min="8983" max="8983" width="5.625" style="1079" customWidth="1"/>
    <col min="8984" max="8985" width="8.625" style="1079" customWidth="1"/>
    <col min="8986" max="8986" width="6.625" style="1079" customWidth="1"/>
    <col min="8987" max="8987" width="11" style="1079" customWidth="1"/>
    <col min="8988" max="8988" width="7.625" style="1079" customWidth="1"/>
    <col min="8989" max="8989" width="10.625" style="1079" customWidth="1"/>
    <col min="8990" max="8991" width="5.625" style="1079" customWidth="1"/>
    <col min="8992" max="8992" width="11.875" style="1079" customWidth="1"/>
    <col min="8993" max="8994" width="6.625" style="1079" customWidth="1"/>
    <col min="8995" max="9218" width="12.625" style="1079"/>
    <col min="9219" max="9219" width="4.625" style="1079" customWidth="1"/>
    <col min="9220" max="9220" width="3.625" style="1079" customWidth="1"/>
    <col min="9221" max="9221" width="5.625" style="1079" customWidth="1"/>
    <col min="9222" max="9222" width="16.125" style="1079" customWidth="1"/>
    <col min="9223" max="9223" width="19" style="1079" customWidth="1"/>
    <col min="9224" max="9224" width="7.625" style="1079" customWidth="1"/>
    <col min="9225" max="9226" width="5.125" style="1079" customWidth="1"/>
    <col min="9227" max="9228" width="6.625" style="1079" customWidth="1"/>
    <col min="9229" max="9229" width="7.75" style="1079" customWidth="1"/>
    <col min="9230" max="9231" width="5.125" style="1079" customWidth="1"/>
    <col min="9232" max="9233" width="4.625" style="1079" customWidth="1"/>
    <col min="9234" max="9238" width="5.125" style="1079" customWidth="1"/>
    <col min="9239" max="9239" width="5.625" style="1079" customWidth="1"/>
    <col min="9240" max="9241" width="8.625" style="1079" customWidth="1"/>
    <col min="9242" max="9242" width="6.625" style="1079" customWidth="1"/>
    <col min="9243" max="9243" width="11" style="1079" customWidth="1"/>
    <col min="9244" max="9244" width="7.625" style="1079" customWidth="1"/>
    <col min="9245" max="9245" width="10.625" style="1079" customWidth="1"/>
    <col min="9246" max="9247" width="5.625" style="1079" customWidth="1"/>
    <col min="9248" max="9248" width="11.875" style="1079" customWidth="1"/>
    <col min="9249" max="9250" width="6.625" style="1079" customWidth="1"/>
    <col min="9251" max="9474" width="12.625" style="1079"/>
    <col min="9475" max="9475" width="4.625" style="1079" customWidth="1"/>
    <col min="9476" max="9476" width="3.625" style="1079" customWidth="1"/>
    <col min="9477" max="9477" width="5.625" style="1079" customWidth="1"/>
    <col min="9478" max="9478" width="16.125" style="1079" customWidth="1"/>
    <col min="9479" max="9479" width="19" style="1079" customWidth="1"/>
    <col min="9480" max="9480" width="7.625" style="1079" customWidth="1"/>
    <col min="9481" max="9482" width="5.125" style="1079" customWidth="1"/>
    <col min="9483" max="9484" width="6.625" style="1079" customWidth="1"/>
    <col min="9485" max="9485" width="7.75" style="1079" customWidth="1"/>
    <col min="9486" max="9487" width="5.125" style="1079" customWidth="1"/>
    <col min="9488" max="9489" width="4.625" style="1079" customWidth="1"/>
    <col min="9490" max="9494" width="5.125" style="1079" customWidth="1"/>
    <col min="9495" max="9495" width="5.625" style="1079" customWidth="1"/>
    <col min="9496" max="9497" width="8.625" style="1079" customWidth="1"/>
    <col min="9498" max="9498" width="6.625" style="1079" customWidth="1"/>
    <col min="9499" max="9499" width="11" style="1079" customWidth="1"/>
    <col min="9500" max="9500" width="7.625" style="1079" customWidth="1"/>
    <col min="9501" max="9501" width="10.625" style="1079" customWidth="1"/>
    <col min="9502" max="9503" width="5.625" style="1079" customWidth="1"/>
    <col min="9504" max="9504" width="11.875" style="1079" customWidth="1"/>
    <col min="9505" max="9506" width="6.625" style="1079" customWidth="1"/>
    <col min="9507" max="9730" width="12.625" style="1079"/>
    <col min="9731" max="9731" width="4.625" style="1079" customWidth="1"/>
    <col min="9732" max="9732" width="3.625" style="1079" customWidth="1"/>
    <col min="9733" max="9733" width="5.625" style="1079" customWidth="1"/>
    <col min="9734" max="9734" width="16.125" style="1079" customWidth="1"/>
    <col min="9735" max="9735" width="19" style="1079" customWidth="1"/>
    <col min="9736" max="9736" width="7.625" style="1079" customWidth="1"/>
    <col min="9737" max="9738" width="5.125" style="1079" customWidth="1"/>
    <col min="9739" max="9740" width="6.625" style="1079" customWidth="1"/>
    <col min="9741" max="9741" width="7.75" style="1079" customWidth="1"/>
    <col min="9742" max="9743" width="5.125" style="1079" customWidth="1"/>
    <col min="9744" max="9745" width="4.625" style="1079" customWidth="1"/>
    <col min="9746" max="9750" width="5.125" style="1079" customWidth="1"/>
    <col min="9751" max="9751" width="5.625" style="1079" customWidth="1"/>
    <col min="9752" max="9753" width="8.625" style="1079" customWidth="1"/>
    <col min="9754" max="9754" width="6.625" style="1079" customWidth="1"/>
    <col min="9755" max="9755" width="11" style="1079" customWidth="1"/>
    <col min="9756" max="9756" width="7.625" style="1079" customWidth="1"/>
    <col min="9757" max="9757" width="10.625" style="1079" customWidth="1"/>
    <col min="9758" max="9759" width="5.625" style="1079" customWidth="1"/>
    <col min="9760" max="9760" width="11.875" style="1079" customWidth="1"/>
    <col min="9761" max="9762" width="6.625" style="1079" customWidth="1"/>
    <col min="9763" max="9986" width="12.625" style="1079"/>
    <col min="9987" max="9987" width="4.625" style="1079" customWidth="1"/>
    <col min="9988" max="9988" width="3.625" style="1079" customWidth="1"/>
    <col min="9989" max="9989" width="5.625" style="1079" customWidth="1"/>
    <col min="9990" max="9990" width="16.125" style="1079" customWidth="1"/>
    <col min="9991" max="9991" width="19" style="1079" customWidth="1"/>
    <col min="9992" max="9992" width="7.625" style="1079" customWidth="1"/>
    <col min="9993" max="9994" width="5.125" style="1079" customWidth="1"/>
    <col min="9995" max="9996" width="6.625" style="1079" customWidth="1"/>
    <col min="9997" max="9997" width="7.75" style="1079" customWidth="1"/>
    <col min="9998" max="9999" width="5.125" style="1079" customWidth="1"/>
    <col min="10000" max="10001" width="4.625" style="1079" customWidth="1"/>
    <col min="10002" max="10006" width="5.125" style="1079" customWidth="1"/>
    <col min="10007" max="10007" width="5.625" style="1079" customWidth="1"/>
    <col min="10008" max="10009" width="8.625" style="1079" customWidth="1"/>
    <col min="10010" max="10010" width="6.625" style="1079" customWidth="1"/>
    <col min="10011" max="10011" width="11" style="1079" customWidth="1"/>
    <col min="10012" max="10012" width="7.625" style="1079" customWidth="1"/>
    <col min="10013" max="10013" width="10.625" style="1079" customWidth="1"/>
    <col min="10014" max="10015" width="5.625" style="1079" customWidth="1"/>
    <col min="10016" max="10016" width="11.875" style="1079" customWidth="1"/>
    <col min="10017" max="10018" width="6.625" style="1079" customWidth="1"/>
    <col min="10019" max="10242" width="12.625" style="1079"/>
    <col min="10243" max="10243" width="4.625" style="1079" customWidth="1"/>
    <col min="10244" max="10244" width="3.625" style="1079" customWidth="1"/>
    <col min="10245" max="10245" width="5.625" style="1079" customWidth="1"/>
    <col min="10246" max="10246" width="16.125" style="1079" customWidth="1"/>
    <col min="10247" max="10247" width="19" style="1079" customWidth="1"/>
    <col min="10248" max="10248" width="7.625" style="1079" customWidth="1"/>
    <col min="10249" max="10250" width="5.125" style="1079" customWidth="1"/>
    <col min="10251" max="10252" width="6.625" style="1079" customWidth="1"/>
    <col min="10253" max="10253" width="7.75" style="1079" customWidth="1"/>
    <col min="10254" max="10255" width="5.125" style="1079" customWidth="1"/>
    <col min="10256" max="10257" width="4.625" style="1079" customWidth="1"/>
    <col min="10258" max="10262" width="5.125" style="1079" customWidth="1"/>
    <col min="10263" max="10263" width="5.625" style="1079" customWidth="1"/>
    <col min="10264" max="10265" width="8.625" style="1079" customWidth="1"/>
    <col min="10266" max="10266" width="6.625" style="1079" customWidth="1"/>
    <col min="10267" max="10267" width="11" style="1079" customWidth="1"/>
    <col min="10268" max="10268" width="7.625" style="1079" customWidth="1"/>
    <col min="10269" max="10269" width="10.625" style="1079" customWidth="1"/>
    <col min="10270" max="10271" width="5.625" style="1079" customWidth="1"/>
    <col min="10272" max="10272" width="11.875" style="1079" customWidth="1"/>
    <col min="10273" max="10274" width="6.625" style="1079" customWidth="1"/>
    <col min="10275" max="10498" width="12.625" style="1079"/>
    <col min="10499" max="10499" width="4.625" style="1079" customWidth="1"/>
    <col min="10500" max="10500" width="3.625" style="1079" customWidth="1"/>
    <col min="10501" max="10501" width="5.625" style="1079" customWidth="1"/>
    <col min="10502" max="10502" width="16.125" style="1079" customWidth="1"/>
    <col min="10503" max="10503" width="19" style="1079" customWidth="1"/>
    <col min="10504" max="10504" width="7.625" style="1079" customWidth="1"/>
    <col min="10505" max="10506" width="5.125" style="1079" customWidth="1"/>
    <col min="10507" max="10508" width="6.625" style="1079" customWidth="1"/>
    <col min="10509" max="10509" width="7.75" style="1079" customWidth="1"/>
    <col min="10510" max="10511" width="5.125" style="1079" customWidth="1"/>
    <col min="10512" max="10513" width="4.625" style="1079" customWidth="1"/>
    <col min="10514" max="10518" width="5.125" style="1079" customWidth="1"/>
    <col min="10519" max="10519" width="5.625" style="1079" customWidth="1"/>
    <col min="10520" max="10521" width="8.625" style="1079" customWidth="1"/>
    <col min="10522" max="10522" width="6.625" style="1079" customWidth="1"/>
    <col min="10523" max="10523" width="11" style="1079" customWidth="1"/>
    <col min="10524" max="10524" width="7.625" style="1079" customWidth="1"/>
    <col min="10525" max="10525" width="10.625" style="1079" customWidth="1"/>
    <col min="10526" max="10527" width="5.625" style="1079" customWidth="1"/>
    <col min="10528" max="10528" width="11.875" style="1079" customWidth="1"/>
    <col min="10529" max="10530" width="6.625" style="1079" customWidth="1"/>
    <col min="10531" max="10754" width="12.625" style="1079"/>
    <col min="10755" max="10755" width="4.625" style="1079" customWidth="1"/>
    <col min="10756" max="10756" width="3.625" style="1079" customWidth="1"/>
    <col min="10757" max="10757" width="5.625" style="1079" customWidth="1"/>
    <col min="10758" max="10758" width="16.125" style="1079" customWidth="1"/>
    <col min="10759" max="10759" width="19" style="1079" customWidth="1"/>
    <col min="10760" max="10760" width="7.625" style="1079" customWidth="1"/>
    <col min="10761" max="10762" width="5.125" style="1079" customWidth="1"/>
    <col min="10763" max="10764" width="6.625" style="1079" customWidth="1"/>
    <col min="10765" max="10765" width="7.75" style="1079" customWidth="1"/>
    <col min="10766" max="10767" width="5.125" style="1079" customWidth="1"/>
    <col min="10768" max="10769" width="4.625" style="1079" customWidth="1"/>
    <col min="10770" max="10774" width="5.125" style="1079" customWidth="1"/>
    <col min="10775" max="10775" width="5.625" style="1079" customWidth="1"/>
    <col min="10776" max="10777" width="8.625" style="1079" customWidth="1"/>
    <col min="10778" max="10778" width="6.625" style="1079" customWidth="1"/>
    <col min="10779" max="10779" width="11" style="1079" customWidth="1"/>
    <col min="10780" max="10780" width="7.625" style="1079" customWidth="1"/>
    <col min="10781" max="10781" width="10.625" style="1079" customWidth="1"/>
    <col min="10782" max="10783" width="5.625" style="1079" customWidth="1"/>
    <col min="10784" max="10784" width="11.875" style="1079" customWidth="1"/>
    <col min="10785" max="10786" width="6.625" style="1079" customWidth="1"/>
    <col min="10787" max="11010" width="12.625" style="1079"/>
    <col min="11011" max="11011" width="4.625" style="1079" customWidth="1"/>
    <col min="11012" max="11012" width="3.625" style="1079" customWidth="1"/>
    <col min="11013" max="11013" width="5.625" style="1079" customWidth="1"/>
    <col min="11014" max="11014" width="16.125" style="1079" customWidth="1"/>
    <col min="11015" max="11015" width="19" style="1079" customWidth="1"/>
    <col min="11016" max="11016" width="7.625" style="1079" customWidth="1"/>
    <col min="11017" max="11018" width="5.125" style="1079" customWidth="1"/>
    <col min="11019" max="11020" width="6.625" style="1079" customWidth="1"/>
    <col min="11021" max="11021" width="7.75" style="1079" customWidth="1"/>
    <col min="11022" max="11023" width="5.125" style="1079" customWidth="1"/>
    <col min="11024" max="11025" width="4.625" style="1079" customWidth="1"/>
    <col min="11026" max="11030" width="5.125" style="1079" customWidth="1"/>
    <col min="11031" max="11031" width="5.625" style="1079" customWidth="1"/>
    <col min="11032" max="11033" width="8.625" style="1079" customWidth="1"/>
    <col min="11034" max="11034" width="6.625" style="1079" customWidth="1"/>
    <col min="11035" max="11035" width="11" style="1079" customWidth="1"/>
    <col min="11036" max="11036" width="7.625" style="1079" customWidth="1"/>
    <col min="11037" max="11037" width="10.625" style="1079" customWidth="1"/>
    <col min="11038" max="11039" width="5.625" style="1079" customWidth="1"/>
    <col min="11040" max="11040" width="11.875" style="1079" customWidth="1"/>
    <col min="11041" max="11042" width="6.625" style="1079" customWidth="1"/>
    <col min="11043" max="11266" width="12.625" style="1079"/>
    <col min="11267" max="11267" width="4.625" style="1079" customWidth="1"/>
    <col min="11268" max="11268" width="3.625" style="1079" customWidth="1"/>
    <col min="11269" max="11269" width="5.625" style="1079" customWidth="1"/>
    <col min="11270" max="11270" width="16.125" style="1079" customWidth="1"/>
    <col min="11271" max="11271" width="19" style="1079" customWidth="1"/>
    <col min="11272" max="11272" width="7.625" style="1079" customWidth="1"/>
    <col min="11273" max="11274" width="5.125" style="1079" customWidth="1"/>
    <col min="11275" max="11276" width="6.625" style="1079" customWidth="1"/>
    <col min="11277" max="11277" width="7.75" style="1079" customWidth="1"/>
    <col min="11278" max="11279" width="5.125" style="1079" customWidth="1"/>
    <col min="11280" max="11281" width="4.625" style="1079" customWidth="1"/>
    <col min="11282" max="11286" width="5.125" style="1079" customWidth="1"/>
    <col min="11287" max="11287" width="5.625" style="1079" customWidth="1"/>
    <col min="11288" max="11289" width="8.625" style="1079" customWidth="1"/>
    <col min="11290" max="11290" width="6.625" style="1079" customWidth="1"/>
    <col min="11291" max="11291" width="11" style="1079" customWidth="1"/>
    <col min="11292" max="11292" width="7.625" style="1079" customWidth="1"/>
    <col min="11293" max="11293" width="10.625" style="1079" customWidth="1"/>
    <col min="11294" max="11295" width="5.625" style="1079" customWidth="1"/>
    <col min="11296" max="11296" width="11.875" style="1079" customWidth="1"/>
    <col min="11297" max="11298" width="6.625" style="1079" customWidth="1"/>
    <col min="11299" max="11522" width="12.625" style="1079"/>
    <col min="11523" max="11523" width="4.625" style="1079" customWidth="1"/>
    <col min="11524" max="11524" width="3.625" style="1079" customWidth="1"/>
    <col min="11525" max="11525" width="5.625" style="1079" customWidth="1"/>
    <col min="11526" max="11526" width="16.125" style="1079" customWidth="1"/>
    <col min="11527" max="11527" width="19" style="1079" customWidth="1"/>
    <col min="11528" max="11528" width="7.625" style="1079" customWidth="1"/>
    <col min="11529" max="11530" width="5.125" style="1079" customWidth="1"/>
    <col min="11531" max="11532" width="6.625" style="1079" customWidth="1"/>
    <col min="11533" max="11533" width="7.75" style="1079" customWidth="1"/>
    <col min="11534" max="11535" width="5.125" style="1079" customWidth="1"/>
    <col min="11536" max="11537" width="4.625" style="1079" customWidth="1"/>
    <col min="11538" max="11542" width="5.125" style="1079" customWidth="1"/>
    <col min="11543" max="11543" width="5.625" style="1079" customWidth="1"/>
    <col min="11544" max="11545" width="8.625" style="1079" customWidth="1"/>
    <col min="11546" max="11546" width="6.625" style="1079" customWidth="1"/>
    <col min="11547" max="11547" width="11" style="1079" customWidth="1"/>
    <col min="11548" max="11548" width="7.625" style="1079" customWidth="1"/>
    <col min="11549" max="11549" width="10.625" style="1079" customWidth="1"/>
    <col min="11550" max="11551" width="5.625" style="1079" customWidth="1"/>
    <col min="11552" max="11552" width="11.875" style="1079" customWidth="1"/>
    <col min="11553" max="11554" width="6.625" style="1079" customWidth="1"/>
    <col min="11555" max="11778" width="12.625" style="1079"/>
    <col min="11779" max="11779" width="4.625" style="1079" customWidth="1"/>
    <col min="11780" max="11780" width="3.625" style="1079" customWidth="1"/>
    <col min="11781" max="11781" width="5.625" style="1079" customWidth="1"/>
    <col min="11782" max="11782" width="16.125" style="1079" customWidth="1"/>
    <col min="11783" max="11783" width="19" style="1079" customWidth="1"/>
    <col min="11784" max="11784" width="7.625" style="1079" customWidth="1"/>
    <col min="11785" max="11786" width="5.125" style="1079" customWidth="1"/>
    <col min="11787" max="11788" width="6.625" style="1079" customWidth="1"/>
    <col min="11789" max="11789" width="7.75" style="1079" customWidth="1"/>
    <col min="11790" max="11791" width="5.125" style="1079" customWidth="1"/>
    <col min="11792" max="11793" width="4.625" style="1079" customWidth="1"/>
    <col min="11794" max="11798" width="5.125" style="1079" customWidth="1"/>
    <col min="11799" max="11799" width="5.625" style="1079" customWidth="1"/>
    <col min="11800" max="11801" width="8.625" style="1079" customWidth="1"/>
    <col min="11802" max="11802" width="6.625" style="1079" customWidth="1"/>
    <col min="11803" max="11803" width="11" style="1079" customWidth="1"/>
    <col min="11804" max="11804" width="7.625" style="1079" customWidth="1"/>
    <col min="11805" max="11805" width="10.625" style="1079" customWidth="1"/>
    <col min="11806" max="11807" width="5.625" style="1079" customWidth="1"/>
    <col min="11808" max="11808" width="11.875" style="1079" customWidth="1"/>
    <col min="11809" max="11810" width="6.625" style="1079" customWidth="1"/>
    <col min="11811" max="12034" width="12.625" style="1079"/>
    <col min="12035" max="12035" width="4.625" style="1079" customWidth="1"/>
    <col min="12036" max="12036" width="3.625" style="1079" customWidth="1"/>
    <col min="12037" max="12037" width="5.625" style="1079" customWidth="1"/>
    <col min="12038" max="12038" width="16.125" style="1079" customWidth="1"/>
    <col min="12039" max="12039" width="19" style="1079" customWidth="1"/>
    <col min="12040" max="12040" width="7.625" style="1079" customWidth="1"/>
    <col min="12041" max="12042" width="5.125" style="1079" customWidth="1"/>
    <col min="12043" max="12044" width="6.625" style="1079" customWidth="1"/>
    <col min="12045" max="12045" width="7.75" style="1079" customWidth="1"/>
    <col min="12046" max="12047" width="5.125" style="1079" customWidth="1"/>
    <col min="12048" max="12049" width="4.625" style="1079" customWidth="1"/>
    <col min="12050" max="12054" width="5.125" style="1079" customWidth="1"/>
    <col min="12055" max="12055" width="5.625" style="1079" customWidth="1"/>
    <col min="12056" max="12057" width="8.625" style="1079" customWidth="1"/>
    <col min="12058" max="12058" width="6.625" style="1079" customWidth="1"/>
    <col min="12059" max="12059" width="11" style="1079" customWidth="1"/>
    <col min="12060" max="12060" width="7.625" style="1079" customWidth="1"/>
    <col min="12061" max="12061" width="10.625" style="1079" customWidth="1"/>
    <col min="12062" max="12063" width="5.625" style="1079" customWidth="1"/>
    <col min="12064" max="12064" width="11.875" style="1079" customWidth="1"/>
    <col min="12065" max="12066" width="6.625" style="1079" customWidth="1"/>
    <col min="12067" max="12290" width="12.625" style="1079"/>
    <col min="12291" max="12291" width="4.625" style="1079" customWidth="1"/>
    <col min="12292" max="12292" width="3.625" style="1079" customWidth="1"/>
    <col min="12293" max="12293" width="5.625" style="1079" customWidth="1"/>
    <col min="12294" max="12294" width="16.125" style="1079" customWidth="1"/>
    <col min="12295" max="12295" width="19" style="1079" customWidth="1"/>
    <col min="12296" max="12296" width="7.625" style="1079" customWidth="1"/>
    <col min="12297" max="12298" width="5.125" style="1079" customWidth="1"/>
    <col min="12299" max="12300" width="6.625" style="1079" customWidth="1"/>
    <col min="12301" max="12301" width="7.75" style="1079" customWidth="1"/>
    <col min="12302" max="12303" width="5.125" style="1079" customWidth="1"/>
    <col min="12304" max="12305" width="4.625" style="1079" customWidth="1"/>
    <col min="12306" max="12310" width="5.125" style="1079" customWidth="1"/>
    <col min="12311" max="12311" width="5.625" style="1079" customWidth="1"/>
    <col min="12312" max="12313" width="8.625" style="1079" customWidth="1"/>
    <col min="12314" max="12314" width="6.625" style="1079" customWidth="1"/>
    <col min="12315" max="12315" width="11" style="1079" customWidth="1"/>
    <col min="12316" max="12316" width="7.625" style="1079" customWidth="1"/>
    <col min="12317" max="12317" width="10.625" style="1079" customWidth="1"/>
    <col min="12318" max="12319" width="5.625" style="1079" customWidth="1"/>
    <col min="12320" max="12320" width="11.875" style="1079" customWidth="1"/>
    <col min="12321" max="12322" width="6.625" style="1079" customWidth="1"/>
    <col min="12323" max="12546" width="12.625" style="1079"/>
    <col min="12547" max="12547" width="4.625" style="1079" customWidth="1"/>
    <col min="12548" max="12548" width="3.625" style="1079" customWidth="1"/>
    <col min="12549" max="12549" width="5.625" style="1079" customWidth="1"/>
    <col min="12550" max="12550" width="16.125" style="1079" customWidth="1"/>
    <col min="12551" max="12551" width="19" style="1079" customWidth="1"/>
    <col min="12552" max="12552" width="7.625" style="1079" customWidth="1"/>
    <col min="12553" max="12554" width="5.125" style="1079" customWidth="1"/>
    <col min="12555" max="12556" width="6.625" style="1079" customWidth="1"/>
    <col min="12557" max="12557" width="7.75" style="1079" customWidth="1"/>
    <col min="12558" max="12559" width="5.125" style="1079" customWidth="1"/>
    <col min="12560" max="12561" width="4.625" style="1079" customWidth="1"/>
    <col min="12562" max="12566" width="5.125" style="1079" customWidth="1"/>
    <col min="12567" max="12567" width="5.625" style="1079" customWidth="1"/>
    <col min="12568" max="12569" width="8.625" style="1079" customWidth="1"/>
    <col min="12570" max="12570" width="6.625" style="1079" customWidth="1"/>
    <col min="12571" max="12571" width="11" style="1079" customWidth="1"/>
    <col min="12572" max="12572" width="7.625" style="1079" customWidth="1"/>
    <col min="12573" max="12573" width="10.625" style="1079" customWidth="1"/>
    <col min="12574" max="12575" width="5.625" style="1079" customWidth="1"/>
    <col min="12576" max="12576" width="11.875" style="1079" customWidth="1"/>
    <col min="12577" max="12578" width="6.625" style="1079" customWidth="1"/>
    <col min="12579" max="12802" width="12.625" style="1079"/>
    <col min="12803" max="12803" width="4.625" style="1079" customWidth="1"/>
    <col min="12804" max="12804" width="3.625" style="1079" customWidth="1"/>
    <col min="12805" max="12805" width="5.625" style="1079" customWidth="1"/>
    <col min="12806" max="12806" width="16.125" style="1079" customWidth="1"/>
    <col min="12807" max="12807" width="19" style="1079" customWidth="1"/>
    <col min="12808" max="12808" width="7.625" style="1079" customWidth="1"/>
    <col min="12809" max="12810" width="5.125" style="1079" customWidth="1"/>
    <col min="12811" max="12812" width="6.625" style="1079" customWidth="1"/>
    <col min="12813" max="12813" width="7.75" style="1079" customWidth="1"/>
    <col min="12814" max="12815" width="5.125" style="1079" customWidth="1"/>
    <col min="12816" max="12817" width="4.625" style="1079" customWidth="1"/>
    <col min="12818" max="12822" width="5.125" style="1079" customWidth="1"/>
    <col min="12823" max="12823" width="5.625" style="1079" customWidth="1"/>
    <col min="12824" max="12825" width="8.625" style="1079" customWidth="1"/>
    <col min="12826" max="12826" width="6.625" style="1079" customWidth="1"/>
    <col min="12827" max="12827" width="11" style="1079" customWidth="1"/>
    <col min="12828" max="12828" width="7.625" style="1079" customWidth="1"/>
    <col min="12829" max="12829" width="10.625" style="1079" customWidth="1"/>
    <col min="12830" max="12831" width="5.625" style="1079" customWidth="1"/>
    <col min="12832" max="12832" width="11.875" style="1079" customWidth="1"/>
    <col min="12833" max="12834" width="6.625" style="1079" customWidth="1"/>
    <col min="12835" max="13058" width="12.625" style="1079"/>
    <col min="13059" max="13059" width="4.625" style="1079" customWidth="1"/>
    <col min="13060" max="13060" width="3.625" style="1079" customWidth="1"/>
    <col min="13061" max="13061" width="5.625" style="1079" customWidth="1"/>
    <col min="13062" max="13062" width="16.125" style="1079" customWidth="1"/>
    <col min="13063" max="13063" width="19" style="1079" customWidth="1"/>
    <col min="13064" max="13064" width="7.625" style="1079" customWidth="1"/>
    <col min="13065" max="13066" width="5.125" style="1079" customWidth="1"/>
    <col min="13067" max="13068" width="6.625" style="1079" customWidth="1"/>
    <col min="13069" max="13069" width="7.75" style="1079" customWidth="1"/>
    <col min="13070" max="13071" width="5.125" style="1079" customWidth="1"/>
    <col min="13072" max="13073" width="4.625" style="1079" customWidth="1"/>
    <col min="13074" max="13078" width="5.125" style="1079" customWidth="1"/>
    <col min="13079" max="13079" width="5.625" style="1079" customWidth="1"/>
    <col min="13080" max="13081" width="8.625" style="1079" customWidth="1"/>
    <col min="13082" max="13082" width="6.625" style="1079" customWidth="1"/>
    <col min="13083" max="13083" width="11" style="1079" customWidth="1"/>
    <col min="13084" max="13084" width="7.625" style="1079" customWidth="1"/>
    <col min="13085" max="13085" width="10.625" style="1079" customWidth="1"/>
    <col min="13086" max="13087" width="5.625" style="1079" customWidth="1"/>
    <col min="13088" max="13088" width="11.875" style="1079" customWidth="1"/>
    <col min="13089" max="13090" width="6.625" style="1079" customWidth="1"/>
    <col min="13091" max="13314" width="12.625" style="1079"/>
    <col min="13315" max="13315" width="4.625" style="1079" customWidth="1"/>
    <col min="13316" max="13316" width="3.625" style="1079" customWidth="1"/>
    <col min="13317" max="13317" width="5.625" style="1079" customWidth="1"/>
    <col min="13318" max="13318" width="16.125" style="1079" customWidth="1"/>
    <col min="13319" max="13319" width="19" style="1079" customWidth="1"/>
    <col min="13320" max="13320" width="7.625" style="1079" customWidth="1"/>
    <col min="13321" max="13322" width="5.125" style="1079" customWidth="1"/>
    <col min="13323" max="13324" width="6.625" style="1079" customWidth="1"/>
    <col min="13325" max="13325" width="7.75" style="1079" customWidth="1"/>
    <col min="13326" max="13327" width="5.125" style="1079" customWidth="1"/>
    <col min="13328" max="13329" width="4.625" style="1079" customWidth="1"/>
    <col min="13330" max="13334" width="5.125" style="1079" customWidth="1"/>
    <col min="13335" max="13335" width="5.625" style="1079" customWidth="1"/>
    <col min="13336" max="13337" width="8.625" style="1079" customWidth="1"/>
    <col min="13338" max="13338" width="6.625" style="1079" customWidth="1"/>
    <col min="13339" max="13339" width="11" style="1079" customWidth="1"/>
    <col min="13340" max="13340" width="7.625" style="1079" customWidth="1"/>
    <col min="13341" max="13341" width="10.625" style="1079" customWidth="1"/>
    <col min="13342" max="13343" width="5.625" style="1079" customWidth="1"/>
    <col min="13344" max="13344" width="11.875" style="1079" customWidth="1"/>
    <col min="13345" max="13346" width="6.625" style="1079" customWidth="1"/>
    <col min="13347" max="13570" width="12.625" style="1079"/>
    <col min="13571" max="13571" width="4.625" style="1079" customWidth="1"/>
    <col min="13572" max="13572" width="3.625" style="1079" customWidth="1"/>
    <col min="13573" max="13573" width="5.625" style="1079" customWidth="1"/>
    <col min="13574" max="13574" width="16.125" style="1079" customWidth="1"/>
    <col min="13575" max="13575" width="19" style="1079" customWidth="1"/>
    <col min="13576" max="13576" width="7.625" style="1079" customWidth="1"/>
    <col min="13577" max="13578" width="5.125" style="1079" customWidth="1"/>
    <col min="13579" max="13580" width="6.625" style="1079" customWidth="1"/>
    <col min="13581" max="13581" width="7.75" style="1079" customWidth="1"/>
    <col min="13582" max="13583" width="5.125" style="1079" customWidth="1"/>
    <col min="13584" max="13585" width="4.625" style="1079" customWidth="1"/>
    <col min="13586" max="13590" width="5.125" style="1079" customWidth="1"/>
    <col min="13591" max="13591" width="5.625" style="1079" customWidth="1"/>
    <col min="13592" max="13593" width="8.625" style="1079" customWidth="1"/>
    <col min="13594" max="13594" width="6.625" style="1079" customWidth="1"/>
    <col min="13595" max="13595" width="11" style="1079" customWidth="1"/>
    <col min="13596" max="13596" width="7.625" style="1079" customWidth="1"/>
    <col min="13597" max="13597" width="10.625" style="1079" customWidth="1"/>
    <col min="13598" max="13599" width="5.625" style="1079" customWidth="1"/>
    <col min="13600" max="13600" width="11.875" style="1079" customWidth="1"/>
    <col min="13601" max="13602" width="6.625" style="1079" customWidth="1"/>
    <col min="13603" max="13826" width="12.625" style="1079"/>
    <col min="13827" max="13827" width="4.625" style="1079" customWidth="1"/>
    <col min="13828" max="13828" width="3.625" style="1079" customWidth="1"/>
    <col min="13829" max="13829" width="5.625" style="1079" customWidth="1"/>
    <col min="13830" max="13830" width="16.125" style="1079" customWidth="1"/>
    <col min="13831" max="13831" width="19" style="1079" customWidth="1"/>
    <col min="13832" max="13832" width="7.625" style="1079" customWidth="1"/>
    <col min="13833" max="13834" width="5.125" style="1079" customWidth="1"/>
    <col min="13835" max="13836" width="6.625" style="1079" customWidth="1"/>
    <col min="13837" max="13837" width="7.75" style="1079" customWidth="1"/>
    <col min="13838" max="13839" width="5.125" style="1079" customWidth="1"/>
    <col min="13840" max="13841" width="4.625" style="1079" customWidth="1"/>
    <col min="13842" max="13846" width="5.125" style="1079" customWidth="1"/>
    <col min="13847" max="13847" width="5.625" style="1079" customWidth="1"/>
    <col min="13848" max="13849" width="8.625" style="1079" customWidth="1"/>
    <col min="13850" max="13850" width="6.625" style="1079" customWidth="1"/>
    <col min="13851" max="13851" width="11" style="1079" customWidth="1"/>
    <col min="13852" max="13852" width="7.625" style="1079" customWidth="1"/>
    <col min="13853" max="13853" width="10.625" style="1079" customWidth="1"/>
    <col min="13854" max="13855" width="5.625" style="1079" customWidth="1"/>
    <col min="13856" max="13856" width="11.875" style="1079" customWidth="1"/>
    <col min="13857" max="13858" width="6.625" style="1079" customWidth="1"/>
    <col min="13859" max="14082" width="12.625" style="1079"/>
    <col min="14083" max="14083" width="4.625" style="1079" customWidth="1"/>
    <col min="14084" max="14084" width="3.625" style="1079" customWidth="1"/>
    <col min="14085" max="14085" width="5.625" style="1079" customWidth="1"/>
    <col min="14086" max="14086" width="16.125" style="1079" customWidth="1"/>
    <col min="14087" max="14087" width="19" style="1079" customWidth="1"/>
    <col min="14088" max="14088" width="7.625" style="1079" customWidth="1"/>
    <col min="14089" max="14090" width="5.125" style="1079" customWidth="1"/>
    <col min="14091" max="14092" width="6.625" style="1079" customWidth="1"/>
    <col min="14093" max="14093" width="7.75" style="1079" customWidth="1"/>
    <col min="14094" max="14095" width="5.125" style="1079" customWidth="1"/>
    <col min="14096" max="14097" width="4.625" style="1079" customWidth="1"/>
    <col min="14098" max="14102" width="5.125" style="1079" customWidth="1"/>
    <col min="14103" max="14103" width="5.625" style="1079" customWidth="1"/>
    <col min="14104" max="14105" width="8.625" style="1079" customWidth="1"/>
    <col min="14106" max="14106" width="6.625" style="1079" customWidth="1"/>
    <col min="14107" max="14107" width="11" style="1079" customWidth="1"/>
    <col min="14108" max="14108" width="7.625" style="1079" customWidth="1"/>
    <col min="14109" max="14109" width="10.625" style="1079" customWidth="1"/>
    <col min="14110" max="14111" width="5.625" style="1079" customWidth="1"/>
    <col min="14112" max="14112" width="11.875" style="1079" customWidth="1"/>
    <col min="14113" max="14114" width="6.625" style="1079" customWidth="1"/>
    <col min="14115" max="14338" width="12.625" style="1079"/>
    <col min="14339" max="14339" width="4.625" style="1079" customWidth="1"/>
    <col min="14340" max="14340" width="3.625" style="1079" customWidth="1"/>
    <col min="14341" max="14341" width="5.625" style="1079" customWidth="1"/>
    <col min="14342" max="14342" width="16.125" style="1079" customWidth="1"/>
    <col min="14343" max="14343" width="19" style="1079" customWidth="1"/>
    <col min="14344" max="14344" width="7.625" style="1079" customWidth="1"/>
    <col min="14345" max="14346" width="5.125" style="1079" customWidth="1"/>
    <col min="14347" max="14348" width="6.625" style="1079" customWidth="1"/>
    <col min="14349" max="14349" width="7.75" style="1079" customWidth="1"/>
    <col min="14350" max="14351" width="5.125" style="1079" customWidth="1"/>
    <col min="14352" max="14353" width="4.625" style="1079" customWidth="1"/>
    <col min="14354" max="14358" width="5.125" style="1079" customWidth="1"/>
    <col min="14359" max="14359" width="5.625" style="1079" customWidth="1"/>
    <col min="14360" max="14361" width="8.625" style="1079" customWidth="1"/>
    <col min="14362" max="14362" width="6.625" style="1079" customWidth="1"/>
    <col min="14363" max="14363" width="11" style="1079" customWidth="1"/>
    <col min="14364" max="14364" width="7.625" style="1079" customWidth="1"/>
    <col min="14365" max="14365" width="10.625" style="1079" customWidth="1"/>
    <col min="14366" max="14367" width="5.625" style="1079" customWidth="1"/>
    <col min="14368" max="14368" width="11.875" style="1079" customWidth="1"/>
    <col min="14369" max="14370" width="6.625" style="1079" customWidth="1"/>
    <col min="14371" max="14594" width="12.625" style="1079"/>
    <col min="14595" max="14595" width="4.625" style="1079" customWidth="1"/>
    <col min="14596" max="14596" width="3.625" style="1079" customWidth="1"/>
    <col min="14597" max="14597" width="5.625" style="1079" customWidth="1"/>
    <col min="14598" max="14598" width="16.125" style="1079" customWidth="1"/>
    <col min="14599" max="14599" width="19" style="1079" customWidth="1"/>
    <col min="14600" max="14600" width="7.625" style="1079" customWidth="1"/>
    <col min="14601" max="14602" width="5.125" style="1079" customWidth="1"/>
    <col min="14603" max="14604" width="6.625" style="1079" customWidth="1"/>
    <col min="14605" max="14605" width="7.75" style="1079" customWidth="1"/>
    <col min="14606" max="14607" width="5.125" style="1079" customWidth="1"/>
    <col min="14608" max="14609" width="4.625" style="1079" customWidth="1"/>
    <col min="14610" max="14614" width="5.125" style="1079" customWidth="1"/>
    <col min="14615" max="14615" width="5.625" style="1079" customWidth="1"/>
    <col min="14616" max="14617" width="8.625" style="1079" customWidth="1"/>
    <col min="14618" max="14618" width="6.625" style="1079" customWidth="1"/>
    <col min="14619" max="14619" width="11" style="1079" customWidth="1"/>
    <col min="14620" max="14620" width="7.625" style="1079" customWidth="1"/>
    <col min="14621" max="14621" width="10.625" style="1079" customWidth="1"/>
    <col min="14622" max="14623" width="5.625" style="1079" customWidth="1"/>
    <col min="14624" max="14624" width="11.875" style="1079" customWidth="1"/>
    <col min="14625" max="14626" width="6.625" style="1079" customWidth="1"/>
    <col min="14627" max="14850" width="12.625" style="1079"/>
    <col min="14851" max="14851" width="4.625" style="1079" customWidth="1"/>
    <col min="14852" max="14852" width="3.625" style="1079" customWidth="1"/>
    <col min="14853" max="14853" width="5.625" style="1079" customWidth="1"/>
    <col min="14854" max="14854" width="16.125" style="1079" customWidth="1"/>
    <col min="14855" max="14855" width="19" style="1079" customWidth="1"/>
    <col min="14856" max="14856" width="7.625" style="1079" customWidth="1"/>
    <col min="14857" max="14858" width="5.125" style="1079" customWidth="1"/>
    <col min="14859" max="14860" width="6.625" style="1079" customWidth="1"/>
    <col min="14861" max="14861" width="7.75" style="1079" customWidth="1"/>
    <col min="14862" max="14863" width="5.125" style="1079" customWidth="1"/>
    <col min="14864" max="14865" width="4.625" style="1079" customWidth="1"/>
    <col min="14866" max="14870" width="5.125" style="1079" customWidth="1"/>
    <col min="14871" max="14871" width="5.625" style="1079" customWidth="1"/>
    <col min="14872" max="14873" width="8.625" style="1079" customWidth="1"/>
    <col min="14874" max="14874" width="6.625" style="1079" customWidth="1"/>
    <col min="14875" max="14875" width="11" style="1079" customWidth="1"/>
    <col min="14876" max="14876" width="7.625" style="1079" customWidth="1"/>
    <col min="14877" max="14877" width="10.625" style="1079" customWidth="1"/>
    <col min="14878" max="14879" width="5.625" style="1079" customWidth="1"/>
    <col min="14880" max="14880" width="11.875" style="1079" customWidth="1"/>
    <col min="14881" max="14882" width="6.625" style="1079" customWidth="1"/>
    <col min="14883" max="15106" width="12.625" style="1079"/>
    <col min="15107" max="15107" width="4.625" style="1079" customWidth="1"/>
    <col min="15108" max="15108" width="3.625" style="1079" customWidth="1"/>
    <col min="15109" max="15109" width="5.625" style="1079" customWidth="1"/>
    <col min="15110" max="15110" width="16.125" style="1079" customWidth="1"/>
    <col min="15111" max="15111" width="19" style="1079" customWidth="1"/>
    <col min="15112" max="15112" width="7.625" style="1079" customWidth="1"/>
    <col min="15113" max="15114" width="5.125" style="1079" customWidth="1"/>
    <col min="15115" max="15116" width="6.625" style="1079" customWidth="1"/>
    <col min="15117" max="15117" width="7.75" style="1079" customWidth="1"/>
    <col min="15118" max="15119" width="5.125" style="1079" customWidth="1"/>
    <col min="15120" max="15121" width="4.625" style="1079" customWidth="1"/>
    <col min="15122" max="15126" width="5.125" style="1079" customWidth="1"/>
    <col min="15127" max="15127" width="5.625" style="1079" customWidth="1"/>
    <col min="15128" max="15129" width="8.625" style="1079" customWidth="1"/>
    <col min="15130" max="15130" width="6.625" style="1079" customWidth="1"/>
    <col min="15131" max="15131" width="11" style="1079" customWidth="1"/>
    <col min="15132" max="15132" width="7.625" style="1079" customWidth="1"/>
    <col min="15133" max="15133" width="10.625" style="1079" customWidth="1"/>
    <col min="15134" max="15135" width="5.625" style="1079" customWidth="1"/>
    <col min="15136" max="15136" width="11.875" style="1079" customWidth="1"/>
    <col min="15137" max="15138" width="6.625" style="1079" customWidth="1"/>
    <col min="15139" max="15362" width="12.625" style="1079"/>
    <col min="15363" max="15363" width="4.625" style="1079" customWidth="1"/>
    <col min="15364" max="15364" width="3.625" style="1079" customWidth="1"/>
    <col min="15365" max="15365" width="5.625" style="1079" customWidth="1"/>
    <col min="15366" max="15366" width="16.125" style="1079" customWidth="1"/>
    <col min="15367" max="15367" width="19" style="1079" customWidth="1"/>
    <col min="15368" max="15368" width="7.625" style="1079" customWidth="1"/>
    <col min="15369" max="15370" width="5.125" style="1079" customWidth="1"/>
    <col min="15371" max="15372" width="6.625" style="1079" customWidth="1"/>
    <col min="15373" max="15373" width="7.75" style="1079" customWidth="1"/>
    <col min="15374" max="15375" width="5.125" style="1079" customWidth="1"/>
    <col min="15376" max="15377" width="4.625" style="1079" customWidth="1"/>
    <col min="15378" max="15382" width="5.125" style="1079" customWidth="1"/>
    <col min="15383" max="15383" width="5.625" style="1079" customWidth="1"/>
    <col min="15384" max="15385" width="8.625" style="1079" customWidth="1"/>
    <col min="15386" max="15386" width="6.625" style="1079" customWidth="1"/>
    <col min="15387" max="15387" width="11" style="1079" customWidth="1"/>
    <col min="15388" max="15388" width="7.625" style="1079" customWidth="1"/>
    <col min="15389" max="15389" width="10.625" style="1079" customWidth="1"/>
    <col min="15390" max="15391" width="5.625" style="1079" customWidth="1"/>
    <col min="15392" max="15392" width="11.875" style="1079" customWidth="1"/>
    <col min="15393" max="15394" width="6.625" style="1079" customWidth="1"/>
    <col min="15395" max="15618" width="12.625" style="1079"/>
    <col min="15619" max="15619" width="4.625" style="1079" customWidth="1"/>
    <col min="15620" max="15620" width="3.625" style="1079" customWidth="1"/>
    <col min="15621" max="15621" width="5.625" style="1079" customWidth="1"/>
    <col min="15622" max="15622" width="16.125" style="1079" customWidth="1"/>
    <col min="15623" max="15623" width="19" style="1079" customWidth="1"/>
    <col min="15624" max="15624" width="7.625" style="1079" customWidth="1"/>
    <col min="15625" max="15626" width="5.125" style="1079" customWidth="1"/>
    <col min="15627" max="15628" width="6.625" style="1079" customWidth="1"/>
    <col min="15629" max="15629" width="7.75" style="1079" customWidth="1"/>
    <col min="15630" max="15631" width="5.125" style="1079" customWidth="1"/>
    <col min="15632" max="15633" width="4.625" style="1079" customWidth="1"/>
    <col min="15634" max="15638" width="5.125" style="1079" customWidth="1"/>
    <col min="15639" max="15639" width="5.625" style="1079" customWidth="1"/>
    <col min="15640" max="15641" width="8.625" style="1079" customWidth="1"/>
    <col min="15642" max="15642" width="6.625" style="1079" customWidth="1"/>
    <col min="15643" max="15643" width="11" style="1079" customWidth="1"/>
    <col min="15644" max="15644" width="7.625" style="1079" customWidth="1"/>
    <col min="15645" max="15645" width="10.625" style="1079" customWidth="1"/>
    <col min="15646" max="15647" width="5.625" style="1079" customWidth="1"/>
    <col min="15648" max="15648" width="11.875" style="1079" customWidth="1"/>
    <col min="15649" max="15650" width="6.625" style="1079" customWidth="1"/>
    <col min="15651" max="15874" width="12.625" style="1079"/>
    <col min="15875" max="15875" width="4.625" style="1079" customWidth="1"/>
    <col min="15876" max="15876" width="3.625" style="1079" customWidth="1"/>
    <col min="15877" max="15877" width="5.625" style="1079" customWidth="1"/>
    <col min="15878" max="15878" width="16.125" style="1079" customWidth="1"/>
    <col min="15879" max="15879" width="19" style="1079" customWidth="1"/>
    <col min="15880" max="15880" width="7.625" style="1079" customWidth="1"/>
    <col min="15881" max="15882" width="5.125" style="1079" customWidth="1"/>
    <col min="15883" max="15884" width="6.625" style="1079" customWidth="1"/>
    <col min="15885" max="15885" width="7.75" style="1079" customWidth="1"/>
    <col min="15886" max="15887" width="5.125" style="1079" customWidth="1"/>
    <col min="15888" max="15889" width="4.625" style="1079" customWidth="1"/>
    <col min="15890" max="15894" width="5.125" style="1079" customWidth="1"/>
    <col min="15895" max="15895" width="5.625" style="1079" customWidth="1"/>
    <col min="15896" max="15897" width="8.625" style="1079" customWidth="1"/>
    <col min="15898" max="15898" width="6.625" style="1079" customWidth="1"/>
    <col min="15899" max="15899" width="11" style="1079" customWidth="1"/>
    <col min="15900" max="15900" width="7.625" style="1079" customWidth="1"/>
    <col min="15901" max="15901" width="10.625" style="1079" customWidth="1"/>
    <col min="15902" max="15903" width="5.625" style="1079" customWidth="1"/>
    <col min="15904" max="15904" width="11.875" style="1079" customWidth="1"/>
    <col min="15905" max="15906" width="6.625" style="1079" customWidth="1"/>
    <col min="15907" max="16130" width="12.625" style="1079"/>
    <col min="16131" max="16131" width="4.625" style="1079" customWidth="1"/>
    <col min="16132" max="16132" width="3.625" style="1079" customWidth="1"/>
    <col min="16133" max="16133" width="5.625" style="1079" customWidth="1"/>
    <col min="16134" max="16134" width="16.125" style="1079" customWidth="1"/>
    <col min="16135" max="16135" width="19" style="1079" customWidth="1"/>
    <col min="16136" max="16136" width="7.625" style="1079" customWidth="1"/>
    <col min="16137" max="16138" width="5.125" style="1079" customWidth="1"/>
    <col min="16139" max="16140" width="6.625" style="1079" customWidth="1"/>
    <col min="16141" max="16141" width="7.75" style="1079" customWidth="1"/>
    <col min="16142" max="16143" width="5.125" style="1079" customWidth="1"/>
    <col min="16144" max="16145" width="4.625" style="1079" customWidth="1"/>
    <col min="16146" max="16150" width="5.125" style="1079" customWidth="1"/>
    <col min="16151" max="16151" width="5.625" style="1079" customWidth="1"/>
    <col min="16152" max="16153" width="8.625" style="1079" customWidth="1"/>
    <col min="16154" max="16154" width="6.625" style="1079" customWidth="1"/>
    <col min="16155" max="16155" width="11" style="1079" customWidth="1"/>
    <col min="16156" max="16156" width="7.625" style="1079" customWidth="1"/>
    <col min="16157" max="16157" width="10.625" style="1079" customWidth="1"/>
    <col min="16158" max="16159" width="5.625" style="1079" customWidth="1"/>
    <col min="16160" max="16160" width="11.875" style="1079" customWidth="1"/>
    <col min="16161" max="16162" width="6.625" style="1079" customWidth="1"/>
    <col min="16163" max="16384" width="12.625" style="1079"/>
  </cols>
  <sheetData>
    <row r="1" ht="18" customHeight="1" spans="1:35">
      <c r="A1" s="1081"/>
      <c r="B1" s="1082" t="s">
        <v>81</v>
      </c>
      <c r="C1" s="1083" t="s">
        <v>82</v>
      </c>
      <c r="D1" s="1083"/>
      <c r="E1" s="1083"/>
      <c r="F1" s="1084" t="s">
        <v>83</v>
      </c>
      <c r="G1" s="1084"/>
      <c r="H1" s="1084"/>
      <c r="I1" s="1084"/>
      <c r="J1" s="1084"/>
      <c r="K1" s="1084"/>
      <c r="L1" s="1084"/>
      <c r="M1" s="1084"/>
      <c r="N1" s="1084"/>
      <c r="O1" s="1084"/>
      <c r="P1" s="1084"/>
      <c r="Q1" s="1084"/>
      <c r="R1" s="1084"/>
      <c r="S1" s="1219"/>
      <c r="T1" s="1220"/>
      <c r="U1" s="1220"/>
      <c r="V1" s="1220"/>
      <c r="W1" s="1221"/>
      <c r="X1" s="1222"/>
      <c r="Y1" s="4" t="s">
        <v>84</v>
      </c>
      <c r="Z1" s="1271"/>
      <c r="AA1" s="1272"/>
      <c r="AB1" s="1272"/>
      <c r="AC1" s="1272"/>
      <c r="AD1" s="1272"/>
      <c r="AE1" s="1272"/>
      <c r="AF1" s="1272"/>
      <c r="AG1" s="1272"/>
      <c r="AH1" s="1272"/>
      <c r="AI1" s="1272"/>
    </row>
    <row r="2" ht="18" customHeight="1" spans="1:35">
      <c r="A2" s="1085"/>
      <c r="B2" s="1086"/>
      <c r="C2" s="1087" t="s">
        <v>85</v>
      </c>
      <c r="D2" s="1087"/>
      <c r="E2" s="1087"/>
      <c r="F2" s="1088" t="s">
        <v>86</v>
      </c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223"/>
      <c r="T2" s="1224"/>
      <c r="U2" s="1224"/>
      <c r="V2" s="1224"/>
      <c r="W2" s="1225"/>
      <c r="X2" s="1222"/>
      <c r="Y2" s="1272"/>
      <c r="Z2" s="1272"/>
      <c r="AA2" s="1272"/>
      <c r="AB2" s="1272"/>
      <c r="AC2" s="1272"/>
      <c r="AD2" s="1272"/>
      <c r="AE2" s="1272"/>
      <c r="AF2" s="1272"/>
      <c r="AG2" s="1272"/>
      <c r="AH2" s="1272"/>
      <c r="AI2" s="1272"/>
    </row>
    <row r="3" ht="18" customHeight="1" spans="1:35">
      <c r="A3" s="1085"/>
      <c r="B3" s="1086"/>
      <c r="C3" s="1090" t="s">
        <v>87</v>
      </c>
      <c r="D3" s="1091"/>
      <c r="E3" s="1092"/>
      <c r="F3" s="1089" t="s">
        <v>88</v>
      </c>
      <c r="G3" s="1089"/>
      <c r="H3" s="1089"/>
      <c r="I3" s="1089"/>
      <c r="J3" s="1089"/>
      <c r="K3" s="1089"/>
      <c r="L3" s="1089"/>
      <c r="M3" s="1089"/>
      <c r="N3" s="1089"/>
      <c r="O3" s="1089"/>
      <c r="P3" s="1089"/>
      <c r="Q3" s="1089"/>
      <c r="R3" s="1089"/>
      <c r="S3" s="1223"/>
      <c r="T3" s="1224"/>
      <c r="U3" s="1224"/>
      <c r="V3" s="1224"/>
      <c r="W3" s="1225"/>
      <c r="X3" s="1222"/>
      <c r="Y3" s="1272"/>
      <c r="Z3" s="1272"/>
      <c r="AA3" s="1272"/>
      <c r="AB3" s="1272"/>
      <c r="AC3" s="1272"/>
      <c r="AD3" s="1272"/>
      <c r="AE3" s="1272"/>
      <c r="AF3" s="1272"/>
      <c r="AG3" s="1272"/>
      <c r="AH3" s="1272"/>
      <c r="AI3" s="1272"/>
    </row>
    <row r="4" ht="30.75" customHeight="1" spans="1:35">
      <c r="A4" s="1085"/>
      <c r="B4" s="1086"/>
      <c r="C4" s="1090" t="s">
        <v>89</v>
      </c>
      <c r="D4" s="1091"/>
      <c r="E4" s="1092"/>
      <c r="F4" s="1093" t="s">
        <v>90</v>
      </c>
      <c r="G4" s="1094"/>
      <c r="H4" s="1094"/>
      <c r="I4" s="1094"/>
      <c r="J4" s="1094"/>
      <c r="K4" s="1094"/>
      <c r="L4" s="1094"/>
      <c r="M4" s="1094"/>
      <c r="N4" s="1094"/>
      <c r="O4" s="1094"/>
      <c r="P4" s="1094"/>
      <c r="Q4" s="1094"/>
      <c r="R4" s="1226"/>
      <c r="S4" s="1223"/>
      <c r="T4" s="1224"/>
      <c r="U4" s="1224"/>
      <c r="V4" s="1224"/>
      <c r="W4" s="1225"/>
      <c r="X4" s="1222"/>
      <c r="Y4" s="1272"/>
      <c r="Z4" s="1272"/>
      <c r="AA4" s="1272"/>
      <c r="AB4" s="1272"/>
      <c r="AC4" s="1272"/>
      <c r="AD4" s="1272"/>
      <c r="AE4" s="1272"/>
      <c r="AF4" s="1272"/>
      <c r="AG4" s="1272"/>
      <c r="AH4" s="1272"/>
      <c r="AI4" s="1272"/>
    </row>
    <row r="5" ht="18" customHeight="1" spans="1:35">
      <c r="A5" s="1085"/>
      <c r="B5" s="1086"/>
      <c r="C5" s="1090" t="s">
        <v>91</v>
      </c>
      <c r="D5" s="1091"/>
      <c r="E5" s="1092"/>
      <c r="F5" s="1095" t="s">
        <v>92</v>
      </c>
      <c r="G5" s="1094"/>
      <c r="H5" s="1094"/>
      <c r="I5" s="1094"/>
      <c r="J5" s="1094"/>
      <c r="K5" s="1094"/>
      <c r="L5" s="1094"/>
      <c r="M5" s="1094"/>
      <c r="N5" s="1094"/>
      <c r="O5" s="1094"/>
      <c r="P5" s="1094"/>
      <c r="Q5" s="1094"/>
      <c r="R5" s="1226"/>
      <c r="S5" s="1223"/>
      <c r="T5" s="1224"/>
      <c r="U5" s="1224"/>
      <c r="V5" s="1224"/>
      <c r="W5" s="1225"/>
      <c r="X5" s="1222"/>
      <c r="Y5" s="1272"/>
      <c r="Z5" s="1272"/>
      <c r="AA5" s="1272"/>
      <c r="AB5" s="1272"/>
      <c r="AC5" s="1272"/>
      <c r="AD5" s="1272"/>
      <c r="AE5" s="1272"/>
      <c r="AF5" s="1272"/>
      <c r="AG5" s="1272"/>
      <c r="AH5" s="1272"/>
      <c r="AI5" s="1272"/>
    </row>
    <row r="6" ht="49.5" customHeight="1" spans="1:35">
      <c r="A6" s="1085"/>
      <c r="B6" s="1086"/>
      <c r="C6" s="1087" t="s">
        <v>93</v>
      </c>
      <c r="D6" s="1087"/>
      <c r="E6" s="1087"/>
      <c r="F6" s="1095" t="s">
        <v>94</v>
      </c>
      <c r="G6" s="1096"/>
      <c r="H6" s="1096"/>
      <c r="I6" s="1096"/>
      <c r="J6" s="1096"/>
      <c r="K6" s="1096"/>
      <c r="L6" s="1096"/>
      <c r="M6" s="1096"/>
      <c r="N6" s="1096"/>
      <c r="O6" s="1096"/>
      <c r="P6" s="1096"/>
      <c r="Q6" s="1096"/>
      <c r="R6" s="1227"/>
      <c r="S6" s="1223"/>
      <c r="T6" s="1224"/>
      <c r="U6" s="1224"/>
      <c r="V6" s="1224"/>
      <c r="W6" s="1225"/>
      <c r="X6" s="1222"/>
      <c r="Y6" s="1272"/>
      <c r="Z6" s="1272"/>
      <c r="AA6" s="1272"/>
      <c r="AB6" s="1272"/>
      <c r="AC6" s="1272"/>
      <c r="AD6" s="1272"/>
      <c r="AE6" s="1272"/>
      <c r="AF6" s="1272"/>
      <c r="AG6" s="1272"/>
      <c r="AH6" s="1272"/>
      <c r="AI6" s="1272"/>
    </row>
    <row r="7" ht="18" customHeight="1" spans="1:35">
      <c r="A7" s="1085"/>
      <c r="B7" s="1086"/>
      <c r="C7" s="1090" t="s">
        <v>95</v>
      </c>
      <c r="D7" s="1091"/>
      <c r="E7" s="1092"/>
      <c r="F7" s="1095" t="s">
        <v>96</v>
      </c>
      <c r="G7" s="1096"/>
      <c r="H7" s="1096"/>
      <c r="I7" s="1096"/>
      <c r="J7" s="1096"/>
      <c r="K7" s="1096"/>
      <c r="L7" s="1096"/>
      <c r="M7" s="1096"/>
      <c r="N7" s="1096"/>
      <c r="O7" s="1096"/>
      <c r="P7" s="1096"/>
      <c r="Q7" s="1096"/>
      <c r="R7" s="1227"/>
      <c r="S7" s="1223"/>
      <c r="T7" s="1224"/>
      <c r="U7" s="1224"/>
      <c r="V7" s="1224"/>
      <c r="W7" s="1225"/>
      <c r="X7" s="1222"/>
      <c r="Y7" s="1272"/>
      <c r="Z7" s="1272"/>
      <c r="AA7" s="1272"/>
      <c r="AB7" s="1272"/>
      <c r="AC7" s="1272"/>
      <c r="AD7" s="1272"/>
      <c r="AE7" s="1272"/>
      <c r="AF7" s="1272"/>
      <c r="AG7" s="1272"/>
      <c r="AH7" s="1272"/>
      <c r="AI7" s="1272"/>
    </row>
    <row r="8" ht="18" customHeight="1" spans="1:35">
      <c r="A8" s="1085"/>
      <c r="B8" s="1086"/>
      <c r="C8" s="1090" t="s">
        <v>97</v>
      </c>
      <c r="D8" s="1091"/>
      <c r="E8" s="1092"/>
      <c r="F8" s="1097"/>
      <c r="G8" s="1094"/>
      <c r="H8" s="1094"/>
      <c r="I8" s="1094"/>
      <c r="J8" s="1094"/>
      <c r="K8" s="1094"/>
      <c r="L8" s="1094"/>
      <c r="M8" s="1094"/>
      <c r="N8" s="1094"/>
      <c r="O8" s="1094"/>
      <c r="P8" s="1094"/>
      <c r="Q8" s="1094"/>
      <c r="R8" s="1226"/>
      <c r="S8" s="1223"/>
      <c r="T8" s="1224"/>
      <c r="U8" s="1224"/>
      <c r="V8" s="1224"/>
      <c r="W8" s="1225"/>
      <c r="X8" s="1222"/>
      <c r="Y8" s="1272"/>
      <c r="Z8" s="1272"/>
      <c r="AA8" s="1272"/>
      <c r="AB8" s="1272"/>
      <c r="AC8" s="1272"/>
      <c r="AD8" s="1272"/>
      <c r="AE8" s="1272"/>
      <c r="AF8" s="1272"/>
      <c r="AG8" s="1272"/>
      <c r="AH8" s="1272"/>
      <c r="AI8" s="1272"/>
    </row>
    <row r="9" ht="18" customHeight="1" spans="1:35">
      <c r="A9" s="1085"/>
      <c r="B9" s="1086"/>
      <c r="C9" s="1098" t="s">
        <v>98</v>
      </c>
      <c r="D9" s="1099"/>
      <c r="E9" s="1100"/>
      <c r="F9" s="1101" t="s">
        <v>99</v>
      </c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228"/>
      <c r="S9" s="1223"/>
      <c r="T9" s="1224"/>
      <c r="U9" s="1224"/>
      <c r="V9" s="1224"/>
      <c r="W9" s="1225"/>
      <c r="X9" s="1222"/>
      <c r="Y9" s="1272"/>
      <c r="Z9" s="1272"/>
      <c r="AA9" s="1272"/>
      <c r="AB9" s="1272"/>
      <c r="AC9" s="1272"/>
      <c r="AD9" s="1272"/>
      <c r="AE9" s="1272"/>
      <c r="AF9" s="1272"/>
      <c r="AG9" s="1272"/>
      <c r="AH9" s="1272"/>
      <c r="AI9" s="1272"/>
    </row>
    <row r="10" ht="8.1" customHeight="1" spans="1:35">
      <c r="A10" s="1103"/>
      <c r="B10" s="1104"/>
      <c r="C10" s="1105"/>
      <c r="D10" s="1105"/>
      <c r="E10" s="1105"/>
      <c r="F10" s="1105"/>
      <c r="G10" s="1105"/>
      <c r="H10" s="1105"/>
      <c r="I10" s="1105"/>
      <c r="J10" s="1105"/>
      <c r="K10" s="1105"/>
      <c r="L10" s="1105"/>
      <c r="M10" s="1105"/>
      <c r="N10" s="1105"/>
      <c r="O10" s="1105"/>
      <c r="P10" s="1105"/>
      <c r="Q10" s="1105"/>
      <c r="R10" s="1105"/>
      <c r="S10" s="1105"/>
      <c r="T10" s="1105"/>
      <c r="U10" s="1105"/>
      <c r="V10" s="1105"/>
      <c r="W10" s="1229"/>
      <c r="X10" s="1230"/>
      <c r="Y10" s="1273"/>
      <c r="Z10" s="1273"/>
      <c r="AA10" s="1273"/>
      <c r="AB10" s="1273"/>
      <c r="AC10" s="1273"/>
      <c r="AD10" s="1273"/>
      <c r="AE10" s="1273"/>
      <c r="AF10" s="1273"/>
      <c r="AG10" s="1273"/>
      <c r="AH10" s="1273"/>
      <c r="AI10" s="1273"/>
    </row>
    <row r="11" ht="29" customHeight="1" spans="1:35">
      <c r="A11" s="1106" t="s">
        <v>100</v>
      </c>
      <c r="B11" s="1107" t="s">
        <v>101</v>
      </c>
      <c r="C11" s="1108"/>
      <c r="D11" s="1108" t="s">
        <v>102</v>
      </c>
      <c r="E11" s="1108" t="s">
        <v>103</v>
      </c>
      <c r="F11" s="1108" t="s">
        <v>104</v>
      </c>
      <c r="G11" s="1108" t="s">
        <v>105</v>
      </c>
      <c r="H11" s="1108"/>
      <c r="I11" s="1186" t="s">
        <v>106</v>
      </c>
      <c r="J11" s="1186"/>
      <c r="K11" s="1187" t="s">
        <v>107</v>
      </c>
      <c r="L11" s="1188" t="s">
        <v>108</v>
      </c>
      <c r="M11" s="1189"/>
      <c r="N11" s="1189" t="s">
        <v>109</v>
      </c>
      <c r="O11" s="1190" t="s">
        <v>110</v>
      </c>
      <c r="P11" s="1190"/>
      <c r="Q11" s="1231" t="s">
        <v>111</v>
      </c>
      <c r="R11" s="1108" t="s">
        <v>112</v>
      </c>
      <c r="S11" s="1232" t="s">
        <v>113</v>
      </c>
      <c r="T11" s="1233"/>
      <c r="U11" s="1233"/>
      <c r="V11" s="1233"/>
      <c r="W11" s="1234"/>
      <c r="X11" s="1235"/>
      <c r="Y11" s="1272"/>
      <c r="Z11" s="1272"/>
      <c r="AA11" s="1272"/>
      <c r="AB11" s="1272"/>
      <c r="AC11" s="1272"/>
      <c r="AD11" s="1272"/>
      <c r="AE11" s="1272"/>
      <c r="AF11" s="1272"/>
      <c r="AG11" s="1272"/>
      <c r="AH11" s="1272"/>
      <c r="AI11" s="1272"/>
    </row>
    <row r="12" ht="29.25" customHeight="1" spans="1:35">
      <c r="A12" s="1106"/>
      <c r="B12" s="1109" t="s">
        <v>114</v>
      </c>
      <c r="C12" s="1110"/>
      <c r="D12" s="1111"/>
      <c r="E12" s="1111"/>
      <c r="F12" s="1112"/>
      <c r="G12" s="1111"/>
      <c r="H12" s="1113"/>
      <c r="I12" s="1111"/>
      <c r="J12" s="1113"/>
      <c r="K12" s="1113"/>
      <c r="L12" s="1113"/>
      <c r="M12" s="1113"/>
      <c r="N12" s="1113"/>
      <c r="O12" s="1191" t="s">
        <v>115</v>
      </c>
      <c r="P12" s="1192"/>
      <c r="Q12" s="1113"/>
      <c r="R12" s="1113"/>
      <c r="S12" s="1236"/>
      <c r="T12" s="1237"/>
      <c r="U12" s="1237"/>
      <c r="V12" s="1237"/>
      <c r="W12" s="1238"/>
      <c r="X12" s="1222"/>
      <c r="Y12" s="1272"/>
      <c r="Z12" s="1272"/>
      <c r="AA12" s="1272"/>
      <c r="AB12" s="1272"/>
      <c r="AC12" s="1272"/>
      <c r="AD12" s="1272"/>
      <c r="AE12" s="1272"/>
      <c r="AF12" s="1272"/>
      <c r="AG12" s="1272"/>
      <c r="AH12" s="1272"/>
      <c r="AI12" s="1272"/>
    </row>
    <row r="13" ht="34" customHeight="1" spans="1:35">
      <c r="A13" s="1106"/>
      <c r="B13" s="1114" t="s">
        <v>116</v>
      </c>
      <c r="C13" s="1115"/>
      <c r="D13" s="1116" t="s">
        <v>117</v>
      </c>
      <c r="E13" s="1117" t="s">
        <v>118</v>
      </c>
      <c r="F13" s="1117" t="s">
        <v>119</v>
      </c>
      <c r="G13" s="1116" t="s">
        <v>120</v>
      </c>
      <c r="H13" s="1116"/>
      <c r="I13" s="1193" t="s">
        <v>121</v>
      </c>
      <c r="J13" s="1193"/>
      <c r="K13" s="1139">
        <v>1000</v>
      </c>
      <c r="L13" s="1116"/>
      <c r="M13" s="1116"/>
      <c r="N13" s="1194" t="s">
        <v>122</v>
      </c>
      <c r="O13" s="1116" t="s">
        <v>123</v>
      </c>
      <c r="P13" s="1116"/>
      <c r="Q13" s="1195"/>
      <c r="R13" s="1117" t="s">
        <v>124</v>
      </c>
      <c r="S13" s="1239" t="s">
        <v>125</v>
      </c>
      <c r="T13" s="1240"/>
      <c r="U13" s="1240"/>
      <c r="V13" s="1240"/>
      <c r="W13" s="1241"/>
      <c r="X13" s="1222"/>
      <c r="Y13" s="1272"/>
      <c r="Z13" s="1272"/>
      <c r="AA13" s="1272"/>
      <c r="AB13" s="1272"/>
      <c r="AC13" s="1272"/>
      <c r="AD13" s="1272"/>
      <c r="AE13" s="1272"/>
      <c r="AF13" s="1272"/>
      <c r="AG13" s="1272"/>
      <c r="AH13" s="1272"/>
      <c r="AI13" s="1272"/>
    </row>
    <row r="14" ht="33" customHeight="1" spans="1:35">
      <c r="A14" s="1106"/>
      <c r="B14" s="1118"/>
      <c r="C14" s="1115"/>
      <c r="D14" s="1116" t="s">
        <v>126</v>
      </c>
      <c r="E14" s="1119"/>
      <c r="F14" s="1119"/>
      <c r="G14" s="1116" t="s">
        <v>120</v>
      </c>
      <c r="H14" s="1116"/>
      <c r="I14" s="1193" t="s">
        <v>127</v>
      </c>
      <c r="J14" s="1193"/>
      <c r="K14" s="1139">
        <v>914</v>
      </c>
      <c r="L14" s="1116"/>
      <c r="M14" s="1116"/>
      <c r="N14" s="1195">
        <v>1100</v>
      </c>
      <c r="O14" s="1116" t="s">
        <v>123</v>
      </c>
      <c r="P14" s="1116"/>
      <c r="Q14" s="1195"/>
      <c r="R14" s="1119"/>
      <c r="S14" s="1242"/>
      <c r="T14" s="1243"/>
      <c r="U14" s="1243"/>
      <c r="V14" s="1243"/>
      <c r="W14" s="1244"/>
      <c r="X14" s="1222"/>
      <c r="Y14" s="1272"/>
      <c r="Z14" s="1272"/>
      <c r="AA14" s="1272"/>
      <c r="AB14" s="1272"/>
      <c r="AC14" s="1272"/>
      <c r="AD14" s="1272"/>
      <c r="AE14" s="1272"/>
      <c r="AF14" s="1272"/>
      <c r="AG14" s="1272"/>
      <c r="AH14" s="1272"/>
      <c r="AI14" s="1272"/>
    </row>
    <row r="15" ht="41" customHeight="1" spans="1:35">
      <c r="A15" s="1106"/>
      <c r="B15" s="1118"/>
      <c r="C15" s="1115"/>
      <c r="D15" s="1116" t="s">
        <v>126</v>
      </c>
      <c r="E15" s="1119"/>
      <c r="F15" s="1119"/>
      <c r="G15" s="1116" t="s">
        <v>120</v>
      </c>
      <c r="H15" s="1116"/>
      <c r="I15" s="1193" t="s">
        <v>127</v>
      </c>
      <c r="J15" s="1193"/>
      <c r="K15" s="1139">
        <v>914</v>
      </c>
      <c r="L15" s="1116"/>
      <c r="M15" s="1116"/>
      <c r="N15" s="1195">
        <v>1100</v>
      </c>
      <c r="O15" s="1116" t="s">
        <v>123</v>
      </c>
      <c r="P15" s="1116"/>
      <c r="Q15" s="1195"/>
      <c r="R15" s="1119"/>
      <c r="S15" s="1242"/>
      <c r="T15" s="1243"/>
      <c r="U15" s="1243"/>
      <c r="V15" s="1243"/>
      <c r="W15" s="1244"/>
      <c r="X15" s="1222"/>
      <c r="Y15" s="1272"/>
      <c r="Z15" s="1272"/>
      <c r="AA15" s="1272"/>
      <c r="AB15" s="1272"/>
      <c r="AC15" s="1272"/>
      <c r="AD15" s="1272"/>
      <c r="AE15" s="1272"/>
      <c r="AF15" s="1272"/>
      <c r="AG15" s="1272"/>
      <c r="AH15" s="1272"/>
      <c r="AI15" s="1272"/>
    </row>
    <row r="16" ht="18" customHeight="1" spans="1:35">
      <c r="A16" s="1106"/>
      <c r="B16" s="1118"/>
      <c r="C16" s="1115"/>
      <c r="D16" s="1116" t="s">
        <v>126</v>
      </c>
      <c r="E16" s="1119"/>
      <c r="F16" s="1119"/>
      <c r="G16" s="1116" t="s">
        <v>120</v>
      </c>
      <c r="H16" s="1116"/>
      <c r="I16" s="1116" t="s">
        <v>128</v>
      </c>
      <c r="J16" s="1116"/>
      <c r="K16" s="1139">
        <v>914</v>
      </c>
      <c r="L16" s="1116"/>
      <c r="M16" s="1116"/>
      <c r="N16" s="1195">
        <v>1100</v>
      </c>
      <c r="O16" s="1116" t="s">
        <v>123</v>
      </c>
      <c r="P16" s="1116"/>
      <c r="Q16" s="1195"/>
      <c r="R16" s="1119"/>
      <c r="S16" s="1242"/>
      <c r="T16" s="1243"/>
      <c r="U16" s="1243"/>
      <c r="V16" s="1243"/>
      <c r="W16" s="1244"/>
      <c r="X16" s="1222"/>
      <c r="Y16" s="1272"/>
      <c r="Z16" s="1272"/>
      <c r="AA16" s="1272"/>
      <c r="AB16" s="1272"/>
      <c r="AC16" s="1272"/>
      <c r="AD16" s="1272"/>
      <c r="AE16" s="1272"/>
      <c r="AF16" s="1272"/>
      <c r="AG16" s="1272"/>
      <c r="AH16" s="1272"/>
      <c r="AI16" s="1272"/>
    </row>
    <row r="17" ht="59" customHeight="1" spans="1:35">
      <c r="A17" s="1106"/>
      <c r="B17" s="1118"/>
      <c r="C17" s="1115"/>
      <c r="D17" s="1116" t="s">
        <v>126</v>
      </c>
      <c r="E17" s="1120"/>
      <c r="F17" s="1120"/>
      <c r="G17" s="1116" t="s">
        <v>120</v>
      </c>
      <c r="H17" s="1116"/>
      <c r="I17" s="1116" t="s">
        <v>128</v>
      </c>
      <c r="J17" s="1116"/>
      <c r="K17" s="1139">
        <v>914</v>
      </c>
      <c r="L17" s="1116"/>
      <c r="M17" s="1116"/>
      <c r="N17" s="1195">
        <v>1100</v>
      </c>
      <c r="O17" s="1116" t="s">
        <v>123</v>
      </c>
      <c r="P17" s="1116"/>
      <c r="Q17" s="1195"/>
      <c r="R17" s="1119"/>
      <c r="S17" s="1242"/>
      <c r="T17" s="1243"/>
      <c r="U17" s="1243"/>
      <c r="V17" s="1243"/>
      <c r="W17" s="1244"/>
      <c r="X17" s="1222"/>
      <c r="Y17" s="1272"/>
      <c r="Z17" s="1272"/>
      <c r="AA17" s="1272"/>
      <c r="AB17" s="1272"/>
      <c r="AC17" s="1272"/>
      <c r="AD17" s="1272"/>
      <c r="AE17" s="1272"/>
      <c r="AF17" s="1272"/>
      <c r="AG17" s="1272"/>
      <c r="AH17" s="1272"/>
      <c r="AI17" s="1272"/>
    </row>
    <row r="18" ht="28" customHeight="1" spans="1:35">
      <c r="A18" s="1106"/>
      <c r="B18" s="1114" t="s">
        <v>129</v>
      </c>
      <c r="C18" s="1115"/>
      <c r="D18" s="1116" t="s">
        <v>117</v>
      </c>
      <c r="E18" s="1117" t="s">
        <v>118</v>
      </c>
      <c r="F18" s="1117" t="s">
        <v>119</v>
      </c>
      <c r="G18" s="1116" t="s">
        <v>130</v>
      </c>
      <c r="H18" s="1116"/>
      <c r="I18" s="1193" t="s">
        <v>121</v>
      </c>
      <c r="J18" s="1193"/>
      <c r="K18" s="1139">
        <v>1000</v>
      </c>
      <c r="L18" s="1116"/>
      <c r="M18" s="1116"/>
      <c r="N18" s="1194" t="s">
        <v>122</v>
      </c>
      <c r="O18" s="1116" t="s">
        <v>123</v>
      </c>
      <c r="P18" s="1116"/>
      <c r="Q18" s="1195"/>
      <c r="R18" s="1117" t="s">
        <v>131</v>
      </c>
      <c r="S18" s="1245" t="s">
        <v>132</v>
      </c>
      <c r="T18" s="1246"/>
      <c r="U18" s="1246"/>
      <c r="V18" s="1246"/>
      <c r="W18" s="1247"/>
      <c r="X18" s="1222"/>
      <c r="Y18" s="1272"/>
      <c r="Z18" s="1272"/>
      <c r="AA18" s="1272"/>
      <c r="AB18" s="1272"/>
      <c r="AC18" s="1272"/>
      <c r="AD18" s="1272"/>
      <c r="AE18" s="1272"/>
      <c r="AF18" s="1272"/>
      <c r="AG18" s="1272"/>
      <c r="AH18" s="1272"/>
      <c r="AI18" s="1272"/>
    </row>
    <row r="19" ht="18" customHeight="1" spans="1:35">
      <c r="A19" s="1106"/>
      <c r="B19" s="1118"/>
      <c r="C19" s="1115"/>
      <c r="D19" s="1116" t="s">
        <v>133</v>
      </c>
      <c r="E19" s="1119"/>
      <c r="F19" s="1119"/>
      <c r="G19" s="1116" t="s">
        <v>134</v>
      </c>
      <c r="H19" s="1116"/>
      <c r="I19" s="1116" t="s">
        <v>135</v>
      </c>
      <c r="J19" s="1116"/>
      <c r="K19" s="1196">
        <v>800</v>
      </c>
      <c r="L19" s="1116"/>
      <c r="M19" s="1116"/>
      <c r="N19" s="1195">
        <v>1100</v>
      </c>
      <c r="O19" s="1116" t="s">
        <v>123</v>
      </c>
      <c r="P19" s="1116"/>
      <c r="Q19" s="1195"/>
      <c r="R19" s="1119"/>
      <c r="S19" s="1248"/>
      <c r="T19" s="1249"/>
      <c r="U19" s="1249"/>
      <c r="V19" s="1249"/>
      <c r="W19" s="1250"/>
      <c r="X19" s="1222"/>
      <c r="Y19" s="1272"/>
      <c r="Z19" s="1272"/>
      <c r="AA19" s="1272"/>
      <c r="AB19" s="1272"/>
      <c r="AC19" s="1272"/>
      <c r="AD19" s="1272"/>
      <c r="AE19" s="1272"/>
      <c r="AF19" s="1272"/>
      <c r="AG19" s="1272"/>
      <c r="AH19" s="1272"/>
      <c r="AI19" s="1272"/>
    </row>
    <row r="20" ht="18" customHeight="1" spans="1:35">
      <c r="A20" s="1106"/>
      <c r="B20" s="1118"/>
      <c r="C20" s="1115"/>
      <c r="D20" s="1116" t="s">
        <v>133</v>
      </c>
      <c r="E20" s="1119"/>
      <c r="F20" s="1119"/>
      <c r="G20" s="1116" t="s">
        <v>134</v>
      </c>
      <c r="H20" s="1116"/>
      <c r="I20" s="1116" t="s">
        <v>135</v>
      </c>
      <c r="J20" s="1116"/>
      <c r="K20" s="1196">
        <v>800</v>
      </c>
      <c r="L20" s="1116"/>
      <c r="M20" s="1116"/>
      <c r="N20" s="1195">
        <v>1100</v>
      </c>
      <c r="O20" s="1116" t="s">
        <v>123</v>
      </c>
      <c r="P20" s="1116"/>
      <c r="Q20" s="1195"/>
      <c r="R20" s="1119"/>
      <c r="S20" s="1248"/>
      <c r="T20" s="1249"/>
      <c r="U20" s="1249"/>
      <c r="V20" s="1249"/>
      <c r="W20" s="1250"/>
      <c r="X20" s="1222"/>
      <c r="Y20" s="1272"/>
      <c r="Z20" s="1272"/>
      <c r="AA20" s="1272"/>
      <c r="AB20" s="1272"/>
      <c r="AC20" s="1272"/>
      <c r="AD20" s="1272"/>
      <c r="AE20" s="1272"/>
      <c r="AF20" s="1272"/>
      <c r="AG20" s="1272"/>
      <c r="AH20" s="1272"/>
      <c r="AI20" s="1272"/>
    </row>
    <row r="21" ht="18" customHeight="1" spans="1:35">
      <c r="A21" s="1106"/>
      <c r="B21" s="1118"/>
      <c r="C21" s="1115"/>
      <c r="D21" s="1116" t="s">
        <v>133</v>
      </c>
      <c r="E21" s="1119"/>
      <c r="F21" s="1119"/>
      <c r="G21" s="1116" t="s">
        <v>134</v>
      </c>
      <c r="H21" s="1116"/>
      <c r="I21" s="1116" t="s">
        <v>135</v>
      </c>
      <c r="J21" s="1116"/>
      <c r="K21" s="1196">
        <v>800</v>
      </c>
      <c r="L21" s="1116"/>
      <c r="M21" s="1116"/>
      <c r="N21" s="1195">
        <v>1100</v>
      </c>
      <c r="O21" s="1116" t="s">
        <v>123</v>
      </c>
      <c r="P21" s="1116"/>
      <c r="Q21" s="1195"/>
      <c r="R21" s="1119"/>
      <c r="S21" s="1248"/>
      <c r="T21" s="1249"/>
      <c r="U21" s="1249"/>
      <c r="V21" s="1249"/>
      <c r="W21" s="1250"/>
      <c r="X21" s="1222"/>
      <c r="Y21" s="1272"/>
      <c r="Z21" s="1272"/>
      <c r="AA21" s="1272"/>
      <c r="AB21" s="1272"/>
      <c r="AC21" s="1272"/>
      <c r="AD21" s="1272"/>
      <c r="AE21" s="1272"/>
      <c r="AF21" s="1272"/>
      <c r="AG21" s="1272"/>
      <c r="AH21" s="1272"/>
      <c r="AI21" s="1272"/>
    </row>
    <row r="22" ht="58" customHeight="1" spans="1:35">
      <c r="A22" s="1106"/>
      <c r="B22" s="1118"/>
      <c r="C22" s="1115"/>
      <c r="D22" s="1116" t="s">
        <v>136</v>
      </c>
      <c r="E22" s="1120"/>
      <c r="F22" s="1120"/>
      <c r="G22" s="1116" t="s">
        <v>134</v>
      </c>
      <c r="H22" s="1116"/>
      <c r="I22" s="1116" t="s">
        <v>135</v>
      </c>
      <c r="J22" s="1116"/>
      <c r="K22" s="1196">
        <v>800</v>
      </c>
      <c r="L22" s="1116"/>
      <c r="M22" s="1116"/>
      <c r="N22" s="1195">
        <v>1100</v>
      </c>
      <c r="O22" s="1116" t="s">
        <v>123</v>
      </c>
      <c r="P22" s="1116"/>
      <c r="Q22" s="1195"/>
      <c r="R22" s="1119"/>
      <c r="S22" s="1248"/>
      <c r="T22" s="1249"/>
      <c r="U22" s="1249"/>
      <c r="V22" s="1249"/>
      <c r="W22" s="1250"/>
      <c r="X22" s="1222"/>
      <c r="Y22" s="1272"/>
      <c r="Z22" s="1272"/>
      <c r="AA22" s="1272"/>
      <c r="AB22" s="1272"/>
      <c r="AC22" s="1272"/>
      <c r="AD22" s="1272"/>
      <c r="AE22" s="1272"/>
      <c r="AF22" s="1272"/>
      <c r="AG22" s="1272"/>
      <c r="AH22" s="1272"/>
      <c r="AI22" s="1272"/>
    </row>
    <row r="23" ht="58" customHeight="1" spans="1:35">
      <c r="A23" s="1106"/>
      <c r="B23" s="1121" t="s">
        <v>137</v>
      </c>
      <c r="C23" s="1122"/>
      <c r="D23" s="1123" t="s">
        <v>136</v>
      </c>
      <c r="E23" s="1124" t="s">
        <v>138</v>
      </c>
      <c r="F23" s="1125"/>
      <c r="G23" s="1126" t="s">
        <v>134</v>
      </c>
      <c r="H23" s="1127"/>
      <c r="I23" s="1197" t="s">
        <v>135</v>
      </c>
      <c r="J23" s="1198"/>
      <c r="K23" s="1199">
        <v>800</v>
      </c>
      <c r="L23" s="1197"/>
      <c r="M23" s="1198"/>
      <c r="N23" s="1200"/>
      <c r="O23" s="1197" t="s">
        <v>139</v>
      </c>
      <c r="P23" s="1198"/>
      <c r="Q23" s="1200"/>
      <c r="R23" s="1124"/>
      <c r="S23" s="1242" t="s">
        <v>140</v>
      </c>
      <c r="T23" s="1243"/>
      <c r="U23" s="1243"/>
      <c r="V23" s="1243"/>
      <c r="W23" s="1244"/>
      <c r="X23" s="1222"/>
      <c r="Y23" s="1272"/>
      <c r="Z23" s="1272"/>
      <c r="AA23" s="1272"/>
      <c r="AB23" s="1272"/>
      <c r="AC23" s="1272"/>
      <c r="AD23" s="1272"/>
      <c r="AE23" s="1272"/>
      <c r="AF23" s="1272"/>
      <c r="AG23" s="1272"/>
      <c r="AH23" s="1272"/>
      <c r="AI23" s="1272"/>
    </row>
    <row r="24" ht="37" customHeight="1" spans="1:35">
      <c r="A24" s="1106"/>
      <c r="B24" s="1128"/>
      <c r="C24" s="1129"/>
      <c r="D24" s="1125"/>
      <c r="E24" s="1124"/>
      <c r="F24" s="1125"/>
      <c r="G24" s="1130"/>
      <c r="H24" s="1131"/>
      <c r="I24" s="1201"/>
      <c r="J24" s="1202"/>
      <c r="K24" s="1203"/>
      <c r="L24" s="1201"/>
      <c r="M24" s="1202"/>
      <c r="N24" s="1204"/>
      <c r="O24" s="1201"/>
      <c r="P24" s="1202"/>
      <c r="Q24" s="1204"/>
      <c r="R24" s="1124"/>
      <c r="S24" s="1242"/>
      <c r="T24" s="1243"/>
      <c r="U24" s="1243"/>
      <c r="V24" s="1243"/>
      <c r="W24" s="1244"/>
      <c r="X24" s="1222"/>
      <c r="Y24" s="1272"/>
      <c r="Z24" s="1272"/>
      <c r="AA24" s="1272"/>
      <c r="AB24" s="1272"/>
      <c r="AC24" s="1272"/>
      <c r="AD24" s="1272"/>
      <c r="AE24" s="1272"/>
      <c r="AF24" s="1272"/>
      <c r="AG24" s="1272"/>
      <c r="AH24" s="1272"/>
      <c r="AI24" s="1272"/>
    </row>
    <row r="25" ht="20" customHeight="1" spans="1:35">
      <c r="A25" s="1106"/>
      <c r="B25" s="1128"/>
      <c r="C25" s="1129"/>
      <c r="D25" s="1125"/>
      <c r="E25" s="1124"/>
      <c r="F25" s="1125"/>
      <c r="G25" s="1130"/>
      <c r="H25" s="1131"/>
      <c r="I25" s="1201"/>
      <c r="J25" s="1202"/>
      <c r="K25" s="1203"/>
      <c r="L25" s="1201"/>
      <c r="M25" s="1202"/>
      <c r="N25" s="1204"/>
      <c r="O25" s="1201"/>
      <c r="P25" s="1202"/>
      <c r="Q25" s="1204"/>
      <c r="R25" s="1124"/>
      <c r="S25" s="1242"/>
      <c r="T25" s="1243"/>
      <c r="U25" s="1243"/>
      <c r="V25" s="1243"/>
      <c r="W25" s="1244"/>
      <c r="X25" s="1222"/>
      <c r="Y25" s="1272"/>
      <c r="Z25" s="1272"/>
      <c r="AA25" s="1272"/>
      <c r="AB25" s="1272"/>
      <c r="AC25" s="1272"/>
      <c r="AD25" s="1272"/>
      <c r="AE25" s="1272"/>
      <c r="AF25" s="1272"/>
      <c r="AG25" s="1272"/>
      <c r="AH25" s="1272"/>
      <c r="AI25" s="1272"/>
    </row>
    <row r="26" ht="40" hidden="1" customHeight="1" spans="1:35">
      <c r="A26" s="1106"/>
      <c r="B26" s="1128"/>
      <c r="C26" s="1129"/>
      <c r="D26" s="1125"/>
      <c r="E26" s="1124"/>
      <c r="F26" s="1125"/>
      <c r="G26" s="1132"/>
      <c r="H26" s="1133"/>
      <c r="I26" s="1205"/>
      <c r="J26" s="1206"/>
      <c r="K26" s="1207"/>
      <c r="L26" s="1205"/>
      <c r="M26" s="1206"/>
      <c r="N26" s="1208"/>
      <c r="O26" s="1205"/>
      <c r="P26" s="1206"/>
      <c r="Q26" s="1208"/>
      <c r="R26" s="1124"/>
      <c r="S26" s="1242"/>
      <c r="T26" s="1243"/>
      <c r="U26" s="1243"/>
      <c r="V26" s="1243"/>
      <c r="W26" s="1244"/>
      <c r="X26" s="1222"/>
      <c r="Y26" s="1272"/>
      <c r="Z26" s="1272"/>
      <c r="AA26" s="1272"/>
      <c r="AB26" s="1272"/>
      <c r="AC26" s="1272"/>
      <c r="AD26" s="1272"/>
      <c r="AE26" s="1272"/>
      <c r="AF26" s="1272"/>
      <c r="AG26" s="1272"/>
      <c r="AH26" s="1272"/>
      <c r="AI26" s="1272"/>
    </row>
    <row r="27" ht="58" hidden="1" customHeight="1" spans="1:35">
      <c r="A27" s="1106"/>
      <c r="B27" s="1134"/>
      <c r="C27" s="1135"/>
      <c r="D27" s="1136"/>
      <c r="E27" s="1137"/>
      <c r="F27" s="1136"/>
      <c r="G27" s="1116"/>
      <c r="H27" s="1116"/>
      <c r="I27" s="1209"/>
      <c r="J27" s="1209"/>
      <c r="K27" s="1139"/>
      <c r="L27" s="1209"/>
      <c r="M27" s="1209"/>
      <c r="N27" s="1195"/>
      <c r="O27" s="1210"/>
      <c r="P27" s="1211"/>
      <c r="Q27" s="1195"/>
      <c r="R27" s="1124"/>
      <c r="S27" s="1248"/>
      <c r="T27" s="1249"/>
      <c r="U27" s="1249"/>
      <c r="V27" s="1249"/>
      <c r="W27" s="1250"/>
      <c r="X27" s="1222"/>
      <c r="Y27" s="1272"/>
      <c r="Z27" s="1272"/>
      <c r="AA27" s="1272"/>
      <c r="AB27" s="1272"/>
      <c r="AC27" s="1272"/>
      <c r="AD27" s="1272"/>
      <c r="AE27" s="1272"/>
      <c r="AF27" s="1272"/>
      <c r="AG27" s="1272"/>
      <c r="AH27" s="1272"/>
      <c r="AI27" s="1272"/>
    </row>
    <row r="28" ht="37" customHeight="1" spans="1:35">
      <c r="A28" s="1106"/>
      <c r="B28" s="1114" t="s">
        <v>141</v>
      </c>
      <c r="C28" s="1115"/>
      <c r="D28" s="1138" t="s">
        <v>142</v>
      </c>
      <c r="E28" s="1139" t="s">
        <v>143</v>
      </c>
      <c r="F28" s="1140"/>
      <c r="G28" s="1116" t="s">
        <v>134</v>
      </c>
      <c r="H28" s="1116"/>
      <c r="I28" s="1212" t="s">
        <v>144</v>
      </c>
      <c r="J28" s="1212"/>
      <c r="K28" s="1139">
        <v>850</v>
      </c>
      <c r="L28" s="1139"/>
      <c r="M28" s="1139"/>
      <c r="N28" s="1194"/>
      <c r="O28" s="1213"/>
      <c r="P28" s="1214"/>
      <c r="Q28" s="1195"/>
      <c r="R28" s="1195"/>
      <c r="S28" s="1245" t="s">
        <v>145</v>
      </c>
      <c r="T28" s="1246"/>
      <c r="U28" s="1246"/>
      <c r="V28" s="1246"/>
      <c r="W28" s="1247"/>
      <c r="X28" s="1222"/>
      <c r="Y28" s="1272"/>
      <c r="Z28" s="1272"/>
      <c r="AA28" s="1272"/>
      <c r="AB28" s="1272"/>
      <c r="AC28" s="1272"/>
      <c r="AD28" s="1272"/>
      <c r="AE28" s="1272"/>
      <c r="AF28" s="1272"/>
      <c r="AG28" s="1272"/>
      <c r="AH28" s="1272"/>
      <c r="AI28" s="1272"/>
    </row>
    <row r="29" ht="40" customHeight="1" spans="1:35">
      <c r="A29" s="1106"/>
      <c r="B29" s="1118"/>
      <c r="C29" s="1115"/>
      <c r="D29" s="1141" t="s">
        <v>142</v>
      </c>
      <c r="E29" s="1139"/>
      <c r="F29" s="1140"/>
      <c r="G29" s="1142" t="s">
        <v>134</v>
      </c>
      <c r="H29" s="1142"/>
      <c r="I29" s="1212" t="s">
        <v>144</v>
      </c>
      <c r="J29" s="1212"/>
      <c r="K29" s="1196">
        <v>850</v>
      </c>
      <c r="L29" s="1196"/>
      <c r="M29" s="1196"/>
      <c r="N29" s="1194"/>
      <c r="O29" s="1213"/>
      <c r="P29" s="1214"/>
      <c r="Q29" s="1195"/>
      <c r="R29" s="1195"/>
      <c r="S29" s="1248"/>
      <c r="T29" s="1249"/>
      <c r="U29" s="1249"/>
      <c r="V29" s="1249"/>
      <c r="W29" s="1250"/>
      <c r="X29" s="1222"/>
      <c r="Y29" s="1272"/>
      <c r="Z29" s="1272"/>
      <c r="AA29" s="1272"/>
      <c r="AB29" s="1272"/>
      <c r="AC29" s="1272"/>
      <c r="AD29" s="1272"/>
      <c r="AE29" s="1272"/>
      <c r="AF29" s="1272"/>
      <c r="AG29" s="1272"/>
      <c r="AH29" s="1272"/>
      <c r="AI29" s="1272"/>
    </row>
    <row r="30" ht="18" customHeight="1" spans="1:35">
      <c r="A30" s="1106"/>
      <c r="B30" s="1118"/>
      <c r="C30" s="1115"/>
      <c r="D30" s="1138"/>
      <c r="E30" s="1139"/>
      <c r="F30" s="1140"/>
      <c r="G30" s="1140"/>
      <c r="H30" s="1139"/>
      <c r="I30" s="1139"/>
      <c r="J30" s="1139"/>
      <c r="K30" s="1139"/>
      <c r="L30" s="1139"/>
      <c r="M30" s="1139"/>
      <c r="N30" s="1195"/>
      <c r="O30" s="1213"/>
      <c r="P30" s="1214"/>
      <c r="Q30" s="1195"/>
      <c r="R30" s="1195"/>
      <c r="S30" s="1248"/>
      <c r="T30" s="1249"/>
      <c r="U30" s="1249"/>
      <c r="V30" s="1249"/>
      <c r="W30" s="1250"/>
      <c r="X30" s="1222"/>
      <c r="Y30" s="1272"/>
      <c r="Z30" s="1272"/>
      <c r="AA30" s="1272"/>
      <c r="AB30" s="1272"/>
      <c r="AC30" s="1272"/>
      <c r="AD30" s="1272"/>
      <c r="AE30" s="1272"/>
      <c r="AF30" s="1272"/>
      <c r="AG30" s="1272"/>
      <c r="AH30" s="1272"/>
      <c r="AI30" s="1272"/>
    </row>
    <row r="31" ht="18" customHeight="1" spans="1:35">
      <c r="A31" s="1106"/>
      <c r="B31" s="1118"/>
      <c r="C31" s="1115"/>
      <c r="D31" s="1138"/>
      <c r="E31" s="1139"/>
      <c r="F31" s="1140"/>
      <c r="G31" s="1140"/>
      <c r="H31" s="1139"/>
      <c r="I31" s="1139"/>
      <c r="J31" s="1139"/>
      <c r="K31" s="1139"/>
      <c r="L31" s="1139"/>
      <c r="M31" s="1139"/>
      <c r="N31" s="1195"/>
      <c r="O31" s="1213"/>
      <c r="P31" s="1214"/>
      <c r="Q31" s="1195"/>
      <c r="R31" s="1195"/>
      <c r="S31" s="1248"/>
      <c r="T31" s="1249"/>
      <c r="U31" s="1249"/>
      <c r="V31" s="1249"/>
      <c r="W31" s="1250"/>
      <c r="X31" s="1222"/>
      <c r="Y31" s="1272"/>
      <c r="Z31" s="1272"/>
      <c r="AA31" s="1272"/>
      <c r="AB31" s="1272"/>
      <c r="AC31" s="1272"/>
      <c r="AD31" s="1272"/>
      <c r="AE31" s="1272"/>
      <c r="AF31" s="1272"/>
      <c r="AG31" s="1272"/>
      <c r="AH31" s="1272"/>
      <c r="AI31" s="1272"/>
    </row>
    <row r="32" ht="51" customHeight="1" spans="1:35">
      <c r="A32" s="1106"/>
      <c r="B32" s="1118"/>
      <c r="C32" s="1115"/>
      <c r="D32" s="1138"/>
      <c r="E32" s="1139"/>
      <c r="F32" s="1140"/>
      <c r="G32" s="1140"/>
      <c r="H32" s="1139"/>
      <c r="I32" s="1139"/>
      <c r="J32" s="1139"/>
      <c r="K32" s="1139"/>
      <c r="L32" s="1139"/>
      <c r="M32" s="1139"/>
      <c r="N32" s="1195"/>
      <c r="O32" s="1213"/>
      <c r="P32" s="1214"/>
      <c r="Q32" s="1195"/>
      <c r="R32" s="1195"/>
      <c r="S32" s="1248"/>
      <c r="T32" s="1249"/>
      <c r="U32" s="1249"/>
      <c r="V32" s="1249"/>
      <c r="W32" s="1250"/>
      <c r="X32" s="1222"/>
      <c r="Y32" s="1272"/>
      <c r="Z32" s="1272"/>
      <c r="AA32" s="1272"/>
      <c r="AB32" s="1272"/>
      <c r="AC32" s="1272"/>
      <c r="AD32" s="1272"/>
      <c r="AE32" s="1272"/>
      <c r="AF32" s="1272"/>
      <c r="AG32" s="1272"/>
      <c r="AH32" s="1272"/>
      <c r="AI32" s="1272"/>
    </row>
    <row r="33" ht="51" customHeight="1" spans="1:35">
      <c r="A33" s="1106"/>
      <c r="B33" s="1143" t="s">
        <v>146</v>
      </c>
      <c r="C33" s="1144"/>
      <c r="D33" s="1145" t="s">
        <v>147</v>
      </c>
      <c r="E33" s="1146"/>
      <c r="F33" s="1140"/>
      <c r="G33" s="1140"/>
      <c r="H33" s="1139"/>
      <c r="I33" s="1139"/>
      <c r="J33" s="1139"/>
      <c r="K33" s="1139"/>
      <c r="L33" s="1139"/>
      <c r="M33" s="1139"/>
      <c r="N33" s="1213"/>
      <c r="O33" s="1213"/>
      <c r="P33" s="1214"/>
      <c r="Q33" s="1195"/>
      <c r="R33" s="1195"/>
      <c r="S33" s="1251" t="s">
        <v>148</v>
      </c>
      <c r="T33" s="1252"/>
      <c r="U33" s="1252"/>
      <c r="V33" s="1252"/>
      <c r="W33" s="1253"/>
      <c r="X33" s="1222"/>
      <c r="Y33" s="1272"/>
      <c r="Z33" s="1272"/>
      <c r="AA33" s="1272"/>
      <c r="AB33" s="1272"/>
      <c r="AC33" s="1272"/>
      <c r="AD33" s="1272"/>
      <c r="AE33" s="1272"/>
      <c r="AF33" s="1272"/>
      <c r="AG33" s="1272"/>
      <c r="AH33" s="1272"/>
      <c r="AI33" s="1272"/>
    </row>
    <row r="34" ht="18" customHeight="1" spans="1:35">
      <c r="A34" s="1106"/>
      <c r="B34" s="1147"/>
      <c r="C34" s="1148"/>
      <c r="D34" s="1149"/>
      <c r="E34" s="1150"/>
      <c r="F34" s="1140"/>
      <c r="G34" s="1140"/>
      <c r="H34" s="1139"/>
      <c r="I34" s="1139"/>
      <c r="J34" s="1139"/>
      <c r="K34" s="1139"/>
      <c r="L34" s="1139"/>
      <c r="M34" s="1139"/>
      <c r="N34" s="1215"/>
      <c r="O34" s="1216"/>
      <c r="P34" s="1217"/>
      <c r="Q34" s="1254"/>
      <c r="R34" s="1254"/>
      <c r="S34" s="1255"/>
      <c r="T34" s="1256"/>
      <c r="U34" s="1256"/>
      <c r="V34" s="1256"/>
      <c r="W34" s="1257"/>
      <c r="X34" s="1222"/>
      <c r="Y34" s="1272"/>
      <c r="Z34" s="1272"/>
      <c r="AA34" s="1272"/>
      <c r="AB34" s="1272"/>
      <c r="AC34" s="1272"/>
      <c r="AD34" s="1272"/>
      <c r="AE34" s="1272"/>
      <c r="AF34" s="1272"/>
      <c r="AG34" s="1272"/>
      <c r="AH34" s="1272"/>
      <c r="AI34" s="1272"/>
    </row>
    <row r="35" ht="18" customHeight="1" spans="1:35">
      <c r="A35" s="1106"/>
      <c r="B35" s="1118"/>
      <c r="C35" s="1115"/>
      <c r="D35" s="1138"/>
      <c r="E35" s="1139"/>
      <c r="F35" s="1140"/>
      <c r="G35" s="1140"/>
      <c r="H35" s="1139"/>
      <c r="I35" s="1139"/>
      <c r="J35" s="1139"/>
      <c r="K35" s="1139"/>
      <c r="L35" s="1139"/>
      <c r="M35" s="1139"/>
      <c r="N35" s="1215"/>
      <c r="O35" s="1216"/>
      <c r="P35" s="1217"/>
      <c r="Q35" s="1254"/>
      <c r="R35" s="1254"/>
      <c r="S35" s="1254"/>
      <c r="T35" s="1254"/>
      <c r="U35" s="1254"/>
      <c r="V35" s="1254"/>
      <c r="W35" s="1254"/>
      <c r="X35" s="1222"/>
      <c r="Y35" s="1272"/>
      <c r="Z35" s="1272"/>
      <c r="AA35" s="1272"/>
      <c r="AB35" s="1272"/>
      <c r="AC35" s="1272"/>
      <c r="AD35" s="1272"/>
      <c r="AE35" s="1272"/>
      <c r="AF35" s="1272"/>
      <c r="AG35" s="1272"/>
      <c r="AH35" s="1272"/>
      <c r="AI35" s="1272"/>
    </row>
    <row r="36" ht="8.1" customHeight="1" spans="1:35">
      <c r="A36" s="1151"/>
      <c r="B36" s="1152"/>
      <c r="C36" s="1153"/>
      <c r="D36" s="1153"/>
      <c r="E36" s="1153"/>
      <c r="F36" s="1153"/>
      <c r="G36" s="1153"/>
      <c r="H36" s="1153"/>
      <c r="I36" s="1153"/>
      <c r="J36" s="1153"/>
      <c r="K36" s="1153"/>
      <c r="L36" s="1153"/>
      <c r="M36" s="1153"/>
      <c r="N36" s="1153"/>
      <c r="O36" s="1153"/>
      <c r="P36" s="1153"/>
      <c r="Q36" s="1153"/>
      <c r="R36" s="1153"/>
      <c r="S36" s="1153"/>
      <c r="T36" s="1153"/>
      <c r="U36" s="1153"/>
      <c r="V36" s="1153"/>
      <c r="W36" s="1258"/>
      <c r="X36" s="1230"/>
      <c r="Y36" s="1273"/>
      <c r="Z36" s="1273"/>
      <c r="AA36" s="1273"/>
      <c r="AB36" s="1273"/>
      <c r="AC36" s="1273"/>
      <c r="AD36" s="1273"/>
      <c r="AE36" s="1273"/>
      <c r="AF36" s="1273"/>
      <c r="AG36" s="1273"/>
      <c r="AH36" s="1273"/>
      <c r="AI36" s="1273"/>
    </row>
    <row r="37" ht="18" customHeight="1" spans="1:35">
      <c r="A37" s="1154"/>
      <c r="B37" s="1155"/>
      <c r="C37" s="1156"/>
      <c r="D37" s="1157"/>
      <c r="E37" s="1155"/>
      <c r="F37" s="1156"/>
      <c r="G37" s="1156"/>
      <c r="H37" s="1156"/>
      <c r="I37" s="1156"/>
      <c r="J37" s="1156"/>
      <c r="K37" s="1156"/>
      <c r="L37" s="1156"/>
      <c r="M37" s="1156"/>
      <c r="N37" s="1156"/>
      <c r="O37" s="1156"/>
      <c r="P37" s="1156"/>
      <c r="Q37" s="1156"/>
      <c r="R37" s="1156"/>
      <c r="S37" s="1156"/>
      <c r="T37" s="1156"/>
      <c r="U37" s="1156"/>
      <c r="V37" s="1156"/>
      <c r="W37" s="1259"/>
      <c r="X37" s="1222"/>
      <c r="Y37" s="1272"/>
      <c r="Z37" s="1272"/>
      <c r="AA37" s="1272"/>
      <c r="AB37" s="1272"/>
      <c r="AC37" s="1272"/>
      <c r="AD37" s="1272"/>
      <c r="AE37" s="1272"/>
      <c r="AF37" s="1272"/>
      <c r="AG37" s="1272"/>
      <c r="AH37" s="1272"/>
      <c r="AI37" s="1272"/>
    </row>
    <row r="38" ht="18" customHeight="1" spans="1:35">
      <c r="A38" s="1154"/>
      <c r="B38" s="1158"/>
      <c r="C38" s="1159"/>
      <c r="D38" s="1160"/>
      <c r="E38" s="1161"/>
      <c r="F38" s="1162"/>
      <c r="G38" s="1163"/>
      <c r="H38" s="1160"/>
      <c r="I38" s="1161"/>
      <c r="J38" s="1160"/>
      <c r="K38" s="1161"/>
      <c r="L38" s="1156"/>
      <c r="M38" s="1156"/>
      <c r="N38" s="1156"/>
      <c r="O38" s="1156"/>
      <c r="P38" s="1156"/>
      <c r="Q38" s="1260"/>
      <c r="R38" s="1162"/>
      <c r="S38" s="1163"/>
      <c r="T38" s="1160"/>
      <c r="U38" s="1161"/>
      <c r="V38" s="1160"/>
      <c r="W38" s="1261"/>
      <c r="X38" s="1222"/>
      <c r="Y38" s="1272"/>
      <c r="Z38" s="1272"/>
      <c r="AA38" s="1272"/>
      <c r="AB38" s="1272"/>
      <c r="AC38" s="1272"/>
      <c r="AD38" s="1272"/>
      <c r="AE38" s="1272"/>
      <c r="AF38" s="1272"/>
      <c r="AG38" s="1272"/>
      <c r="AH38" s="1272"/>
      <c r="AI38" s="1272"/>
    </row>
    <row r="39" ht="18" customHeight="1" spans="1:35">
      <c r="A39" s="1154"/>
      <c r="B39" s="1164"/>
      <c r="C39" s="1159"/>
      <c r="D39" s="1165"/>
      <c r="E39" s="1166"/>
      <c r="F39" s="1167"/>
      <c r="G39" s="1167"/>
      <c r="H39" s="1167"/>
      <c r="I39" s="1167"/>
      <c r="J39" s="1167"/>
      <c r="K39" s="1167"/>
      <c r="L39" s="1156"/>
      <c r="M39" s="1156"/>
      <c r="N39" s="1156"/>
      <c r="O39" s="1156"/>
      <c r="P39" s="1156"/>
      <c r="Q39" s="1167"/>
      <c r="R39" s="1167"/>
      <c r="S39" s="1167"/>
      <c r="T39" s="1167"/>
      <c r="U39" s="1167"/>
      <c r="V39" s="1167"/>
      <c r="W39" s="1262"/>
      <c r="X39" s="1222"/>
      <c r="Y39" s="1272"/>
      <c r="Z39" s="1272"/>
      <c r="AA39" s="1272"/>
      <c r="AB39" s="1272"/>
      <c r="AC39" s="1272"/>
      <c r="AE39" s="1272"/>
      <c r="AF39" s="1272"/>
      <c r="AG39" s="1272"/>
      <c r="AH39" s="1272"/>
      <c r="AI39" s="1272"/>
    </row>
    <row r="40" ht="18" customHeight="1" spans="1:35">
      <c r="A40" s="1154"/>
      <c r="B40" s="1164"/>
      <c r="C40" s="1159"/>
      <c r="D40" s="1168"/>
      <c r="E40" s="1169"/>
      <c r="F40" s="1167"/>
      <c r="G40" s="1167"/>
      <c r="H40" s="1167"/>
      <c r="I40" s="1167"/>
      <c r="J40" s="1167"/>
      <c r="K40" s="1167"/>
      <c r="L40" s="1156"/>
      <c r="M40" s="1156"/>
      <c r="N40" s="1156"/>
      <c r="O40" s="1156"/>
      <c r="P40" s="1156"/>
      <c r="Q40" s="1167"/>
      <c r="R40" s="1167"/>
      <c r="S40" s="1167"/>
      <c r="T40" s="1167"/>
      <c r="U40" s="1167"/>
      <c r="V40" s="1167"/>
      <c r="W40" s="1262"/>
      <c r="X40" s="1222"/>
      <c r="Y40" s="1272"/>
      <c r="Z40" s="1272"/>
      <c r="AA40" s="1272"/>
      <c r="AB40" s="1272"/>
      <c r="AC40" s="1272"/>
      <c r="AD40" s="1272"/>
      <c r="AE40" s="1272"/>
      <c r="AF40" s="1272"/>
      <c r="AG40" s="1272"/>
      <c r="AH40" s="1272"/>
      <c r="AI40" s="1272"/>
    </row>
    <row r="41" ht="18" customHeight="1" spans="1:35">
      <c r="A41" s="1154"/>
      <c r="B41" s="1164"/>
      <c r="C41" s="1159"/>
      <c r="D41" s="1168"/>
      <c r="E41" s="1169"/>
      <c r="F41" s="1167"/>
      <c r="G41" s="1167"/>
      <c r="H41" s="1167"/>
      <c r="I41" s="1167"/>
      <c r="J41" s="1167"/>
      <c r="K41" s="1167"/>
      <c r="L41" s="1156"/>
      <c r="M41" s="1156"/>
      <c r="N41" s="1156"/>
      <c r="O41" s="1156"/>
      <c r="P41" s="1156"/>
      <c r="Q41" s="1167"/>
      <c r="R41" s="1167"/>
      <c r="S41" s="1167"/>
      <c r="T41" s="1167"/>
      <c r="U41" s="1167"/>
      <c r="V41" s="1167"/>
      <c r="W41" s="1262"/>
      <c r="X41" s="1222"/>
      <c r="Y41" s="1272"/>
      <c r="Z41" s="1272"/>
      <c r="AA41" s="1272"/>
      <c r="AB41" s="1272"/>
      <c r="AC41" s="1272"/>
      <c r="AD41" s="1272"/>
      <c r="AE41" s="1272"/>
      <c r="AF41" s="1272"/>
      <c r="AG41" s="1272"/>
      <c r="AH41" s="1272"/>
      <c r="AI41" s="1272"/>
    </row>
    <row r="42" ht="18" customHeight="1" spans="1:35">
      <c r="A42" s="1154"/>
      <c r="B42" s="1164"/>
      <c r="C42" s="1159"/>
      <c r="D42" s="1168"/>
      <c r="E42" s="1169"/>
      <c r="F42" s="1167"/>
      <c r="G42" s="1167"/>
      <c r="H42" s="1167"/>
      <c r="I42" s="1167"/>
      <c r="J42" s="1167"/>
      <c r="K42" s="1167"/>
      <c r="L42" s="1156"/>
      <c r="M42" s="1156"/>
      <c r="N42" s="1156"/>
      <c r="O42" s="1156"/>
      <c r="P42" s="1156"/>
      <c r="Q42" s="1167"/>
      <c r="R42" s="1167"/>
      <c r="S42" s="1167"/>
      <c r="T42" s="1167"/>
      <c r="U42" s="1167"/>
      <c r="V42" s="1167"/>
      <c r="W42" s="1262"/>
      <c r="X42" s="1222"/>
      <c r="Y42" s="1272"/>
      <c r="Z42" s="1272"/>
      <c r="AA42" s="1272"/>
      <c r="AB42" s="1272"/>
      <c r="AC42" s="1272"/>
      <c r="AD42" s="1272"/>
      <c r="AE42" s="1272"/>
      <c r="AF42" s="1272"/>
      <c r="AG42" s="1272"/>
      <c r="AH42" s="1272"/>
      <c r="AI42" s="1272"/>
    </row>
    <row r="43" ht="18" customHeight="1" spans="1:35">
      <c r="A43" s="1154"/>
      <c r="B43" s="1164"/>
      <c r="C43" s="1170"/>
      <c r="D43" s="1171"/>
      <c r="E43" s="1172"/>
      <c r="F43" s="1167"/>
      <c r="G43" s="1167"/>
      <c r="H43" s="1167"/>
      <c r="I43" s="1167"/>
      <c r="J43" s="1167"/>
      <c r="K43" s="1167"/>
      <c r="L43" s="1156"/>
      <c r="M43" s="1156"/>
      <c r="N43" s="1156"/>
      <c r="O43" s="1156"/>
      <c r="P43" s="1156"/>
      <c r="Q43" s="1167"/>
      <c r="R43" s="1167"/>
      <c r="S43" s="1167"/>
      <c r="T43" s="1167"/>
      <c r="U43" s="1167"/>
      <c r="V43" s="1167"/>
      <c r="W43" s="1262"/>
      <c r="X43" s="1222"/>
      <c r="Y43" s="1272"/>
      <c r="Z43" s="1272"/>
      <c r="AA43" s="1272"/>
      <c r="AB43" s="1272"/>
      <c r="AC43" s="1272"/>
      <c r="AD43" s="1272"/>
      <c r="AE43" s="1272"/>
      <c r="AF43" s="1272"/>
      <c r="AG43" s="1272"/>
      <c r="AH43" s="1272"/>
      <c r="AI43" s="1272"/>
    </row>
    <row r="44" ht="18" customHeight="1" spans="1:35">
      <c r="A44" s="1154"/>
      <c r="B44" s="1164"/>
      <c r="C44" s="1159"/>
      <c r="D44" s="1173"/>
      <c r="E44" s="1174"/>
      <c r="F44" s="1167"/>
      <c r="G44" s="1167"/>
      <c r="H44" s="1167"/>
      <c r="I44" s="1167"/>
      <c r="J44" s="1167"/>
      <c r="K44" s="1167"/>
      <c r="L44" s="1156"/>
      <c r="M44" s="1156"/>
      <c r="N44" s="1156"/>
      <c r="O44" s="1156"/>
      <c r="P44" s="1156"/>
      <c r="Q44" s="1167"/>
      <c r="R44" s="1167"/>
      <c r="S44" s="1167"/>
      <c r="T44" s="1167"/>
      <c r="U44" s="1167"/>
      <c r="V44" s="1167"/>
      <c r="W44" s="1262"/>
      <c r="X44" s="1222"/>
      <c r="Y44" s="1272"/>
      <c r="Z44" s="1272"/>
      <c r="AA44" s="1272"/>
      <c r="AB44" s="1272"/>
      <c r="AC44" s="1272"/>
      <c r="AD44" s="1272"/>
      <c r="AE44" s="1272"/>
      <c r="AF44" s="1272"/>
      <c r="AG44" s="1272"/>
      <c r="AH44" s="1272"/>
      <c r="AI44" s="1272"/>
    </row>
    <row r="45" ht="18" customHeight="1" spans="1:35">
      <c r="A45" s="1154"/>
      <c r="B45" s="1164"/>
      <c r="C45" s="1159"/>
      <c r="D45" s="1174"/>
      <c r="E45" s="1174"/>
      <c r="F45" s="1167"/>
      <c r="G45" s="1167"/>
      <c r="H45" s="1167"/>
      <c r="I45" s="1167"/>
      <c r="J45" s="1167"/>
      <c r="K45" s="1167"/>
      <c r="L45" s="1156"/>
      <c r="M45" s="1156"/>
      <c r="N45" s="1156"/>
      <c r="O45" s="1156"/>
      <c r="P45" s="1156"/>
      <c r="Q45" s="1167"/>
      <c r="R45" s="1167"/>
      <c r="S45" s="1167"/>
      <c r="T45" s="1167"/>
      <c r="U45" s="1167"/>
      <c r="V45" s="1167"/>
      <c r="W45" s="1262"/>
      <c r="X45" s="1222"/>
      <c r="Y45" s="1272"/>
      <c r="Z45" s="1272"/>
      <c r="AA45" s="1272"/>
      <c r="AB45" s="1272"/>
      <c r="AC45" s="1272"/>
      <c r="AD45" s="1272"/>
      <c r="AE45" s="1272"/>
      <c r="AF45" s="1272"/>
      <c r="AG45" s="1272"/>
      <c r="AH45" s="1272"/>
      <c r="AI45" s="1272"/>
    </row>
    <row r="46" ht="18" customHeight="1" spans="1:35">
      <c r="A46" s="1154"/>
      <c r="B46" s="1164"/>
      <c r="C46" s="1159"/>
      <c r="D46" s="1174"/>
      <c r="E46" s="1174"/>
      <c r="F46" s="1167"/>
      <c r="G46" s="1167"/>
      <c r="H46" s="1175"/>
      <c r="I46" s="1175"/>
      <c r="J46" s="1175"/>
      <c r="K46" s="1175"/>
      <c r="L46" s="1156"/>
      <c r="M46" s="1156"/>
      <c r="N46" s="1156"/>
      <c r="O46" s="1156"/>
      <c r="P46" s="1156"/>
      <c r="Q46" s="1167"/>
      <c r="R46" s="1167"/>
      <c r="S46" s="1167"/>
      <c r="T46" s="1175"/>
      <c r="U46" s="1175"/>
      <c r="V46" s="1175"/>
      <c r="W46" s="1263"/>
      <c r="X46" s="1222"/>
      <c r="Y46" s="1272"/>
      <c r="Z46" s="1272"/>
      <c r="AA46" s="1272"/>
      <c r="AB46" s="1272"/>
      <c r="AC46" s="1272"/>
      <c r="AD46" s="1272"/>
      <c r="AE46" s="1272"/>
      <c r="AF46" s="1272"/>
      <c r="AG46" s="1272"/>
      <c r="AH46" s="1272"/>
      <c r="AI46" s="1272"/>
    </row>
    <row r="47" ht="18" customHeight="1" spans="1:35">
      <c r="A47" s="1154"/>
      <c r="B47" s="1164"/>
      <c r="C47" s="1176"/>
      <c r="D47" s="1174"/>
      <c r="E47" s="1174"/>
      <c r="F47" s="1177"/>
      <c r="G47" s="1177"/>
      <c r="H47" s="1167"/>
      <c r="I47" s="1167"/>
      <c r="J47" s="1167"/>
      <c r="K47" s="1167"/>
      <c r="L47" s="1156"/>
      <c r="M47" s="1156"/>
      <c r="N47" s="1156"/>
      <c r="O47" s="1156"/>
      <c r="P47" s="1156"/>
      <c r="Q47" s="1167"/>
      <c r="R47" s="1167"/>
      <c r="S47" s="1167"/>
      <c r="T47" s="1167"/>
      <c r="U47" s="1167"/>
      <c r="V47" s="1167"/>
      <c r="W47" s="1262"/>
      <c r="X47" s="1222"/>
      <c r="Y47" s="1272"/>
      <c r="Z47" s="1272"/>
      <c r="AA47" s="1272"/>
      <c r="AB47" s="1272"/>
      <c r="AC47" s="1272"/>
      <c r="AD47" s="1272"/>
      <c r="AE47" s="1272"/>
      <c r="AF47" s="1272"/>
      <c r="AG47" s="1272"/>
      <c r="AH47" s="1272"/>
      <c r="AI47" s="1272"/>
    </row>
    <row r="48" ht="18" customHeight="1" spans="1:35">
      <c r="A48" s="1154"/>
      <c r="B48" s="1164"/>
      <c r="C48" s="1159"/>
      <c r="D48" s="1165"/>
      <c r="E48" s="1166"/>
      <c r="F48" s="1167"/>
      <c r="G48" s="1167"/>
      <c r="H48" s="1167"/>
      <c r="I48" s="1167"/>
      <c r="J48" s="1167"/>
      <c r="K48" s="1167"/>
      <c r="L48" s="1156"/>
      <c r="M48" s="1156"/>
      <c r="N48" s="1156"/>
      <c r="O48" s="1156"/>
      <c r="P48" s="1156"/>
      <c r="Q48" s="1167"/>
      <c r="R48" s="1167"/>
      <c r="S48" s="1167"/>
      <c r="T48" s="1167"/>
      <c r="U48" s="1167"/>
      <c r="V48" s="1167"/>
      <c r="W48" s="1262"/>
      <c r="X48" s="1222"/>
      <c r="Y48" s="1272"/>
      <c r="Z48" s="1272"/>
      <c r="AA48" s="1272"/>
      <c r="AB48" s="1272"/>
      <c r="AC48" s="1272"/>
      <c r="AD48" s="1272"/>
      <c r="AE48" s="1272"/>
      <c r="AF48" s="1272"/>
      <c r="AG48" s="1272"/>
      <c r="AH48" s="1272"/>
      <c r="AI48" s="1272"/>
    </row>
    <row r="49" ht="18" customHeight="1" spans="1:35">
      <c r="A49" s="1154"/>
      <c r="B49" s="1164"/>
      <c r="C49" s="1159"/>
      <c r="D49" s="1168"/>
      <c r="E49" s="1169"/>
      <c r="F49" s="1167"/>
      <c r="G49" s="1167"/>
      <c r="H49" s="1167"/>
      <c r="I49" s="1167"/>
      <c r="J49" s="1167"/>
      <c r="K49" s="1167"/>
      <c r="L49" s="1156"/>
      <c r="M49" s="1156"/>
      <c r="N49" s="1156"/>
      <c r="O49" s="1156"/>
      <c r="P49" s="1156"/>
      <c r="Q49" s="1167"/>
      <c r="R49" s="1167"/>
      <c r="S49" s="1167"/>
      <c r="T49" s="1167"/>
      <c r="U49" s="1167"/>
      <c r="V49" s="1167"/>
      <c r="W49" s="1262"/>
      <c r="X49" s="1222"/>
      <c r="Y49" s="1272"/>
      <c r="Z49" s="1272"/>
      <c r="AA49" s="1272"/>
      <c r="AB49" s="1272"/>
      <c r="AC49" s="1272"/>
      <c r="AD49" s="1272"/>
      <c r="AE49" s="1272"/>
      <c r="AF49" s="1272"/>
      <c r="AG49" s="1272"/>
      <c r="AH49" s="1272"/>
      <c r="AI49" s="1272"/>
    </row>
    <row r="50" ht="18" customHeight="1" spans="1:35">
      <c r="A50" s="1154"/>
      <c r="B50" s="1164"/>
      <c r="C50" s="1159"/>
      <c r="D50" s="1168"/>
      <c r="E50" s="1169"/>
      <c r="F50" s="1167"/>
      <c r="G50" s="1167"/>
      <c r="H50" s="1167"/>
      <c r="I50" s="1167"/>
      <c r="J50" s="1167"/>
      <c r="K50" s="1167"/>
      <c r="L50" s="1156"/>
      <c r="M50" s="1156"/>
      <c r="N50" s="1156"/>
      <c r="O50" s="1156"/>
      <c r="P50" s="1156"/>
      <c r="Q50" s="1167"/>
      <c r="R50" s="1167"/>
      <c r="S50" s="1167"/>
      <c r="T50" s="1167"/>
      <c r="U50" s="1167"/>
      <c r="V50" s="1167"/>
      <c r="W50" s="1262"/>
      <c r="X50" s="1222"/>
      <c r="Y50" s="1272"/>
      <c r="Z50" s="1272"/>
      <c r="AA50" s="1272"/>
      <c r="AB50" s="1272"/>
      <c r="AC50" s="1272"/>
      <c r="AD50" s="1272"/>
      <c r="AE50" s="1272"/>
      <c r="AF50" s="1272"/>
      <c r="AG50" s="1272"/>
      <c r="AH50" s="1272"/>
      <c r="AI50" s="1272"/>
    </row>
    <row r="51" ht="18" customHeight="1" spans="1:35">
      <c r="A51" s="1154"/>
      <c r="B51" s="1164"/>
      <c r="C51" s="1159"/>
      <c r="D51" s="1168"/>
      <c r="E51" s="1169"/>
      <c r="F51" s="1167"/>
      <c r="G51" s="1167"/>
      <c r="H51" s="1167"/>
      <c r="I51" s="1167"/>
      <c r="J51" s="1167"/>
      <c r="K51" s="1167"/>
      <c r="L51" s="1156"/>
      <c r="M51" s="1156"/>
      <c r="N51" s="1156"/>
      <c r="O51" s="1156"/>
      <c r="P51" s="1156"/>
      <c r="Q51" s="1167"/>
      <c r="R51" s="1167"/>
      <c r="S51" s="1167"/>
      <c r="T51" s="1167"/>
      <c r="U51" s="1167"/>
      <c r="V51" s="1175"/>
      <c r="W51" s="1263"/>
      <c r="X51" s="1222"/>
      <c r="Y51" s="1272"/>
      <c r="Z51" s="1272"/>
      <c r="AA51" s="1272"/>
      <c r="AB51" s="1272"/>
      <c r="AC51" s="1272"/>
      <c r="AD51" s="1272"/>
      <c r="AE51" s="1272"/>
      <c r="AF51" s="1272"/>
      <c r="AG51" s="1272"/>
      <c r="AH51" s="1272"/>
      <c r="AI51" s="1272"/>
    </row>
    <row r="52" ht="18" customHeight="1" spans="1:35">
      <c r="A52" s="1154"/>
      <c r="B52" s="1178"/>
      <c r="C52" s="1176"/>
      <c r="D52" s="1168"/>
      <c r="E52" s="1169"/>
      <c r="F52" s="1177"/>
      <c r="G52" s="1177"/>
      <c r="H52" s="1167"/>
      <c r="I52" s="1167"/>
      <c r="J52" s="1167"/>
      <c r="K52" s="1167"/>
      <c r="L52" s="1156"/>
      <c r="M52" s="1156"/>
      <c r="N52" s="1156"/>
      <c r="O52" s="1156"/>
      <c r="P52" s="1156"/>
      <c r="Q52" s="1177"/>
      <c r="R52" s="1177"/>
      <c r="S52" s="1177"/>
      <c r="T52" s="1177"/>
      <c r="U52" s="1177"/>
      <c r="V52" s="1177"/>
      <c r="W52" s="1264"/>
      <c r="X52" s="1222"/>
      <c r="Y52" s="1272"/>
      <c r="Z52" s="1272"/>
      <c r="AA52" s="1272"/>
      <c r="AB52" s="1272"/>
      <c r="AC52" s="1272"/>
      <c r="AD52" s="1272"/>
      <c r="AE52" s="1272"/>
      <c r="AF52" s="1272"/>
      <c r="AG52" s="1272"/>
      <c r="AH52" s="1272"/>
      <c r="AI52" s="1272"/>
    </row>
    <row r="53" ht="18" customHeight="1" spans="1:35">
      <c r="A53" s="1154"/>
      <c r="B53" s="1164"/>
      <c r="C53" s="1159"/>
      <c r="D53" s="1165"/>
      <c r="E53" s="1166"/>
      <c r="F53" s="1167"/>
      <c r="G53" s="1167"/>
      <c r="H53" s="1167"/>
      <c r="I53" s="1167"/>
      <c r="J53" s="1167"/>
      <c r="K53" s="1167"/>
      <c r="L53" s="1156"/>
      <c r="M53" s="1156"/>
      <c r="N53" s="1156"/>
      <c r="O53" s="1156"/>
      <c r="P53" s="1156"/>
      <c r="Q53" s="1167"/>
      <c r="R53" s="1167"/>
      <c r="S53" s="1167"/>
      <c r="T53" s="1167"/>
      <c r="U53" s="1167"/>
      <c r="V53" s="1167"/>
      <c r="W53" s="1262"/>
      <c r="X53" s="1222"/>
      <c r="Y53" s="1272"/>
      <c r="Z53" s="1272"/>
      <c r="AA53" s="1272"/>
      <c r="AB53" s="1272"/>
      <c r="AC53" s="1272"/>
      <c r="AD53" s="1272"/>
      <c r="AE53" s="1272"/>
      <c r="AF53" s="1272"/>
      <c r="AG53" s="1272"/>
      <c r="AH53" s="1272"/>
      <c r="AI53" s="1272"/>
    </row>
    <row r="54" ht="18" customHeight="1" spans="1:35">
      <c r="A54" s="1154"/>
      <c r="B54" s="1164"/>
      <c r="C54" s="1159"/>
      <c r="D54" s="1168"/>
      <c r="E54" s="1169"/>
      <c r="F54" s="1167"/>
      <c r="G54" s="1167"/>
      <c r="H54" s="1167"/>
      <c r="I54" s="1167"/>
      <c r="J54" s="1167"/>
      <c r="K54" s="1167"/>
      <c r="L54" s="1218"/>
      <c r="M54" s="1218"/>
      <c r="N54" s="1218"/>
      <c r="O54" s="1218"/>
      <c r="P54" s="1218"/>
      <c r="Q54" s="1167"/>
      <c r="R54" s="1167"/>
      <c r="S54" s="1167"/>
      <c r="T54" s="1167"/>
      <c r="U54" s="1167"/>
      <c r="V54" s="1167"/>
      <c r="W54" s="1262"/>
      <c r="X54" s="1222"/>
      <c r="Y54" s="1272"/>
      <c r="Z54" s="1272"/>
      <c r="AA54" s="1272"/>
      <c r="AB54" s="1272"/>
      <c r="AC54" s="1272"/>
      <c r="AD54" s="1272"/>
      <c r="AE54" s="1272"/>
      <c r="AF54" s="1272"/>
      <c r="AG54" s="1272"/>
      <c r="AH54" s="1272"/>
      <c r="AI54" s="1272"/>
    </row>
    <row r="55" ht="18" customHeight="1" spans="1:35">
      <c r="A55" s="1154"/>
      <c r="B55" s="1164"/>
      <c r="C55" s="1159"/>
      <c r="D55" s="1168"/>
      <c r="E55" s="1169"/>
      <c r="F55" s="1167"/>
      <c r="G55" s="1167"/>
      <c r="H55" s="1167"/>
      <c r="I55" s="1167"/>
      <c r="J55" s="1167"/>
      <c r="K55" s="1167"/>
      <c r="L55" s="1156"/>
      <c r="M55" s="1156"/>
      <c r="N55" s="1156"/>
      <c r="O55" s="1156"/>
      <c r="P55" s="1156"/>
      <c r="Q55" s="1167"/>
      <c r="R55" s="1167"/>
      <c r="S55" s="1167"/>
      <c r="T55" s="1167"/>
      <c r="U55" s="1167"/>
      <c r="V55" s="1167"/>
      <c r="W55" s="1262"/>
      <c r="X55" s="1222"/>
      <c r="Y55" s="1272"/>
      <c r="Z55" s="1272"/>
      <c r="AA55" s="1272"/>
      <c r="AB55" s="1272"/>
      <c r="AC55" s="1272"/>
      <c r="AD55" s="1272"/>
      <c r="AE55" s="1272"/>
      <c r="AF55" s="1272"/>
      <c r="AG55" s="1272"/>
      <c r="AH55" s="1272"/>
      <c r="AI55" s="1272"/>
    </row>
    <row r="56" ht="18" customHeight="1" spans="1:35">
      <c r="A56" s="1154"/>
      <c r="B56" s="1164"/>
      <c r="C56" s="1159"/>
      <c r="D56" s="1168"/>
      <c r="E56" s="1169"/>
      <c r="F56" s="1167"/>
      <c r="G56" s="1167"/>
      <c r="H56" s="1167"/>
      <c r="I56" s="1167"/>
      <c r="J56" s="1167"/>
      <c r="K56" s="1167"/>
      <c r="L56" s="1156"/>
      <c r="M56" s="1156"/>
      <c r="N56" s="1156"/>
      <c r="O56" s="1156"/>
      <c r="P56" s="1156"/>
      <c r="Q56" s="1167"/>
      <c r="R56" s="1167"/>
      <c r="S56" s="1167"/>
      <c r="T56" s="1167"/>
      <c r="U56" s="1167"/>
      <c r="V56" s="1175"/>
      <c r="W56" s="1263"/>
      <c r="X56" s="1222"/>
      <c r="Y56" s="1272"/>
      <c r="Z56" s="1272"/>
      <c r="AA56" s="1272"/>
      <c r="AB56" s="1272"/>
      <c r="AC56" s="1272"/>
      <c r="AD56" s="1272"/>
      <c r="AE56" s="1272"/>
      <c r="AF56" s="1272"/>
      <c r="AG56" s="1272"/>
      <c r="AH56" s="1272"/>
      <c r="AI56" s="1272"/>
    </row>
    <row r="57" ht="18" customHeight="1" spans="1:35">
      <c r="A57" s="1154"/>
      <c r="B57" s="1178"/>
      <c r="C57" s="1179"/>
      <c r="D57" s="1168"/>
      <c r="E57" s="1169"/>
      <c r="F57" s="1177"/>
      <c r="G57" s="1177"/>
      <c r="H57" s="1177"/>
      <c r="I57" s="1177"/>
      <c r="J57" s="1177"/>
      <c r="K57" s="1177"/>
      <c r="L57" s="1156"/>
      <c r="M57" s="1156"/>
      <c r="N57" s="1156"/>
      <c r="O57" s="1156"/>
      <c r="P57" s="1156"/>
      <c r="Q57" s="1177"/>
      <c r="R57" s="1177"/>
      <c r="S57" s="1177"/>
      <c r="T57" s="1177"/>
      <c r="U57" s="1177"/>
      <c r="V57" s="1177"/>
      <c r="W57" s="1264"/>
      <c r="X57" s="1222"/>
      <c r="Y57" s="1272"/>
      <c r="Z57" s="1272"/>
      <c r="AA57" s="1272"/>
      <c r="AB57" s="1272"/>
      <c r="AC57" s="1272"/>
      <c r="AD57" s="1272"/>
      <c r="AE57" s="1272"/>
      <c r="AF57" s="1272"/>
      <c r="AG57" s="1272"/>
      <c r="AH57" s="1272"/>
      <c r="AI57" s="1272"/>
    </row>
    <row r="58" ht="18" customHeight="1" spans="1:35">
      <c r="A58" s="1154"/>
      <c r="B58" s="1180"/>
      <c r="C58" s="1181"/>
      <c r="D58" s="1182"/>
      <c r="E58" s="1183"/>
      <c r="F58" s="1184"/>
      <c r="G58" s="1184"/>
      <c r="H58" s="1167"/>
      <c r="I58" s="1167"/>
      <c r="J58" s="1167"/>
      <c r="K58" s="1167"/>
      <c r="L58" s="1156"/>
      <c r="M58" s="1156"/>
      <c r="N58" s="1156"/>
      <c r="O58" s="1156"/>
      <c r="P58" s="1156"/>
      <c r="Q58" s="1265"/>
      <c r="R58" s="1266"/>
      <c r="S58" s="1267"/>
      <c r="T58" s="1266"/>
      <c r="U58" s="1267"/>
      <c r="V58" s="1266"/>
      <c r="W58" s="1268"/>
      <c r="X58" s="1222"/>
      <c r="Y58" s="1272"/>
      <c r="Z58" s="1272"/>
      <c r="AA58" s="1272"/>
      <c r="AB58" s="1272"/>
      <c r="AC58" s="1272"/>
      <c r="AD58" s="1272"/>
      <c r="AE58" s="1272"/>
      <c r="AF58" s="1272"/>
      <c r="AG58" s="1272"/>
      <c r="AH58" s="1272"/>
      <c r="AI58" s="1272"/>
    </row>
    <row r="59" ht="18" customHeight="1" spans="1:35">
      <c r="A59" s="1154"/>
      <c r="B59" s="1180"/>
      <c r="C59" s="1179"/>
      <c r="D59" s="1182"/>
      <c r="E59" s="1183"/>
      <c r="F59" s="1162"/>
      <c r="G59" s="1163"/>
      <c r="H59" s="1162"/>
      <c r="I59" s="1163"/>
      <c r="J59" s="1162"/>
      <c r="K59" s="1163"/>
      <c r="L59" s="1156"/>
      <c r="M59" s="1156"/>
      <c r="N59" s="1156"/>
      <c r="O59" s="1156"/>
      <c r="P59" s="1156"/>
      <c r="Q59" s="1265"/>
      <c r="R59" s="1162"/>
      <c r="S59" s="1163"/>
      <c r="T59" s="1162"/>
      <c r="U59" s="1163"/>
      <c r="V59" s="1162"/>
      <c r="W59" s="1269"/>
      <c r="X59" s="1222"/>
      <c r="Y59" s="1272"/>
      <c r="Z59" s="1272"/>
      <c r="AA59" s="1272"/>
      <c r="AB59" s="1272"/>
      <c r="AC59" s="1272"/>
      <c r="AD59" s="1272"/>
      <c r="AE59" s="1272"/>
      <c r="AF59" s="1272"/>
      <c r="AG59" s="1272"/>
      <c r="AH59" s="1272"/>
      <c r="AI59" s="1272"/>
    </row>
    <row r="60" ht="18" customHeight="1" spans="1:35">
      <c r="A60" s="1154"/>
      <c r="B60" s="1180"/>
      <c r="C60" s="1179"/>
      <c r="D60" s="1182"/>
      <c r="E60" s="1183"/>
      <c r="F60" s="1167"/>
      <c r="G60" s="1167"/>
      <c r="H60" s="1167"/>
      <c r="I60" s="1167"/>
      <c r="J60" s="1167"/>
      <c r="K60" s="1167"/>
      <c r="L60" s="1156"/>
      <c r="M60" s="1156"/>
      <c r="N60" s="1156"/>
      <c r="O60" s="1156"/>
      <c r="P60" s="1156"/>
      <c r="Q60" s="1265"/>
      <c r="R60" s="1162"/>
      <c r="S60" s="1163"/>
      <c r="T60" s="1162"/>
      <c r="U60" s="1163"/>
      <c r="V60" s="1162"/>
      <c r="W60" s="1269"/>
      <c r="X60" s="1222"/>
      <c r="Y60" s="1272"/>
      <c r="Z60" s="1272"/>
      <c r="AA60" s="1272"/>
      <c r="AB60" s="1272"/>
      <c r="AC60" s="1272"/>
      <c r="AD60" s="1272"/>
      <c r="AE60" s="1272"/>
      <c r="AF60" s="1272"/>
      <c r="AG60" s="1272"/>
      <c r="AH60" s="1272"/>
      <c r="AI60" s="1272"/>
    </row>
    <row r="61" ht="18" customHeight="1" spans="1:35">
      <c r="A61" s="1154"/>
      <c r="B61" s="1180"/>
      <c r="C61" s="1179"/>
      <c r="D61" s="1182"/>
      <c r="E61" s="1183"/>
      <c r="F61" s="1177"/>
      <c r="G61" s="1177"/>
      <c r="H61" s="1167"/>
      <c r="I61" s="1167"/>
      <c r="J61" s="1167"/>
      <c r="K61" s="1167"/>
      <c r="L61" s="1156"/>
      <c r="M61" s="1156"/>
      <c r="N61" s="1156"/>
      <c r="O61" s="1156"/>
      <c r="P61" s="1156"/>
      <c r="Q61" s="1270"/>
      <c r="R61" s="1177"/>
      <c r="S61" s="1177"/>
      <c r="T61" s="1177"/>
      <c r="U61" s="1177"/>
      <c r="V61" s="1177"/>
      <c r="W61" s="1264"/>
      <c r="X61" s="1222"/>
      <c r="Y61" s="1272"/>
      <c r="Z61" s="1272"/>
      <c r="AA61" s="1272"/>
      <c r="AB61" s="1272"/>
      <c r="AC61" s="1272"/>
      <c r="AD61" s="1272"/>
      <c r="AE61" s="1272"/>
      <c r="AF61" s="1272"/>
      <c r="AG61" s="1272"/>
      <c r="AH61" s="1272"/>
      <c r="AI61" s="1272"/>
    </row>
    <row r="62" ht="18" customHeight="1" spans="1:35">
      <c r="A62" s="1154"/>
      <c r="B62" s="1180"/>
      <c r="C62" s="1185"/>
      <c r="D62" s="1182"/>
      <c r="E62" s="1183"/>
      <c r="F62" s="1177"/>
      <c r="G62" s="1177"/>
      <c r="H62" s="1167"/>
      <c r="I62" s="1167"/>
      <c r="J62" s="1167"/>
      <c r="K62" s="1167"/>
      <c r="L62" s="1156"/>
      <c r="M62" s="1156"/>
      <c r="N62" s="1156"/>
      <c r="O62" s="1156"/>
      <c r="P62" s="1156"/>
      <c r="Q62" s="1265"/>
      <c r="R62" s="1266"/>
      <c r="S62" s="1267"/>
      <c r="T62" s="1266"/>
      <c r="U62" s="1267"/>
      <c r="V62" s="1266"/>
      <c r="W62" s="1268"/>
      <c r="X62" s="1222"/>
      <c r="Y62" s="1272"/>
      <c r="Z62" s="1272"/>
      <c r="AA62" s="1272"/>
      <c r="AB62" s="1272"/>
      <c r="AC62" s="1272"/>
      <c r="AD62" s="1272"/>
      <c r="AE62" s="1272"/>
      <c r="AF62" s="1272"/>
      <c r="AG62" s="1272"/>
      <c r="AH62" s="1272"/>
      <c r="AI62" s="1272"/>
    </row>
    <row r="63" customHeight="1" spans="1:35">
      <c r="A63" s="1154"/>
      <c r="B63" s="1180"/>
      <c r="C63" s="1159"/>
      <c r="D63" s="1182"/>
      <c r="E63" s="1183"/>
      <c r="F63" s="1177"/>
      <c r="G63" s="1177"/>
      <c r="H63" s="1167"/>
      <c r="I63" s="1167"/>
      <c r="J63" s="1167"/>
      <c r="K63" s="1167"/>
      <c r="L63" s="1156"/>
      <c r="M63" s="1156"/>
      <c r="N63" s="1156"/>
      <c r="O63" s="1156"/>
      <c r="P63" s="1156"/>
      <c r="Q63" s="1265"/>
      <c r="R63" s="1162"/>
      <c r="S63" s="1163"/>
      <c r="T63" s="1162"/>
      <c r="U63" s="1163"/>
      <c r="V63" s="1162"/>
      <c r="W63" s="1269"/>
      <c r="X63" s="1222"/>
      <c r="Y63" s="1272"/>
      <c r="Z63" s="1272"/>
      <c r="AA63" s="1272"/>
      <c r="AB63" s="1272"/>
      <c r="AC63" s="1272"/>
      <c r="AD63" s="1272"/>
      <c r="AE63" s="1272"/>
      <c r="AF63" s="1272"/>
      <c r="AG63" s="1272"/>
      <c r="AH63" s="1272"/>
      <c r="AI63" s="1272"/>
    </row>
    <row r="64" customHeight="1" spans="1:35">
      <c r="A64" s="1154"/>
      <c r="B64" s="1180"/>
      <c r="C64" s="1179"/>
      <c r="D64" s="1182"/>
      <c r="E64" s="1183"/>
      <c r="F64" s="1162"/>
      <c r="G64" s="1163"/>
      <c r="H64" s="1162"/>
      <c r="I64" s="1163"/>
      <c r="J64" s="1162"/>
      <c r="K64" s="1163"/>
      <c r="L64" s="1156"/>
      <c r="M64" s="1156"/>
      <c r="N64" s="1156"/>
      <c r="O64" s="1156"/>
      <c r="P64" s="1156"/>
      <c r="Q64" s="1265"/>
      <c r="R64" s="1162"/>
      <c r="S64" s="1163"/>
      <c r="T64" s="1162"/>
      <c r="U64" s="1163"/>
      <c r="V64" s="1162"/>
      <c r="W64" s="1269"/>
      <c r="X64" s="1222"/>
      <c r="Y64" s="1272"/>
      <c r="Z64" s="1272"/>
      <c r="AA64" s="1272"/>
      <c r="AB64" s="1272"/>
      <c r="AC64" s="1272"/>
      <c r="AD64" s="1272"/>
      <c r="AE64" s="1272"/>
      <c r="AF64" s="1272"/>
      <c r="AG64" s="1272"/>
      <c r="AH64" s="1272"/>
      <c r="AI64" s="1272"/>
    </row>
    <row r="65" customHeight="1" spans="1:35">
      <c r="A65" s="1274"/>
      <c r="B65" s="1275"/>
      <c r="C65" s="1276"/>
      <c r="D65" s="1277"/>
      <c r="E65" s="1278"/>
      <c r="F65" s="1279"/>
      <c r="G65" s="1279"/>
      <c r="H65" s="1279"/>
      <c r="I65" s="1279"/>
      <c r="J65" s="1279"/>
      <c r="K65" s="1279"/>
      <c r="L65" s="1156"/>
      <c r="M65" s="1156"/>
      <c r="N65" s="1156"/>
      <c r="O65" s="1156"/>
      <c r="P65" s="1156"/>
      <c r="Q65" s="1285"/>
      <c r="R65" s="1279"/>
      <c r="S65" s="1279"/>
      <c r="T65" s="1279"/>
      <c r="U65" s="1279"/>
      <c r="V65" s="1279"/>
      <c r="W65" s="1286"/>
      <c r="X65" s="1222"/>
      <c r="Y65" s="1272"/>
      <c r="Z65" s="1272"/>
      <c r="AA65" s="1272"/>
      <c r="AB65" s="1272"/>
      <c r="AC65" s="1272"/>
      <c r="AD65" s="1272"/>
      <c r="AE65" s="1272"/>
      <c r="AF65" s="1272"/>
      <c r="AG65" s="1272"/>
      <c r="AH65" s="1272"/>
      <c r="AI65" s="1272"/>
    </row>
    <row r="66" customHeight="1" spans="1:40">
      <c r="A66" s="1280"/>
      <c r="B66" s="1281"/>
      <c r="C66" s="1282"/>
      <c r="D66" s="1283"/>
      <c r="E66" s="1222"/>
      <c r="F66" s="1222"/>
      <c r="G66" s="1222"/>
      <c r="H66" s="1222"/>
      <c r="I66" s="1222"/>
      <c r="J66" s="1222"/>
      <c r="K66" s="1222"/>
      <c r="L66" s="1222"/>
      <c r="M66" s="1222"/>
      <c r="N66" s="1222"/>
      <c r="O66" s="1222"/>
      <c r="P66" s="1222"/>
      <c r="Q66" s="1222"/>
      <c r="R66" s="1283"/>
      <c r="S66" s="1283"/>
      <c r="T66" s="1283"/>
      <c r="U66" s="1283"/>
      <c r="V66" s="1283"/>
      <c r="W66" s="1283"/>
      <c r="X66" s="1283"/>
      <c r="Y66" s="1272"/>
      <c r="Z66" s="1272"/>
      <c r="AA66" s="1272"/>
      <c r="AB66" s="1272"/>
      <c r="AC66" s="1272"/>
      <c r="AD66" s="1272"/>
      <c r="AE66" s="1272"/>
      <c r="AF66" s="1272"/>
      <c r="AG66" s="1272"/>
      <c r="AH66" s="1272"/>
      <c r="AI66" s="1272"/>
      <c r="AJ66" s="1287"/>
      <c r="AK66" s="1287"/>
      <c r="AL66" s="1287"/>
      <c r="AM66" s="1287"/>
      <c r="AN66" s="1287"/>
    </row>
    <row r="67" customHeight="1" spans="1:40">
      <c r="A67" s="1280"/>
      <c r="B67" s="1281"/>
      <c r="C67" s="1282"/>
      <c r="D67" s="1283"/>
      <c r="E67" s="1222"/>
      <c r="F67" s="1222"/>
      <c r="G67" s="1222"/>
      <c r="H67" s="1222"/>
      <c r="I67" s="1222"/>
      <c r="J67" s="1222"/>
      <c r="K67" s="1222"/>
      <c r="L67" s="1222"/>
      <c r="M67" s="1222"/>
      <c r="N67" s="1222"/>
      <c r="O67" s="1222"/>
      <c r="P67" s="1222"/>
      <c r="Q67" s="1222"/>
      <c r="R67" s="1222"/>
      <c r="S67" s="1222"/>
      <c r="T67" s="1283"/>
      <c r="U67" s="1283"/>
      <c r="V67" s="1283"/>
      <c r="W67" s="1283"/>
      <c r="X67" s="1283"/>
      <c r="Y67" s="1272"/>
      <c r="Z67" s="1272"/>
      <c r="AA67" s="1272"/>
      <c r="AB67" s="1272"/>
      <c r="AC67" s="1272"/>
      <c r="AD67" s="1272"/>
      <c r="AE67" s="1272"/>
      <c r="AF67" s="1272"/>
      <c r="AG67" s="1272"/>
      <c r="AH67" s="1272"/>
      <c r="AI67" s="1272"/>
      <c r="AJ67" s="1287"/>
      <c r="AK67" s="1287"/>
      <c r="AL67" s="1287"/>
      <c r="AM67" s="1287"/>
      <c r="AN67" s="1287"/>
    </row>
    <row r="68" customHeight="1" spans="1:40">
      <c r="A68" s="1280"/>
      <c r="B68" s="1281"/>
      <c r="C68" s="1282"/>
      <c r="D68" s="1283"/>
      <c r="E68" s="1222"/>
      <c r="F68" s="1222"/>
      <c r="G68" s="1222"/>
      <c r="H68" s="1222"/>
      <c r="I68" s="1222"/>
      <c r="J68" s="1222"/>
      <c r="K68" s="1222"/>
      <c r="L68" s="1222"/>
      <c r="M68" s="1222"/>
      <c r="N68" s="1222"/>
      <c r="O68" s="1222"/>
      <c r="P68" s="1222"/>
      <c r="Q68" s="1222"/>
      <c r="R68" s="1283"/>
      <c r="S68" s="1283"/>
      <c r="T68" s="1283"/>
      <c r="U68" s="1283"/>
      <c r="V68" s="1283"/>
      <c r="W68" s="1283"/>
      <c r="X68" s="1283"/>
      <c r="Y68" s="1272"/>
      <c r="Z68" s="1272"/>
      <c r="AA68" s="1272"/>
      <c r="AB68" s="1272"/>
      <c r="AC68" s="1272"/>
      <c r="AD68" s="1272"/>
      <c r="AE68" s="1272"/>
      <c r="AF68" s="1272"/>
      <c r="AG68" s="1272"/>
      <c r="AH68" s="1272"/>
      <c r="AI68" s="1272"/>
      <c r="AJ68" s="1287"/>
      <c r="AK68" s="1287"/>
      <c r="AL68" s="1287"/>
      <c r="AM68" s="1287"/>
      <c r="AN68" s="1287"/>
    </row>
    <row r="69" customHeight="1" spans="1:40">
      <c r="A69" s="1280"/>
      <c r="B69" s="1281"/>
      <c r="C69" s="1282"/>
      <c r="D69" s="1283"/>
      <c r="E69" s="1222"/>
      <c r="F69" s="1222"/>
      <c r="G69" s="1222"/>
      <c r="H69" s="1222"/>
      <c r="I69" s="1222"/>
      <c r="J69" s="1222"/>
      <c r="K69" s="1222"/>
      <c r="L69" s="1222"/>
      <c r="M69" s="1222"/>
      <c r="N69" s="1222"/>
      <c r="O69" s="1222"/>
      <c r="P69" s="1222"/>
      <c r="Q69" s="1222"/>
      <c r="R69" s="1283"/>
      <c r="S69" s="1283"/>
      <c r="T69" s="1283"/>
      <c r="U69" s="1283"/>
      <c r="V69" s="1283"/>
      <c r="W69" s="1283"/>
      <c r="X69" s="1283"/>
      <c r="Y69" s="1272"/>
      <c r="Z69" s="1272"/>
      <c r="AA69" s="1272"/>
      <c r="AB69" s="1272"/>
      <c r="AC69" s="1272"/>
      <c r="AD69" s="1272"/>
      <c r="AE69" s="1272"/>
      <c r="AF69" s="1272"/>
      <c r="AG69" s="1272"/>
      <c r="AH69" s="1272"/>
      <c r="AI69" s="1272"/>
      <c r="AJ69" s="1287"/>
      <c r="AK69" s="1287"/>
      <c r="AL69" s="1287"/>
      <c r="AM69" s="1287"/>
      <c r="AN69" s="1287"/>
    </row>
    <row r="70" customHeight="1" spans="1:40">
      <c r="A70" s="1280"/>
      <c r="B70" s="1281"/>
      <c r="C70" s="1282"/>
      <c r="D70" s="1283"/>
      <c r="E70" s="1222"/>
      <c r="F70" s="1222"/>
      <c r="G70" s="1222"/>
      <c r="H70" s="1222"/>
      <c r="I70" s="1222"/>
      <c r="J70" s="1222"/>
      <c r="K70" s="1222"/>
      <c r="L70" s="1222"/>
      <c r="M70" s="1222"/>
      <c r="N70" s="1222"/>
      <c r="O70" s="1222"/>
      <c r="P70" s="1222"/>
      <c r="Q70" s="1222"/>
      <c r="R70" s="1283"/>
      <c r="S70" s="1283"/>
      <c r="T70" s="1283"/>
      <c r="U70" s="1283"/>
      <c r="V70" s="1283"/>
      <c r="W70" s="1283"/>
      <c r="X70" s="1283"/>
      <c r="Y70" s="1272"/>
      <c r="Z70" s="1272"/>
      <c r="AA70" s="1272"/>
      <c r="AB70" s="1272"/>
      <c r="AC70" s="1272"/>
      <c r="AD70" s="1272"/>
      <c r="AE70" s="1272"/>
      <c r="AF70" s="1272"/>
      <c r="AG70" s="1272"/>
      <c r="AH70" s="1272"/>
      <c r="AI70" s="1272"/>
      <c r="AJ70" s="1287"/>
      <c r="AK70" s="1287"/>
      <c r="AL70" s="1287"/>
      <c r="AM70" s="1287"/>
      <c r="AN70" s="1287"/>
    </row>
    <row r="71" customHeight="1" spans="5:40">
      <c r="E71" s="1284"/>
      <c r="F71" s="1284"/>
      <c r="G71" s="1284"/>
      <c r="H71" s="1284"/>
      <c r="I71" s="1284"/>
      <c r="J71" s="1284"/>
      <c r="K71" s="1284"/>
      <c r="L71" s="1284"/>
      <c r="M71" s="1284"/>
      <c r="N71" s="1284"/>
      <c r="O71" s="1284"/>
      <c r="P71" s="1284"/>
      <c r="Q71" s="1284"/>
      <c r="Y71" s="1272"/>
      <c r="Z71" s="1272"/>
      <c r="AA71" s="1272"/>
      <c r="AB71" s="1272"/>
      <c r="AC71" s="1272"/>
      <c r="AD71" s="1272"/>
      <c r="AE71" s="1272"/>
      <c r="AF71" s="1272"/>
      <c r="AG71" s="1272"/>
      <c r="AH71" s="1272"/>
      <c r="AI71" s="1272"/>
      <c r="AJ71" s="1287"/>
      <c r="AK71" s="1287"/>
      <c r="AL71" s="1287"/>
      <c r="AM71" s="1287"/>
      <c r="AN71" s="1287"/>
    </row>
    <row r="72" customHeight="1" spans="5:40">
      <c r="E72" s="1284"/>
      <c r="F72" s="1284"/>
      <c r="G72" s="1284"/>
      <c r="H72" s="1284"/>
      <c r="I72" s="1284"/>
      <c r="J72" s="1284"/>
      <c r="K72" s="1284"/>
      <c r="L72" s="1284"/>
      <c r="M72" s="1284"/>
      <c r="N72" s="1284"/>
      <c r="O72" s="1284"/>
      <c r="P72" s="1284"/>
      <c r="Q72" s="1284"/>
      <c r="Y72" s="1272"/>
      <c r="Z72" s="1272"/>
      <c r="AA72" s="1272"/>
      <c r="AB72" s="1272"/>
      <c r="AC72" s="1272"/>
      <c r="AD72" s="1272"/>
      <c r="AE72" s="1272"/>
      <c r="AF72" s="1272"/>
      <c r="AG72" s="1272"/>
      <c r="AH72" s="1272"/>
      <c r="AI72" s="1272"/>
      <c r="AJ72" s="1287"/>
      <c r="AK72" s="1287"/>
      <c r="AL72" s="1287"/>
      <c r="AM72" s="1287"/>
      <c r="AN72" s="1287"/>
    </row>
    <row r="73" customHeight="1" spans="5:40">
      <c r="E73" s="1284"/>
      <c r="F73" s="1284"/>
      <c r="G73" s="1284"/>
      <c r="H73" s="1284"/>
      <c r="I73" s="1284"/>
      <c r="J73" s="1284"/>
      <c r="K73" s="1284"/>
      <c r="L73" s="1284"/>
      <c r="M73" s="1284"/>
      <c r="N73" s="1284"/>
      <c r="O73" s="1284"/>
      <c r="P73" s="1284"/>
      <c r="Q73" s="1284"/>
      <c r="Y73" s="1272"/>
      <c r="Z73" s="1272"/>
      <c r="AA73" s="1272"/>
      <c r="AB73" s="1272"/>
      <c r="AC73" s="1272"/>
      <c r="AD73" s="1272"/>
      <c r="AE73" s="1272"/>
      <c r="AF73" s="1272"/>
      <c r="AG73" s="1272"/>
      <c r="AH73" s="1272"/>
      <c r="AI73" s="1272"/>
      <c r="AJ73" s="1287"/>
      <c r="AK73" s="1287"/>
      <c r="AL73" s="1287"/>
      <c r="AM73" s="1287"/>
      <c r="AN73" s="1287"/>
    </row>
    <row r="74" customHeight="1" spans="5:40">
      <c r="E74" s="1284"/>
      <c r="F74" s="1284"/>
      <c r="G74" s="1284"/>
      <c r="H74" s="1284"/>
      <c r="I74" s="1284"/>
      <c r="J74" s="1284"/>
      <c r="K74" s="1284"/>
      <c r="L74" s="1284"/>
      <c r="M74" s="1284"/>
      <c r="N74" s="1284"/>
      <c r="O74" s="1284"/>
      <c r="P74" s="1284"/>
      <c r="Q74" s="1284"/>
      <c r="Y74" s="1272"/>
      <c r="Z74" s="1272"/>
      <c r="AA74" s="1272"/>
      <c r="AB74" s="1272"/>
      <c r="AC74" s="1272"/>
      <c r="AD74" s="1272"/>
      <c r="AE74" s="1272"/>
      <c r="AF74" s="1272"/>
      <c r="AG74" s="1272"/>
      <c r="AH74" s="1272"/>
      <c r="AI74" s="1272"/>
      <c r="AJ74" s="1287"/>
      <c r="AK74" s="1287"/>
      <c r="AL74" s="1287"/>
      <c r="AM74" s="1287"/>
      <c r="AN74" s="1287"/>
    </row>
    <row r="75" customHeight="1" spans="25:35">
      <c r="Y75" s="1272"/>
      <c r="Z75" s="1272"/>
      <c r="AA75" s="1272"/>
      <c r="AB75" s="1272"/>
      <c r="AC75" s="1272"/>
      <c r="AD75" s="1272"/>
      <c r="AE75" s="1272"/>
      <c r="AF75" s="1272"/>
      <c r="AG75" s="1272"/>
      <c r="AH75" s="1272"/>
      <c r="AI75" s="1272"/>
    </row>
    <row r="76" customHeight="1" spans="25:35">
      <c r="Y76" s="1272"/>
      <c r="Z76" s="1272"/>
      <c r="AA76" s="1272"/>
      <c r="AB76" s="1272"/>
      <c r="AC76" s="1272"/>
      <c r="AD76" s="1272"/>
      <c r="AE76" s="1272"/>
      <c r="AF76" s="1272"/>
      <c r="AG76" s="1272"/>
      <c r="AH76" s="1272"/>
      <c r="AI76" s="1272"/>
    </row>
    <row r="77" customHeight="1" spans="25:35">
      <c r="Y77" s="1272"/>
      <c r="Z77" s="1272"/>
      <c r="AA77" s="1272"/>
      <c r="AB77" s="1272"/>
      <c r="AC77" s="1272"/>
      <c r="AD77" s="1272"/>
      <c r="AE77" s="1272"/>
      <c r="AF77" s="1272"/>
      <c r="AG77" s="1272"/>
      <c r="AH77" s="1272"/>
      <c r="AI77" s="1272"/>
    </row>
    <row r="78" customHeight="1" spans="25:35">
      <c r="Y78" s="1272"/>
      <c r="Z78" s="1272"/>
      <c r="AA78" s="1272"/>
      <c r="AB78" s="1272"/>
      <c r="AC78" s="1272"/>
      <c r="AD78" s="1272"/>
      <c r="AE78" s="1272"/>
      <c r="AF78" s="1272"/>
      <c r="AG78" s="1272"/>
      <c r="AH78" s="1272"/>
      <c r="AI78" s="1272"/>
    </row>
    <row r="79" customHeight="1" spans="25:35">
      <c r="Y79" s="1272"/>
      <c r="Z79" s="1272"/>
      <c r="AA79" s="1272"/>
      <c r="AB79" s="1272"/>
      <c r="AC79" s="1272"/>
      <c r="AD79" s="1272"/>
      <c r="AE79" s="1272"/>
      <c r="AF79" s="1272"/>
      <c r="AG79" s="1272"/>
      <c r="AH79" s="1272"/>
      <c r="AI79" s="1272"/>
    </row>
    <row r="80" customHeight="1" spans="25:35">
      <c r="Y80" s="1272"/>
      <c r="Z80" s="1272"/>
      <c r="AA80" s="1272"/>
      <c r="AB80" s="1272"/>
      <c r="AC80" s="1272"/>
      <c r="AD80" s="1272"/>
      <c r="AE80" s="1272"/>
      <c r="AF80" s="1272"/>
      <c r="AG80" s="1272"/>
      <c r="AH80" s="1272"/>
      <c r="AI80" s="1272"/>
    </row>
    <row r="81" customHeight="1" spans="25:35">
      <c r="Y81" s="1272"/>
      <c r="Z81" s="1272"/>
      <c r="AA81" s="1272"/>
      <c r="AB81" s="1272"/>
      <c r="AC81" s="1272"/>
      <c r="AD81" s="1272"/>
      <c r="AE81" s="1272"/>
      <c r="AF81" s="1272"/>
      <c r="AG81" s="1272"/>
      <c r="AH81" s="1272"/>
      <c r="AI81" s="1272"/>
    </row>
    <row r="82" customHeight="1" spans="25:35">
      <c r="Y82" s="1272"/>
      <c r="Z82" s="1272"/>
      <c r="AA82" s="1272"/>
      <c r="AB82" s="1272"/>
      <c r="AC82" s="1272"/>
      <c r="AD82" s="1272"/>
      <c r="AE82" s="1272"/>
      <c r="AF82" s="1272"/>
      <c r="AG82" s="1272"/>
      <c r="AH82" s="1272"/>
      <c r="AI82" s="1272"/>
    </row>
    <row r="83" customHeight="1" spans="25:35">
      <c r="Y83" s="1272"/>
      <c r="Z83" s="1272"/>
      <c r="AA83" s="1272"/>
      <c r="AB83" s="1272"/>
      <c r="AC83" s="1272"/>
      <c r="AD83" s="1272"/>
      <c r="AE83" s="1272"/>
      <c r="AF83" s="1272"/>
      <c r="AG83" s="1272"/>
      <c r="AH83" s="1272"/>
      <c r="AI83" s="1272"/>
    </row>
    <row r="84" customHeight="1" spans="25:35">
      <c r="Y84" s="1272"/>
      <c r="Z84" s="1272"/>
      <c r="AA84" s="1272"/>
      <c r="AB84" s="1272"/>
      <c r="AC84" s="1272"/>
      <c r="AD84" s="1272"/>
      <c r="AE84" s="1272"/>
      <c r="AF84" s="1272"/>
      <c r="AG84" s="1272"/>
      <c r="AH84" s="1272"/>
      <c r="AI84" s="1272"/>
    </row>
    <row r="85" customHeight="1" spans="25:35">
      <c r="Y85" s="1272"/>
      <c r="Z85" s="1272"/>
      <c r="AA85" s="1272"/>
      <c r="AB85" s="1272"/>
      <c r="AC85" s="1272"/>
      <c r="AD85" s="1272"/>
      <c r="AE85" s="1272"/>
      <c r="AF85" s="1272"/>
      <c r="AG85" s="1272"/>
      <c r="AH85" s="1272"/>
      <c r="AI85" s="1272"/>
    </row>
    <row r="86" customHeight="1" spans="25:35">
      <c r="Y86" s="1272"/>
      <c r="Z86" s="1272"/>
      <c r="AA86" s="1272"/>
      <c r="AB86" s="1272"/>
      <c r="AC86" s="1272"/>
      <c r="AD86" s="1272"/>
      <c r="AE86" s="1272"/>
      <c r="AF86" s="1272"/>
      <c r="AG86" s="1272"/>
      <c r="AH86" s="1272"/>
      <c r="AI86" s="1272"/>
    </row>
    <row r="87" customHeight="1" spans="25:35">
      <c r="Y87" s="1272"/>
      <c r="Z87" s="1272"/>
      <c r="AA87" s="1272"/>
      <c r="AB87" s="1272"/>
      <c r="AC87" s="1272"/>
      <c r="AD87" s="1272"/>
      <c r="AE87" s="1272"/>
      <c r="AF87" s="1272"/>
      <c r="AG87" s="1272"/>
      <c r="AH87" s="1272"/>
      <c r="AI87" s="1272"/>
    </row>
    <row r="88" customHeight="1" spans="25:35">
      <c r="Y88" s="1272"/>
      <c r="Z88" s="1272"/>
      <c r="AA88" s="1272"/>
      <c r="AB88" s="1272"/>
      <c r="AC88" s="1272"/>
      <c r="AD88" s="1272"/>
      <c r="AE88" s="1272"/>
      <c r="AF88" s="1272"/>
      <c r="AG88" s="1272"/>
      <c r="AH88" s="1272"/>
      <c r="AI88" s="1272"/>
    </row>
    <row r="89" customHeight="1" spans="25:35">
      <c r="Y89" s="1272"/>
      <c r="Z89" s="1272"/>
      <c r="AA89" s="1272"/>
      <c r="AB89" s="1272"/>
      <c r="AC89" s="1272"/>
      <c r="AD89" s="1272"/>
      <c r="AE89" s="1272"/>
      <c r="AF89" s="1272"/>
      <c r="AG89" s="1272"/>
      <c r="AH89" s="1272"/>
      <c r="AI89" s="1272"/>
    </row>
    <row r="90" customHeight="1" spans="25:35">
      <c r="Y90" s="1272"/>
      <c r="Z90" s="1272"/>
      <c r="AA90" s="1272"/>
      <c r="AB90" s="1272"/>
      <c r="AC90" s="1272"/>
      <c r="AD90" s="1272"/>
      <c r="AE90" s="1272"/>
      <c r="AF90" s="1272"/>
      <c r="AG90" s="1272"/>
      <c r="AH90" s="1272"/>
      <c r="AI90" s="1272"/>
    </row>
    <row r="91" customHeight="1" spans="25:35">
      <c r="Y91" s="1272"/>
      <c r="Z91" s="1272"/>
      <c r="AA91" s="1272"/>
      <c r="AB91" s="1272"/>
      <c r="AC91" s="1272"/>
      <c r="AD91" s="1272"/>
      <c r="AE91" s="1272"/>
      <c r="AF91" s="1272"/>
      <c r="AG91" s="1272"/>
      <c r="AH91" s="1272"/>
      <c r="AI91" s="1272"/>
    </row>
    <row r="92" customHeight="1" spans="25:35">
      <c r="Y92" s="1272"/>
      <c r="Z92" s="1272"/>
      <c r="AA92" s="1272"/>
      <c r="AB92" s="1272"/>
      <c r="AC92" s="1272"/>
      <c r="AD92" s="1272"/>
      <c r="AE92" s="1272"/>
      <c r="AF92" s="1272"/>
      <c r="AG92" s="1272"/>
      <c r="AH92" s="1272"/>
      <c r="AI92" s="1272"/>
    </row>
    <row r="93" customHeight="1" spans="25:35">
      <c r="Y93" s="1272"/>
      <c r="Z93" s="1272"/>
      <c r="AA93" s="1272"/>
      <c r="AB93" s="1272"/>
      <c r="AC93" s="1272"/>
      <c r="AD93" s="1272"/>
      <c r="AE93" s="1272"/>
      <c r="AF93" s="1272"/>
      <c r="AG93" s="1272"/>
      <c r="AH93" s="1272"/>
      <c r="AI93" s="1272"/>
    </row>
    <row r="94" customHeight="1" spans="25:35">
      <c r="Y94" s="1272"/>
      <c r="Z94" s="1272"/>
      <c r="AA94" s="1272"/>
      <c r="AB94" s="1272"/>
      <c r="AC94" s="1272"/>
      <c r="AD94" s="1272"/>
      <c r="AE94" s="1272"/>
      <c r="AF94" s="1272"/>
      <c r="AG94" s="1272"/>
      <c r="AH94" s="1272"/>
      <c r="AI94" s="1272"/>
    </row>
    <row r="95" customHeight="1" spans="25:35">
      <c r="Y95" s="1272"/>
      <c r="Z95" s="1272"/>
      <c r="AA95" s="1272"/>
      <c r="AB95" s="1272"/>
      <c r="AC95" s="1272"/>
      <c r="AD95" s="1272"/>
      <c r="AE95" s="1272"/>
      <c r="AF95" s="1272"/>
      <c r="AG95" s="1272"/>
      <c r="AH95" s="1272"/>
      <c r="AI95" s="1272"/>
    </row>
    <row r="96" customHeight="1" spans="25:35">
      <c r="Y96" s="1272"/>
      <c r="Z96" s="1272"/>
      <c r="AA96" s="1272"/>
      <c r="AB96" s="1272"/>
      <c r="AC96" s="1272"/>
      <c r="AD96" s="1272"/>
      <c r="AE96" s="1272"/>
      <c r="AF96" s="1272"/>
      <c r="AG96" s="1272"/>
      <c r="AH96" s="1272"/>
      <c r="AI96" s="1272"/>
    </row>
    <row r="97" customHeight="1" spans="25:35">
      <c r="Y97" s="1272"/>
      <c r="Z97" s="1272"/>
      <c r="AA97" s="1272"/>
      <c r="AB97" s="1272"/>
      <c r="AC97" s="1272"/>
      <c r="AD97" s="1272"/>
      <c r="AE97" s="1272"/>
      <c r="AF97" s="1272"/>
      <c r="AG97" s="1272"/>
      <c r="AH97" s="1272"/>
      <c r="AI97" s="1272"/>
    </row>
    <row r="98" customHeight="1" spans="25:35">
      <c r="Y98" s="1272"/>
      <c r="Z98" s="1272"/>
      <c r="AA98" s="1272"/>
      <c r="AB98" s="1272"/>
      <c r="AC98" s="1272"/>
      <c r="AD98" s="1272"/>
      <c r="AE98" s="1272"/>
      <c r="AF98" s="1272"/>
      <c r="AG98" s="1272"/>
      <c r="AH98" s="1272"/>
      <c r="AI98" s="1272"/>
    </row>
    <row r="99" customHeight="1" spans="25:35">
      <c r="Y99" s="1272"/>
      <c r="Z99" s="1272"/>
      <c r="AA99" s="1272"/>
      <c r="AB99" s="1272"/>
      <c r="AC99" s="1272"/>
      <c r="AD99" s="1272"/>
      <c r="AE99" s="1272"/>
      <c r="AF99" s="1272"/>
      <c r="AG99" s="1272"/>
      <c r="AH99" s="1272"/>
      <c r="AI99" s="1272"/>
    </row>
    <row r="100" customHeight="1" spans="25:35">
      <c r="Y100" s="1272"/>
      <c r="Z100" s="1272"/>
      <c r="AA100" s="1272"/>
      <c r="AB100" s="1272"/>
      <c r="AC100" s="1272"/>
      <c r="AD100" s="1272"/>
      <c r="AE100" s="1272"/>
      <c r="AF100" s="1272"/>
      <c r="AG100" s="1272"/>
      <c r="AH100" s="1272"/>
      <c r="AI100" s="1272"/>
    </row>
    <row r="101" customHeight="1" spans="25:35">
      <c r="Y101" s="1272"/>
      <c r="Z101" s="1272"/>
      <c r="AA101" s="1272"/>
      <c r="AB101" s="1272"/>
      <c r="AC101" s="1272"/>
      <c r="AD101" s="1272"/>
      <c r="AE101" s="1272"/>
      <c r="AF101" s="1272"/>
      <c r="AG101" s="1272"/>
      <c r="AH101" s="1272"/>
      <c r="AI101" s="1272"/>
    </row>
    <row r="102" customHeight="1" spans="25:35">
      <c r="Y102" s="1272"/>
      <c r="Z102" s="1272"/>
      <c r="AA102" s="1272"/>
      <c r="AB102" s="1272"/>
      <c r="AC102" s="1272"/>
      <c r="AD102" s="1272"/>
      <c r="AE102" s="1272"/>
      <c r="AF102" s="1272"/>
      <c r="AG102" s="1272"/>
      <c r="AH102" s="1272"/>
      <c r="AI102" s="1272"/>
    </row>
    <row r="103" customHeight="1" spans="25:35">
      <c r="Y103" s="1272"/>
      <c r="Z103" s="1272"/>
      <c r="AA103" s="1272"/>
      <c r="AB103" s="1272"/>
      <c r="AC103" s="1272"/>
      <c r="AD103" s="1272"/>
      <c r="AE103" s="1272"/>
      <c r="AF103" s="1272"/>
      <c r="AG103" s="1272"/>
      <c r="AH103" s="1272"/>
      <c r="AI103" s="1272"/>
    </row>
    <row r="104" customHeight="1" spans="25:35">
      <c r="Y104" s="1272"/>
      <c r="Z104" s="1272"/>
      <c r="AA104" s="1272"/>
      <c r="AB104" s="1272"/>
      <c r="AC104" s="1272"/>
      <c r="AD104" s="1272"/>
      <c r="AE104" s="1272"/>
      <c r="AF104" s="1272"/>
      <c r="AG104" s="1272"/>
      <c r="AH104" s="1272"/>
      <c r="AI104" s="1272"/>
    </row>
    <row r="105" customHeight="1" spans="25:35">
      <c r="Y105" s="1272"/>
      <c r="Z105" s="1272"/>
      <c r="AA105" s="1272"/>
      <c r="AB105" s="1272"/>
      <c r="AC105" s="1272"/>
      <c r="AD105" s="1272"/>
      <c r="AE105" s="1272"/>
      <c r="AF105" s="1272"/>
      <c r="AG105" s="1272"/>
      <c r="AH105" s="1272"/>
      <c r="AI105" s="1272"/>
    </row>
    <row r="106" customHeight="1" spans="25:35">
      <c r="Y106" s="1272"/>
      <c r="Z106" s="1272"/>
      <c r="AA106" s="1272"/>
      <c r="AB106" s="1272"/>
      <c r="AC106" s="1272"/>
      <c r="AD106" s="1272"/>
      <c r="AE106" s="1272"/>
      <c r="AF106" s="1272"/>
      <c r="AG106" s="1272"/>
      <c r="AH106" s="1272"/>
      <c r="AI106" s="1272"/>
    </row>
    <row r="107" customHeight="1" spans="25:35">
      <c r="Y107" s="1272"/>
      <c r="Z107" s="1272"/>
      <c r="AA107" s="1272"/>
      <c r="AB107" s="1272"/>
      <c r="AC107" s="1272"/>
      <c r="AD107" s="1272"/>
      <c r="AE107" s="1272"/>
      <c r="AF107" s="1272"/>
      <c r="AG107" s="1272"/>
      <c r="AH107" s="1272"/>
      <c r="AI107" s="1272"/>
    </row>
    <row r="108" customHeight="1" spans="25:35">
      <c r="Y108" s="1272"/>
      <c r="Z108" s="1272"/>
      <c r="AA108" s="1272"/>
      <c r="AB108" s="1272"/>
      <c r="AC108" s="1272"/>
      <c r="AD108" s="1272"/>
      <c r="AE108" s="1272"/>
      <c r="AF108" s="1272"/>
      <c r="AG108" s="1272"/>
      <c r="AH108" s="1272"/>
      <c r="AI108" s="1272"/>
    </row>
  </sheetData>
  <mergeCells count="353">
    <mergeCell ref="C1:E1"/>
    <mergeCell ref="F1:R1"/>
    <mergeCell ref="C2:E2"/>
    <mergeCell ref="F2:R2"/>
    <mergeCell ref="C3:E3"/>
    <mergeCell ref="F3:R3"/>
    <mergeCell ref="C4:E4"/>
    <mergeCell ref="F4:R4"/>
    <mergeCell ref="C5:E5"/>
    <mergeCell ref="F5:R5"/>
    <mergeCell ref="C6:E6"/>
    <mergeCell ref="F6:R6"/>
    <mergeCell ref="C7:E7"/>
    <mergeCell ref="F7:R7"/>
    <mergeCell ref="C8:E8"/>
    <mergeCell ref="F8:R8"/>
    <mergeCell ref="C9:E9"/>
    <mergeCell ref="F9:R9"/>
    <mergeCell ref="B10:W10"/>
    <mergeCell ref="B11:C11"/>
    <mergeCell ref="G11:H11"/>
    <mergeCell ref="I11:J11"/>
    <mergeCell ref="L11:M11"/>
    <mergeCell ref="O11:P11"/>
    <mergeCell ref="B12:C12"/>
    <mergeCell ref="G12:H12"/>
    <mergeCell ref="I12:J12"/>
    <mergeCell ref="L12:M12"/>
    <mergeCell ref="O12:P12"/>
    <mergeCell ref="S12:W12"/>
    <mergeCell ref="G13:H13"/>
    <mergeCell ref="I13:J13"/>
    <mergeCell ref="L13:M13"/>
    <mergeCell ref="O13:P13"/>
    <mergeCell ref="G14:H14"/>
    <mergeCell ref="I14:J14"/>
    <mergeCell ref="L14:M14"/>
    <mergeCell ref="O14:P14"/>
    <mergeCell ref="G15:H15"/>
    <mergeCell ref="I15:J15"/>
    <mergeCell ref="L15:M15"/>
    <mergeCell ref="O15:P15"/>
    <mergeCell ref="G16:H16"/>
    <mergeCell ref="I16:J16"/>
    <mergeCell ref="L16:M16"/>
    <mergeCell ref="O16:P16"/>
    <mergeCell ref="G17:H17"/>
    <mergeCell ref="I17:J17"/>
    <mergeCell ref="L17:M17"/>
    <mergeCell ref="O17:P17"/>
    <mergeCell ref="G18:H18"/>
    <mergeCell ref="I18:J18"/>
    <mergeCell ref="L18:M18"/>
    <mergeCell ref="O18:P18"/>
    <mergeCell ref="G19:H19"/>
    <mergeCell ref="I19:J19"/>
    <mergeCell ref="L19:M19"/>
    <mergeCell ref="O19:P19"/>
    <mergeCell ref="G20:H20"/>
    <mergeCell ref="I20:J20"/>
    <mergeCell ref="L20:M20"/>
    <mergeCell ref="O20:P20"/>
    <mergeCell ref="G21:H21"/>
    <mergeCell ref="I21:J21"/>
    <mergeCell ref="L21:M21"/>
    <mergeCell ref="O21:P21"/>
    <mergeCell ref="G22:H22"/>
    <mergeCell ref="I22:J22"/>
    <mergeCell ref="L22:M22"/>
    <mergeCell ref="O22:P22"/>
    <mergeCell ref="G28:H28"/>
    <mergeCell ref="I28:J28"/>
    <mergeCell ref="L28:M28"/>
    <mergeCell ref="O28:P28"/>
    <mergeCell ref="G29:H29"/>
    <mergeCell ref="I29:J29"/>
    <mergeCell ref="L29:M29"/>
    <mergeCell ref="O29:P29"/>
    <mergeCell ref="G30:H30"/>
    <mergeCell ref="I30:J30"/>
    <mergeCell ref="L30:M30"/>
    <mergeCell ref="O30:P30"/>
    <mergeCell ref="G31:H31"/>
    <mergeCell ref="I31:J31"/>
    <mergeCell ref="L31:M31"/>
    <mergeCell ref="O31:P31"/>
    <mergeCell ref="G32:H32"/>
    <mergeCell ref="I32:J32"/>
    <mergeCell ref="L32:M32"/>
    <mergeCell ref="O32:P32"/>
    <mergeCell ref="G34:H34"/>
    <mergeCell ref="I34:J34"/>
    <mergeCell ref="L34:M34"/>
    <mergeCell ref="O34:P34"/>
    <mergeCell ref="G35:H35"/>
    <mergeCell ref="I35:J35"/>
    <mergeCell ref="L35:M35"/>
    <mergeCell ref="O35:P35"/>
    <mergeCell ref="B36:W36"/>
    <mergeCell ref="B37:C37"/>
    <mergeCell ref="D37:E37"/>
    <mergeCell ref="F37:G37"/>
    <mergeCell ref="H37:I37"/>
    <mergeCell ref="J37:K37"/>
    <mergeCell ref="L37:P37"/>
    <mergeCell ref="R37:S37"/>
    <mergeCell ref="T37:U37"/>
    <mergeCell ref="V37:W37"/>
    <mergeCell ref="B38:C38"/>
    <mergeCell ref="D38:E38"/>
    <mergeCell ref="F38:G38"/>
    <mergeCell ref="H38:I38"/>
    <mergeCell ref="J38:K38"/>
    <mergeCell ref="L38:P38"/>
    <mergeCell ref="R38:S38"/>
    <mergeCell ref="T38:U38"/>
    <mergeCell ref="V38:W38"/>
    <mergeCell ref="F39:G39"/>
    <mergeCell ref="H39:I39"/>
    <mergeCell ref="J39:K39"/>
    <mergeCell ref="L39:P39"/>
    <mergeCell ref="R39:S39"/>
    <mergeCell ref="T39:U39"/>
    <mergeCell ref="V39:W39"/>
    <mergeCell ref="F40:G40"/>
    <mergeCell ref="H40:I40"/>
    <mergeCell ref="J40:K40"/>
    <mergeCell ref="L40:P40"/>
    <mergeCell ref="R40:S40"/>
    <mergeCell ref="T40:U40"/>
    <mergeCell ref="V40:W40"/>
    <mergeCell ref="F41:G41"/>
    <mergeCell ref="H41:I41"/>
    <mergeCell ref="J41:K41"/>
    <mergeCell ref="L41:P41"/>
    <mergeCell ref="R41:S41"/>
    <mergeCell ref="T41:U41"/>
    <mergeCell ref="V41:W41"/>
    <mergeCell ref="F42:G42"/>
    <mergeCell ref="H42:I42"/>
    <mergeCell ref="J42:K42"/>
    <mergeCell ref="L42:P42"/>
    <mergeCell ref="R42:S42"/>
    <mergeCell ref="T42:U42"/>
    <mergeCell ref="V42:W42"/>
    <mergeCell ref="F43:G43"/>
    <mergeCell ref="H43:I43"/>
    <mergeCell ref="J43:K43"/>
    <mergeCell ref="L43:P43"/>
    <mergeCell ref="R43:S43"/>
    <mergeCell ref="T43:U43"/>
    <mergeCell ref="V43:W43"/>
    <mergeCell ref="F44:G44"/>
    <mergeCell ref="H44:I44"/>
    <mergeCell ref="J44:K44"/>
    <mergeCell ref="L44:P44"/>
    <mergeCell ref="R44:S44"/>
    <mergeCell ref="T44:U44"/>
    <mergeCell ref="V44:W44"/>
    <mergeCell ref="F45:G45"/>
    <mergeCell ref="H45:I45"/>
    <mergeCell ref="J45:K45"/>
    <mergeCell ref="L45:P45"/>
    <mergeCell ref="R45:S45"/>
    <mergeCell ref="T45:U45"/>
    <mergeCell ref="V45:W45"/>
    <mergeCell ref="F46:G46"/>
    <mergeCell ref="H46:I46"/>
    <mergeCell ref="J46:K46"/>
    <mergeCell ref="L46:P46"/>
    <mergeCell ref="R46:S46"/>
    <mergeCell ref="T46:U46"/>
    <mergeCell ref="V46:W46"/>
    <mergeCell ref="F47:G47"/>
    <mergeCell ref="H47:I47"/>
    <mergeCell ref="J47:K47"/>
    <mergeCell ref="L47:P47"/>
    <mergeCell ref="R47:S47"/>
    <mergeCell ref="T47:U47"/>
    <mergeCell ref="V47:W47"/>
    <mergeCell ref="F48:G48"/>
    <mergeCell ref="H48:I48"/>
    <mergeCell ref="J48:K48"/>
    <mergeCell ref="L48:P48"/>
    <mergeCell ref="R48:S48"/>
    <mergeCell ref="T48:U48"/>
    <mergeCell ref="V48:W48"/>
    <mergeCell ref="F49:G49"/>
    <mergeCell ref="H49:I49"/>
    <mergeCell ref="J49:K49"/>
    <mergeCell ref="L49:P49"/>
    <mergeCell ref="R49:S49"/>
    <mergeCell ref="T49:U49"/>
    <mergeCell ref="V49:W49"/>
    <mergeCell ref="F50:G50"/>
    <mergeCell ref="H50:I50"/>
    <mergeCell ref="J50:K50"/>
    <mergeCell ref="L50:P50"/>
    <mergeCell ref="R50:S50"/>
    <mergeCell ref="T50:U50"/>
    <mergeCell ref="V50:W50"/>
    <mergeCell ref="F51:G51"/>
    <mergeCell ref="H51:I51"/>
    <mergeCell ref="J51:K51"/>
    <mergeCell ref="L51:P51"/>
    <mergeCell ref="R51:S51"/>
    <mergeCell ref="T51:U51"/>
    <mergeCell ref="V51:W51"/>
    <mergeCell ref="F52:G52"/>
    <mergeCell ref="H52:I52"/>
    <mergeCell ref="J52:K52"/>
    <mergeCell ref="L52:P52"/>
    <mergeCell ref="R52:S52"/>
    <mergeCell ref="T52:U52"/>
    <mergeCell ref="V52:W52"/>
    <mergeCell ref="F53:G53"/>
    <mergeCell ref="H53:I53"/>
    <mergeCell ref="J53:K53"/>
    <mergeCell ref="L53:P53"/>
    <mergeCell ref="R53:S53"/>
    <mergeCell ref="T53:U53"/>
    <mergeCell ref="V53:W53"/>
    <mergeCell ref="F54:G54"/>
    <mergeCell ref="H54:I54"/>
    <mergeCell ref="J54:K54"/>
    <mergeCell ref="L54:P54"/>
    <mergeCell ref="R54:S54"/>
    <mergeCell ref="T54:U54"/>
    <mergeCell ref="V54:W54"/>
    <mergeCell ref="F55:G55"/>
    <mergeCell ref="H55:I55"/>
    <mergeCell ref="J55:K55"/>
    <mergeCell ref="L55:P55"/>
    <mergeCell ref="R55:S55"/>
    <mergeCell ref="T55:U55"/>
    <mergeCell ref="V55:W55"/>
    <mergeCell ref="F56:G56"/>
    <mergeCell ref="H56:I56"/>
    <mergeCell ref="J56:K56"/>
    <mergeCell ref="L56:P56"/>
    <mergeCell ref="R56:S56"/>
    <mergeCell ref="T56:U56"/>
    <mergeCell ref="V56:W56"/>
    <mergeCell ref="F57:G57"/>
    <mergeCell ref="H57:I57"/>
    <mergeCell ref="J57:K57"/>
    <mergeCell ref="L57:P57"/>
    <mergeCell ref="R57:S57"/>
    <mergeCell ref="T57:U57"/>
    <mergeCell ref="V57:W57"/>
    <mergeCell ref="F58:G58"/>
    <mergeCell ref="H58:I58"/>
    <mergeCell ref="J58:K58"/>
    <mergeCell ref="L58:P58"/>
    <mergeCell ref="R58:S58"/>
    <mergeCell ref="T58:U58"/>
    <mergeCell ref="V58:W58"/>
    <mergeCell ref="F59:G59"/>
    <mergeCell ref="H59:I59"/>
    <mergeCell ref="J59:K59"/>
    <mergeCell ref="L59:P59"/>
    <mergeCell ref="R59:S59"/>
    <mergeCell ref="T59:U59"/>
    <mergeCell ref="V59:W59"/>
    <mergeCell ref="F60:G60"/>
    <mergeCell ref="H60:I60"/>
    <mergeCell ref="J60:K60"/>
    <mergeCell ref="L60:P60"/>
    <mergeCell ref="R60:S60"/>
    <mergeCell ref="T60:U60"/>
    <mergeCell ref="V60:W60"/>
    <mergeCell ref="F61:G61"/>
    <mergeCell ref="H61:I61"/>
    <mergeCell ref="J61:K61"/>
    <mergeCell ref="L61:P61"/>
    <mergeCell ref="R61:S61"/>
    <mergeCell ref="T61:U61"/>
    <mergeCell ref="V61:W61"/>
    <mergeCell ref="F62:G62"/>
    <mergeCell ref="H62:I62"/>
    <mergeCell ref="J62:K62"/>
    <mergeCell ref="L62:P62"/>
    <mergeCell ref="R62:S62"/>
    <mergeCell ref="T62:U62"/>
    <mergeCell ref="V62:W62"/>
    <mergeCell ref="F63:G63"/>
    <mergeCell ref="H63:I63"/>
    <mergeCell ref="J63:K63"/>
    <mergeCell ref="L63:P63"/>
    <mergeCell ref="R63:S63"/>
    <mergeCell ref="T63:U63"/>
    <mergeCell ref="V63:W63"/>
    <mergeCell ref="F64:G64"/>
    <mergeCell ref="H64:I64"/>
    <mergeCell ref="J64:K64"/>
    <mergeCell ref="L64:P64"/>
    <mergeCell ref="R64:S64"/>
    <mergeCell ref="T64:U64"/>
    <mergeCell ref="V64:W64"/>
    <mergeCell ref="F65:G65"/>
    <mergeCell ref="H65:I65"/>
    <mergeCell ref="J65:K65"/>
    <mergeCell ref="L65:P65"/>
    <mergeCell ref="R65:S65"/>
    <mergeCell ref="T65:U65"/>
    <mergeCell ref="V65:W65"/>
    <mergeCell ref="A1:A9"/>
    <mergeCell ref="A11:A35"/>
    <mergeCell ref="A37:A65"/>
    <mergeCell ref="B1:B9"/>
    <mergeCell ref="B39:B43"/>
    <mergeCell ref="B44:B47"/>
    <mergeCell ref="B48:B52"/>
    <mergeCell ref="B53:B57"/>
    <mergeCell ref="B58:B61"/>
    <mergeCell ref="B62:B65"/>
    <mergeCell ref="D23:D27"/>
    <mergeCell ref="E13:E17"/>
    <mergeCell ref="E18:E22"/>
    <mergeCell ref="E23:E27"/>
    <mergeCell ref="E28:E32"/>
    <mergeCell ref="F13:F17"/>
    <mergeCell ref="F18:F22"/>
    <mergeCell ref="F23:F27"/>
    <mergeCell ref="F28:F32"/>
    <mergeCell ref="K23:K26"/>
    <mergeCell ref="N23:N26"/>
    <mergeCell ref="Q23:Q26"/>
    <mergeCell ref="R13:R17"/>
    <mergeCell ref="R18:R22"/>
    <mergeCell ref="R23:R26"/>
    <mergeCell ref="S1:W9"/>
    <mergeCell ref="B13:C17"/>
    <mergeCell ref="B18:C22"/>
    <mergeCell ref="B23:C27"/>
    <mergeCell ref="S13:W17"/>
    <mergeCell ref="S18:W22"/>
    <mergeCell ref="D48:E52"/>
    <mergeCell ref="B28:C32"/>
    <mergeCell ref="S28:W32"/>
    <mergeCell ref="D58:E61"/>
    <mergeCell ref="D53:E57"/>
    <mergeCell ref="D62:E65"/>
    <mergeCell ref="D44:E47"/>
    <mergeCell ref="D39:E43"/>
    <mergeCell ref="B33:C34"/>
    <mergeCell ref="D33:E34"/>
    <mergeCell ref="S33:W34"/>
    <mergeCell ref="G23:H26"/>
    <mergeCell ref="I23:J26"/>
    <mergeCell ref="O23:P26"/>
    <mergeCell ref="L23:M26"/>
    <mergeCell ref="S23:W26"/>
  </mergeCells>
  <hyperlinks>
    <hyperlink ref="Y1" location="目录!A1" display="返回"/>
  </hyperlinks>
  <printOptions horizontalCentered="1" verticalCentered="1"/>
  <pageMargins left="0.196850393700787" right="0.196850393700787" top="0.196850393700787" bottom="0.196850393700787" header="0.511811023622047" footer="0.511811023622047"/>
  <pageSetup paperSize="268" scale="47" orientation="portrait"/>
  <headerFooter alignWithMargins="0"/>
  <rowBreaks count="1" manualBreakCount="1">
    <brk id="36" max="22" man="1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38"/>
  <sheetViews>
    <sheetView zoomScale="70" zoomScaleNormal="70" workbookViewId="0">
      <pane xSplit="7" ySplit="4" topLeftCell="H5" activePane="bottomRight" state="frozen"/>
      <selection/>
      <selection pane="topRight"/>
      <selection pane="bottomLeft"/>
      <selection pane="bottomRight" activeCell="AF144" sqref="AF144"/>
    </sheetView>
  </sheetViews>
  <sheetFormatPr defaultColWidth="9" defaultRowHeight="14.25"/>
  <cols>
    <col min="1" max="1" width="9" style="860"/>
    <col min="2" max="2" width="7.75" style="860" customWidth="1"/>
    <col min="3" max="4" width="9" style="861"/>
    <col min="5" max="5" width="17.2" style="861" customWidth="1"/>
    <col min="6" max="6" width="14.5583333333333" style="861" customWidth="1"/>
    <col min="7" max="7" width="16.25" style="860" customWidth="1"/>
    <col min="8" max="8" width="12.5" style="860"/>
    <col min="9" max="10" width="9" style="860"/>
    <col min="11" max="17" width="9" style="860" hidden="1" customWidth="1"/>
    <col min="18" max="18" width="6.25" style="860" hidden="1" customWidth="1"/>
    <col min="19" max="20" width="9" style="860" hidden="1" customWidth="1"/>
    <col min="21" max="22" width="9" style="860"/>
    <col min="23" max="23" width="14.9916666666667" style="862" customWidth="1"/>
    <col min="24" max="24" width="10" style="863" customWidth="1"/>
    <col min="25" max="28" width="9" style="862"/>
    <col min="29" max="29" width="11.5" style="864"/>
    <col min="30" max="30" width="9" style="860"/>
    <col min="31" max="32" width="9" style="863"/>
    <col min="33" max="35" width="9" style="860"/>
    <col min="36" max="36" width="9" style="863"/>
    <col min="37" max="40" width="9" style="860"/>
    <col min="41" max="41" width="9" style="863"/>
    <col min="42" max="42" width="9.125" style="863"/>
    <col min="43" max="47" width="9" style="863"/>
    <col min="48" max="50" width="9" style="860"/>
    <col min="51" max="51" width="9.99166666666667" style="860" customWidth="1"/>
    <col min="52" max="16384" width="9" style="860"/>
  </cols>
  <sheetData>
    <row r="1" ht="25.5" customHeight="1" spans="1:32">
      <c r="A1" s="865" t="s">
        <v>149</v>
      </c>
      <c r="B1" s="866"/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  <c r="W1" s="917"/>
      <c r="X1" s="866"/>
      <c r="Y1" s="917"/>
      <c r="Z1" s="917"/>
      <c r="AA1" s="917"/>
      <c r="AB1" s="917"/>
      <c r="AC1" s="933"/>
      <c r="AD1" s="934"/>
      <c r="AE1" s="935"/>
      <c r="AF1" s="936"/>
    </row>
    <row r="2" ht="28.5" customHeight="1" spans="1:51">
      <c r="A2" s="867" t="s">
        <v>150</v>
      </c>
      <c r="B2" s="868" t="s">
        <v>151</v>
      </c>
      <c r="C2" s="868" t="s">
        <v>152</v>
      </c>
      <c r="D2" s="868" t="s">
        <v>153</v>
      </c>
      <c r="E2" s="868" t="s">
        <v>153</v>
      </c>
      <c r="F2" s="869" t="s">
        <v>154</v>
      </c>
      <c r="G2" s="868" t="s">
        <v>155</v>
      </c>
      <c r="H2" s="868" t="s">
        <v>156</v>
      </c>
      <c r="I2" s="868"/>
      <c r="J2" s="868"/>
      <c r="K2" s="868"/>
      <c r="L2" s="868"/>
      <c r="M2" s="868"/>
      <c r="N2" s="868"/>
      <c r="O2" s="868"/>
      <c r="P2" s="914" t="s">
        <v>157</v>
      </c>
      <c r="Q2" s="914"/>
      <c r="R2" s="914"/>
      <c r="S2" s="914"/>
      <c r="T2" s="914"/>
      <c r="U2" s="918" t="s">
        <v>158</v>
      </c>
      <c r="V2" s="919" t="s">
        <v>159</v>
      </c>
      <c r="W2" s="919"/>
      <c r="X2" s="920" t="s">
        <v>160</v>
      </c>
      <c r="Y2" s="920"/>
      <c r="Z2" s="920"/>
      <c r="AA2" s="920"/>
      <c r="AB2" s="920"/>
      <c r="AC2" s="915"/>
      <c r="AD2" s="920"/>
      <c r="AE2" s="920"/>
      <c r="AF2" s="920"/>
      <c r="AG2" s="961" t="s">
        <v>161</v>
      </c>
      <c r="AH2" s="962" t="s">
        <v>162</v>
      </c>
      <c r="AI2" s="963" t="s">
        <v>163</v>
      </c>
      <c r="AJ2" s="963" t="s">
        <v>164</v>
      </c>
      <c r="AK2" s="964" t="s">
        <v>165</v>
      </c>
      <c r="AL2" s="965" t="s">
        <v>166</v>
      </c>
      <c r="AM2" s="963" t="s">
        <v>167</v>
      </c>
      <c r="AN2" s="963" t="s">
        <v>168</v>
      </c>
      <c r="AO2" s="1005" t="s">
        <v>169</v>
      </c>
      <c r="AP2" s="1005" t="s">
        <v>170</v>
      </c>
      <c r="AQ2" s="1005" t="s">
        <v>171</v>
      </c>
      <c r="AR2" s="1006" t="s">
        <v>172</v>
      </c>
      <c r="AS2" s="963" t="s">
        <v>173</v>
      </c>
      <c r="AT2" s="1006" t="s">
        <v>174</v>
      </c>
      <c r="AU2" s="1005" t="s">
        <v>175</v>
      </c>
      <c r="AV2" s="1005" t="s">
        <v>176</v>
      </c>
      <c r="AW2" s="1005" t="s">
        <v>177</v>
      </c>
      <c r="AX2" s="963" t="s">
        <v>178</v>
      </c>
      <c r="AY2" s="1016" t="s">
        <v>179</v>
      </c>
    </row>
    <row r="3" ht="28.5" customHeight="1" spans="1:51">
      <c r="A3" s="867"/>
      <c r="B3" s="868"/>
      <c r="C3" s="868"/>
      <c r="D3" s="868"/>
      <c r="E3" s="868"/>
      <c r="F3" s="869"/>
      <c r="G3" s="868"/>
      <c r="H3" s="870" t="s">
        <v>180</v>
      </c>
      <c r="I3" s="870" t="s">
        <v>181</v>
      </c>
      <c r="J3" s="870" t="s">
        <v>182</v>
      </c>
      <c r="K3" s="915" t="s">
        <v>183</v>
      </c>
      <c r="L3" s="915" t="s">
        <v>184</v>
      </c>
      <c r="M3" s="916" t="s">
        <v>185</v>
      </c>
      <c r="N3" s="916"/>
      <c r="O3" s="916"/>
      <c r="P3" s="914" t="s">
        <v>186</v>
      </c>
      <c r="Q3" s="914" t="s">
        <v>187</v>
      </c>
      <c r="R3" s="916" t="s">
        <v>188</v>
      </c>
      <c r="S3" s="921" t="s">
        <v>189</v>
      </c>
      <c r="T3" s="921" t="s">
        <v>190</v>
      </c>
      <c r="U3" s="918"/>
      <c r="V3" s="870" t="s">
        <v>191</v>
      </c>
      <c r="W3" s="870" t="s">
        <v>192</v>
      </c>
      <c r="X3" s="920" t="s">
        <v>193</v>
      </c>
      <c r="Y3" s="920" t="s">
        <v>194</v>
      </c>
      <c r="Z3" s="920"/>
      <c r="AA3" s="920"/>
      <c r="AB3" s="915" t="s">
        <v>195</v>
      </c>
      <c r="AC3" s="915" t="s">
        <v>196</v>
      </c>
      <c r="AD3" s="937" t="s">
        <v>197</v>
      </c>
      <c r="AE3" s="870" t="s">
        <v>198</v>
      </c>
      <c r="AF3" s="870"/>
      <c r="AG3" s="961"/>
      <c r="AH3" s="962"/>
      <c r="AI3" s="963"/>
      <c r="AJ3" s="963"/>
      <c r="AK3" s="964"/>
      <c r="AL3" s="965"/>
      <c r="AM3" s="963"/>
      <c r="AN3" s="963"/>
      <c r="AO3" s="963"/>
      <c r="AP3" s="963"/>
      <c r="AQ3" s="963"/>
      <c r="AR3" s="1007"/>
      <c r="AS3" s="963"/>
      <c r="AT3" s="1007"/>
      <c r="AU3" s="963"/>
      <c r="AV3" s="963"/>
      <c r="AW3" s="963"/>
      <c r="AX3" s="963"/>
      <c r="AY3" s="1017"/>
    </row>
    <row r="4" spans="1:51">
      <c r="A4" s="867"/>
      <c r="B4" s="868"/>
      <c r="C4" s="868"/>
      <c r="D4" s="868"/>
      <c r="E4" s="868"/>
      <c r="F4" s="868"/>
      <c r="G4" s="868"/>
      <c r="H4" s="870"/>
      <c r="I4" s="870"/>
      <c r="J4" s="870"/>
      <c r="K4" s="915"/>
      <c r="L4" s="915"/>
      <c r="M4" s="916" t="s">
        <v>186</v>
      </c>
      <c r="N4" s="916" t="s">
        <v>187</v>
      </c>
      <c r="O4" s="916" t="s">
        <v>199</v>
      </c>
      <c r="P4" s="914"/>
      <c r="Q4" s="914"/>
      <c r="R4" s="916"/>
      <c r="S4" s="921"/>
      <c r="T4" s="921"/>
      <c r="U4" s="918"/>
      <c r="V4" s="870"/>
      <c r="W4" s="870"/>
      <c r="X4" s="920"/>
      <c r="Y4" s="920" t="s">
        <v>186</v>
      </c>
      <c r="Z4" s="920" t="s">
        <v>187</v>
      </c>
      <c r="AA4" s="920" t="s">
        <v>199</v>
      </c>
      <c r="AB4" s="915"/>
      <c r="AC4" s="915"/>
      <c r="AD4" s="938"/>
      <c r="AE4" s="870"/>
      <c r="AF4" s="870"/>
      <c r="AG4" s="961"/>
      <c r="AH4" s="962"/>
      <c r="AI4" s="963"/>
      <c r="AJ4" s="963"/>
      <c r="AK4" s="964"/>
      <c r="AL4" s="965"/>
      <c r="AM4" s="963"/>
      <c r="AN4" s="963"/>
      <c r="AO4" s="963"/>
      <c r="AP4" s="963"/>
      <c r="AQ4" s="963"/>
      <c r="AR4" s="1008"/>
      <c r="AS4" s="963"/>
      <c r="AT4" s="1008"/>
      <c r="AU4" s="963"/>
      <c r="AV4" s="963"/>
      <c r="AW4" s="963"/>
      <c r="AX4" s="963"/>
      <c r="AY4" s="1017"/>
    </row>
    <row r="5" ht="18" customHeight="1" spans="1:51">
      <c r="A5" s="871">
        <v>1</v>
      </c>
      <c r="B5" s="872" t="s">
        <v>200</v>
      </c>
      <c r="C5" s="873" t="s">
        <v>201</v>
      </c>
      <c r="D5" s="873" t="s">
        <v>202</v>
      </c>
      <c r="E5" s="874" t="s">
        <v>203</v>
      </c>
      <c r="F5" s="875" t="s">
        <v>204</v>
      </c>
      <c r="G5" s="873" t="str">
        <f>_xlfn.DISPIMG("ID_586510C4AC1245A58E43008039B74E22",1)</f>
        <v>=DISPIMG("ID_586510C4AC1245A58E43008039B74E22",1)</v>
      </c>
      <c r="H5" s="873">
        <v>1</v>
      </c>
      <c r="I5" s="873"/>
      <c r="J5" s="873"/>
      <c r="K5" s="873">
        <v>4.121</v>
      </c>
      <c r="L5" s="873">
        <v>4.121</v>
      </c>
      <c r="M5" s="873">
        <v>1490</v>
      </c>
      <c r="N5" s="873">
        <v>480</v>
      </c>
      <c r="O5" s="873">
        <v>170</v>
      </c>
      <c r="P5" s="873">
        <v>1700</v>
      </c>
      <c r="Q5" s="873">
        <v>670</v>
      </c>
      <c r="R5" s="922">
        <v>1</v>
      </c>
      <c r="S5" s="923">
        <v>7.15292</v>
      </c>
      <c r="T5" s="923">
        <v>7.15292</v>
      </c>
      <c r="U5" s="924"/>
      <c r="V5" s="925" t="s">
        <v>205</v>
      </c>
      <c r="W5" s="926" t="s">
        <v>206</v>
      </c>
      <c r="X5" s="926">
        <v>1</v>
      </c>
      <c r="Y5" s="930">
        <v>2700</v>
      </c>
      <c r="Z5" s="930">
        <v>2400</v>
      </c>
      <c r="AA5" s="930">
        <v>950</v>
      </c>
      <c r="AB5" s="930">
        <v>0.4</v>
      </c>
      <c r="AC5" s="939">
        <v>19.32984</v>
      </c>
      <c r="AD5" s="940"/>
      <c r="AE5" s="941" t="s">
        <v>207</v>
      </c>
      <c r="AF5" s="942">
        <v>2000</v>
      </c>
      <c r="AG5" s="966" t="s">
        <v>208</v>
      </c>
      <c r="AH5" s="967">
        <v>45174</v>
      </c>
      <c r="AI5" s="968"/>
      <c r="AJ5" s="969"/>
      <c r="AK5" s="885"/>
      <c r="AL5" s="885"/>
      <c r="AM5" s="885"/>
      <c r="AN5" s="885"/>
      <c r="AO5" s="1009"/>
      <c r="AP5" s="1009">
        <v>45226</v>
      </c>
      <c r="AQ5" s="1009"/>
      <c r="AR5" s="860"/>
      <c r="AS5" s="1009"/>
      <c r="AT5" s="1009"/>
      <c r="AU5" s="909"/>
      <c r="AV5" s="885"/>
      <c r="AW5" s="885"/>
      <c r="AX5" s="885"/>
      <c r="AY5" s="1018"/>
    </row>
    <row r="6" ht="18" customHeight="1" spans="1:51">
      <c r="A6" s="871"/>
      <c r="B6" s="872"/>
      <c r="C6" s="873"/>
      <c r="D6" s="873"/>
      <c r="E6" s="876"/>
      <c r="F6" s="877"/>
      <c r="G6" s="873"/>
      <c r="H6" s="873"/>
      <c r="I6" s="873"/>
      <c r="J6" s="873"/>
      <c r="K6" s="873"/>
      <c r="L6" s="873"/>
      <c r="M6" s="873"/>
      <c r="N6" s="873"/>
      <c r="O6" s="873"/>
      <c r="P6" s="873"/>
      <c r="Q6" s="873"/>
      <c r="R6" s="922"/>
      <c r="S6" s="923"/>
      <c r="T6" s="923"/>
      <c r="U6" s="924"/>
      <c r="V6" s="925" t="s">
        <v>209</v>
      </c>
      <c r="W6" s="926" t="s">
        <v>210</v>
      </c>
      <c r="X6" s="926">
        <v>1</v>
      </c>
      <c r="Y6" s="930">
        <v>2900</v>
      </c>
      <c r="Z6" s="930">
        <v>2400</v>
      </c>
      <c r="AA6" s="930">
        <v>950</v>
      </c>
      <c r="AB6" s="930">
        <v>0.4</v>
      </c>
      <c r="AC6" s="939">
        <v>20.76168</v>
      </c>
      <c r="AD6" s="940"/>
      <c r="AE6" s="941" t="s">
        <v>207</v>
      </c>
      <c r="AF6" s="873">
        <v>1000</v>
      </c>
      <c r="AG6" s="953"/>
      <c r="AH6" s="884"/>
      <c r="AI6" s="970"/>
      <c r="AJ6" s="969"/>
      <c r="AK6" s="885"/>
      <c r="AL6" s="885"/>
      <c r="AM6" s="885"/>
      <c r="AN6" s="885"/>
      <c r="AO6" s="1009"/>
      <c r="AP6" s="1009">
        <v>45229</v>
      </c>
      <c r="AQ6" s="1009"/>
      <c r="AR6" s="1009"/>
      <c r="AS6" s="1009"/>
      <c r="AT6" s="1009"/>
      <c r="AU6" s="909"/>
      <c r="AV6" s="885"/>
      <c r="AW6" s="885"/>
      <c r="AX6" s="885"/>
      <c r="AY6" s="885"/>
    </row>
    <row r="7" ht="18" customHeight="1" spans="1:51">
      <c r="A7" s="871"/>
      <c r="B7" s="872"/>
      <c r="C7" s="873"/>
      <c r="D7" s="873"/>
      <c r="E7" s="876"/>
      <c r="F7" s="877"/>
      <c r="G7" s="873"/>
      <c r="H7" s="873"/>
      <c r="I7" s="873"/>
      <c r="J7" s="873"/>
      <c r="K7" s="873"/>
      <c r="L7" s="873"/>
      <c r="M7" s="873"/>
      <c r="N7" s="873"/>
      <c r="O7" s="873"/>
      <c r="P7" s="873"/>
      <c r="Q7" s="873"/>
      <c r="R7" s="922"/>
      <c r="S7" s="923"/>
      <c r="T7" s="923"/>
      <c r="U7" s="924"/>
      <c r="V7" s="925" t="s">
        <v>211</v>
      </c>
      <c r="W7" s="926" t="s">
        <v>212</v>
      </c>
      <c r="X7" s="926">
        <v>1</v>
      </c>
      <c r="Y7" s="930">
        <v>2700</v>
      </c>
      <c r="Z7" s="930">
        <v>2300</v>
      </c>
      <c r="AA7" s="930">
        <v>950</v>
      </c>
      <c r="AB7" s="930">
        <v>0.4</v>
      </c>
      <c r="AC7" s="939">
        <v>18.52443</v>
      </c>
      <c r="AD7" s="940"/>
      <c r="AE7" s="941" t="s">
        <v>207</v>
      </c>
      <c r="AF7" s="873">
        <v>1000</v>
      </c>
      <c r="AG7" s="953"/>
      <c r="AH7" s="884"/>
      <c r="AI7" s="970"/>
      <c r="AJ7" s="971"/>
      <c r="AK7" s="885"/>
      <c r="AL7" s="885"/>
      <c r="AM7" s="885"/>
      <c r="AN7" s="885"/>
      <c r="AO7" s="1009"/>
      <c r="AP7" s="1009">
        <v>45215</v>
      </c>
      <c r="AQ7" s="1009"/>
      <c r="AR7" s="1009"/>
      <c r="AS7" s="1009"/>
      <c r="AT7" s="1009"/>
      <c r="AU7" s="909"/>
      <c r="AV7" s="885"/>
      <c r="AW7" s="885"/>
      <c r="AX7" s="885"/>
      <c r="AY7" s="1018"/>
    </row>
    <row r="8" ht="18" customHeight="1" spans="1:51">
      <c r="A8" s="871"/>
      <c r="B8" s="872"/>
      <c r="C8" s="873"/>
      <c r="D8" s="873"/>
      <c r="E8" s="878"/>
      <c r="F8" s="879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922"/>
      <c r="S8" s="923"/>
      <c r="T8" s="923"/>
      <c r="U8" s="924"/>
      <c r="V8" s="925" t="s">
        <v>213</v>
      </c>
      <c r="W8" s="927" t="s">
        <v>214</v>
      </c>
      <c r="X8" s="927">
        <v>1</v>
      </c>
      <c r="Y8" s="943">
        <v>2700</v>
      </c>
      <c r="Z8" s="943">
        <v>2200</v>
      </c>
      <c r="AA8" s="943">
        <v>1100</v>
      </c>
      <c r="AB8" s="943">
        <v>0.4</v>
      </c>
      <c r="AC8" s="944">
        <v>20.51676</v>
      </c>
      <c r="AD8" s="945"/>
      <c r="AE8" s="946"/>
      <c r="AF8" s="874">
        <v>1000</v>
      </c>
      <c r="AG8" s="953"/>
      <c r="AH8" s="972"/>
      <c r="AI8" s="956"/>
      <c r="AJ8" s="971"/>
      <c r="AK8" s="885"/>
      <c r="AL8" s="885"/>
      <c r="AM8" s="885"/>
      <c r="AN8" s="885"/>
      <c r="AO8" s="1009"/>
      <c r="AP8" s="1009">
        <v>45215</v>
      </c>
      <c r="AQ8" s="1009"/>
      <c r="AR8" s="1009"/>
      <c r="AS8" s="1009"/>
      <c r="AT8" s="1009"/>
      <c r="AU8" s="909"/>
      <c r="AV8" s="885"/>
      <c r="AW8" s="885"/>
      <c r="AX8" s="885"/>
      <c r="AY8" s="1018"/>
    </row>
    <row r="9" ht="18" customHeight="1" spans="1:51">
      <c r="A9" s="872">
        <v>2</v>
      </c>
      <c r="B9" s="872" t="s">
        <v>200</v>
      </c>
      <c r="C9" s="873" t="s">
        <v>215</v>
      </c>
      <c r="D9" s="873" t="s">
        <v>202</v>
      </c>
      <c r="E9" s="874" t="s">
        <v>203</v>
      </c>
      <c r="F9" s="875" t="s">
        <v>216</v>
      </c>
      <c r="G9" s="873" t="str">
        <f>_xlfn.DISPIMG("ID_CA6D6E1250694FE8B429A8F8950B8026",1)</f>
        <v>=DISPIMG("ID_CA6D6E1250694FE8B429A8F8950B8026",1)</v>
      </c>
      <c r="H9" s="873">
        <v>1</v>
      </c>
      <c r="I9" s="873"/>
      <c r="J9" s="873"/>
      <c r="K9" s="873"/>
      <c r="L9" s="873"/>
      <c r="M9" s="873"/>
      <c r="N9" s="873"/>
      <c r="O9" s="873"/>
      <c r="P9" s="873"/>
      <c r="Q9" s="873"/>
      <c r="R9" s="922"/>
      <c r="S9" s="923"/>
      <c r="T9" s="923"/>
      <c r="U9" s="924"/>
      <c r="V9" s="925" t="s">
        <v>205</v>
      </c>
      <c r="W9" s="928" t="s">
        <v>206</v>
      </c>
      <c r="X9" s="929">
        <v>1</v>
      </c>
      <c r="Y9" s="929">
        <v>2800</v>
      </c>
      <c r="Z9" s="929">
        <v>1800</v>
      </c>
      <c r="AA9" s="929">
        <v>1050</v>
      </c>
      <c r="AB9" s="929">
        <v>0.4</v>
      </c>
      <c r="AC9" s="947">
        <v>16.61688</v>
      </c>
      <c r="AD9" s="948"/>
      <c r="AE9" s="949" t="s">
        <v>207</v>
      </c>
      <c r="AF9" s="950">
        <v>2000</v>
      </c>
      <c r="AG9" s="909" t="s">
        <v>217</v>
      </c>
      <c r="AH9" s="973">
        <v>45179</v>
      </c>
      <c r="AI9" s="974"/>
      <c r="AJ9" s="880"/>
      <c r="AK9" s="885"/>
      <c r="AL9" s="885"/>
      <c r="AM9" s="885"/>
      <c r="AN9" s="885"/>
      <c r="AO9" s="1009"/>
      <c r="AP9" s="1009">
        <v>45189</v>
      </c>
      <c r="AQ9" s="1009"/>
      <c r="AR9" s="1009"/>
      <c r="AS9" s="1009"/>
      <c r="AT9" s="1009"/>
      <c r="AU9" s="909"/>
      <c r="AV9" s="885"/>
      <c r="AW9" s="885"/>
      <c r="AX9" s="885"/>
      <c r="AY9" s="1018"/>
    </row>
    <row r="10" ht="18" customHeight="1" spans="1:51">
      <c r="A10" s="872"/>
      <c r="B10" s="872"/>
      <c r="C10" s="873"/>
      <c r="D10" s="873"/>
      <c r="E10" s="876"/>
      <c r="F10" s="877"/>
      <c r="G10" s="873"/>
      <c r="H10" s="873"/>
      <c r="I10" s="873"/>
      <c r="J10" s="873"/>
      <c r="K10" s="873"/>
      <c r="L10" s="873"/>
      <c r="M10" s="873"/>
      <c r="N10" s="873"/>
      <c r="O10" s="873"/>
      <c r="P10" s="873"/>
      <c r="Q10" s="873"/>
      <c r="R10" s="922"/>
      <c r="S10" s="923"/>
      <c r="T10" s="923"/>
      <c r="U10" s="924"/>
      <c r="V10" s="925" t="s">
        <v>209</v>
      </c>
      <c r="W10" s="928" t="s">
        <v>218</v>
      </c>
      <c r="X10" s="929">
        <v>1</v>
      </c>
      <c r="Y10" s="929">
        <v>2900</v>
      </c>
      <c r="Z10" s="929">
        <v>2100</v>
      </c>
      <c r="AA10" s="929">
        <v>1100</v>
      </c>
      <c r="AB10" s="929">
        <v>0.4</v>
      </c>
      <c r="AC10" s="947">
        <v>21.03486</v>
      </c>
      <c r="AD10" s="948"/>
      <c r="AE10" s="949"/>
      <c r="AF10" s="951">
        <v>1000</v>
      </c>
      <c r="AG10" s="884"/>
      <c r="AH10" s="953"/>
      <c r="AI10" s="975"/>
      <c r="AJ10" s="880"/>
      <c r="AK10" s="885"/>
      <c r="AL10" s="885"/>
      <c r="AM10" s="885"/>
      <c r="AN10" s="885"/>
      <c r="AO10" s="1009"/>
      <c r="AP10" s="1009">
        <v>45209</v>
      </c>
      <c r="AQ10" s="1009"/>
      <c r="AR10" s="1009"/>
      <c r="AS10" s="1009"/>
      <c r="AT10" s="1009"/>
      <c r="AU10" s="909"/>
      <c r="AV10" s="885"/>
      <c r="AW10" s="885"/>
      <c r="AX10" s="885"/>
      <c r="AY10" s="885"/>
    </row>
    <row r="11" ht="18" customHeight="1" spans="1:51">
      <c r="A11" s="872"/>
      <c r="B11" s="872"/>
      <c r="C11" s="873"/>
      <c r="D11" s="873"/>
      <c r="E11" s="876"/>
      <c r="F11" s="877"/>
      <c r="G11" s="873"/>
      <c r="H11" s="873"/>
      <c r="I11" s="873"/>
      <c r="J11" s="873"/>
      <c r="K11" s="873"/>
      <c r="L11" s="873"/>
      <c r="M11" s="873"/>
      <c r="N11" s="873"/>
      <c r="O11" s="873"/>
      <c r="P11" s="873"/>
      <c r="Q11" s="873"/>
      <c r="R11" s="922"/>
      <c r="S11" s="923"/>
      <c r="T11" s="923"/>
      <c r="U11" s="924"/>
      <c r="V11" s="925" t="s">
        <v>211</v>
      </c>
      <c r="W11" s="928" t="s">
        <v>219</v>
      </c>
      <c r="X11" s="929">
        <v>1</v>
      </c>
      <c r="Y11" s="929">
        <v>2800</v>
      </c>
      <c r="Z11" s="929">
        <v>2100</v>
      </c>
      <c r="AA11" s="929">
        <v>1100</v>
      </c>
      <c r="AB11" s="929">
        <v>0.4</v>
      </c>
      <c r="AC11" s="947">
        <v>20.30952</v>
      </c>
      <c r="AD11" s="948"/>
      <c r="AE11" s="949"/>
      <c r="AF11" s="951">
        <v>1000</v>
      </c>
      <c r="AG11" s="884"/>
      <c r="AH11" s="953"/>
      <c r="AI11" s="975"/>
      <c r="AJ11" s="880"/>
      <c r="AK11" s="885"/>
      <c r="AL11" s="885"/>
      <c r="AM11" s="885"/>
      <c r="AN11" s="885"/>
      <c r="AO11" s="1009"/>
      <c r="AP11" s="1009">
        <v>45209</v>
      </c>
      <c r="AQ11" s="1009"/>
      <c r="AR11" s="1009"/>
      <c r="AS11" s="1009"/>
      <c r="AT11" s="1009"/>
      <c r="AU11" s="909"/>
      <c r="AV11" s="885"/>
      <c r="AW11" s="885"/>
      <c r="AX11" s="885"/>
      <c r="AY11" s="1018"/>
    </row>
    <row r="12" ht="18" customHeight="1" spans="1:51">
      <c r="A12" s="872"/>
      <c r="B12" s="872"/>
      <c r="C12" s="873"/>
      <c r="D12" s="873"/>
      <c r="E12" s="878"/>
      <c r="F12" s="879"/>
      <c r="G12" s="873"/>
      <c r="H12" s="873"/>
      <c r="I12" s="873"/>
      <c r="J12" s="873"/>
      <c r="K12" s="873"/>
      <c r="L12" s="873"/>
      <c r="M12" s="873"/>
      <c r="N12" s="873"/>
      <c r="O12" s="873"/>
      <c r="P12" s="873"/>
      <c r="Q12" s="873"/>
      <c r="R12" s="922"/>
      <c r="S12" s="923"/>
      <c r="T12" s="923"/>
      <c r="U12" s="924"/>
      <c r="V12" s="925" t="s">
        <v>213</v>
      </c>
      <c r="W12" s="928" t="s">
        <v>220</v>
      </c>
      <c r="X12" s="929">
        <v>1</v>
      </c>
      <c r="Y12" s="929">
        <v>2750</v>
      </c>
      <c r="Z12" s="929">
        <v>1900</v>
      </c>
      <c r="AA12" s="929">
        <v>1100</v>
      </c>
      <c r="AB12" s="929">
        <v>0.4</v>
      </c>
      <c r="AC12" s="947">
        <v>18.04715</v>
      </c>
      <c r="AD12" s="948"/>
      <c r="AE12" s="949"/>
      <c r="AF12" s="951">
        <v>1000</v>
      </c>
      <c r="AG12" s="972"/>
      <c r="AH12" s="953"/>
      <c r="AI12" s="975"/>
      <c r="AJ12" s="880"/>
      <c r="AK12" s="885"/>
      <c r="AL12" s="885"/>
      <c r="AM12" s="885"/>
      <c r="AN12" s="885"/>
      <c r="AO12" s="1009"/>
      <c r="AP12" s="1009">
        <v>45209</v>
      </c>
      <c r="AQ12" s="1009"/>
      <c r="AR12" s="1009"/>
      <c r="AS12" s="1009"/>
      <c r="AT12" s="1009"/>
      <c r="AU12" s="909"/>
      <c r="AV12" s="885"/>
      <c r="AW12" s="885"/>
      <c r="AX12" s="885"/>
      <c r="AY12" s="1018"/>
    </row>
    <row r="13" ht="18" customHeight="1" spans="1:51">
      <c r="A13" s="872">
        <v>3</v>
      </c>
      <c r="B13" s="872" t="s">
        <v>221</v>
      </c>
      <c r="C13" s="873" t="s">
        <v>222</v>
      </c>
      <c r="D13" s="873" t="s">
        <v>223</v>
      </c>
      <c r="E13" s="874" t="s">
        <v>224</v>
      </c>
      <c r="F13" s="875" t="s">
        <v>225</v>
      </c>
      <c r="G13" s="873" t="str">
        <f>_xlfn.DISPIMG("ID_F5CE07FF73294CDA96A92EF47E844DDA",1)</f>
        <v>=DISPIMG("ID_F5CE07FF73294CDA96A92EF47E844DDA",1)</v>
      </c>
      <c r="H13" s="873">
        <v>1</v>
      </c>
      <c r="I13" s="873"/>
      <c r="J13" s="873"/>
      <c r="K13" s="873">
        <v>4.121</v>
      </c>
      <c r="L13" s="873">
        <v>4.121</v>
      </c>
      <c r="M13" s="873">
        <v>1490</v>
      </c>
      <c r="N13" s="873">
        <v>480</v>
      </c>
      <c r="O13" s="873">
        <v>170</v>
      </c>
      <c r="P13" s="873">
        <v>1700</v>
      </c>
      <c r="Q13" s="873">
        <v>670</v>
      </c>
      <c r="R13" s="922">
        <v>1</v>
      </c>
      <c r="S13" s="923">
        <v>7.15292</v>
      </c>
      <c r="T13" s="923">
        <v>7.15292</v>
      </c>
      <c r="U13" s="924"/>
      <c r="V13" s="925" t="s">
        <v>205</v>
      </c>
      <c r="W13" s="929" t="s">
        <v>206</v>
      </c>
      <c r="X13" s="929">
        <v>1</v>
      </c>
      <c r="Y13" s="929">
        <v>2600</v>
      </c>
      <c r="Z13" s="929">
        <v>1700</v>
      </c>
      <c r="AA13" s="929">
        <v>950</v>
      </c>
      <c r="AB13" s="929">
        <v>0.4</v>
      </c>
      <c r="AC13" s="947">
        <v>13.18486</v>
      </c>
      <c r="AD13" s="948"/>
      <c r="AE13" s="949" t="s">
        <v>207</v>
      </c>
      <c r="AF13" s="950">
        <v>2000</v>
      </c>
      <c r="AG13" s="966" t="s">
        <v>208</v>
      </c>
      <c r="AH13" s="976"/>
      <c r="AI13" s="977">
        <v>45163</v>
      </c>
      <c r="AJ13" s="978"/>
      <c r="AK13" s="885"/>
      <c r="AL13" s="885"/>
      <c r="AM13" s="885"/>
      <c r="AN13" s="885"/>
      <c r="AO13" s="1010"/>
      <c r="AP13" s="1011">
        <v>45192</v>
      </c>
      <c r="AQ13" s="1009"/>
      <c r="AR13" s="1009"/>
      <c r="AS13" s="1009"/>
      <c r="AT13" s="1009"/>
      <c r="AU13" s="909"/>
      <c r="AV13" s="885"/>
      <c r="AW13" s="885"/>
      <c r="AX13" s="885"/>
      <c r="AY13" s="1018"/>
    </row>
    <row r="14" ht="18" customHeight="1" spans="1:51">
      <c r="A14" s="872"/>
      <c r="B14" s="872"/>
      <c r="C14" s="873"/>
      <c r="D14" s="873"/>
      <c r="E14" s="876"/>
      <c r="F14" s="877"/>
      <c r="G14" s="873"/>
      <c r="H14" s="873"/>
      <c r="I14" s="873"/>
      <c r="J14" s="873"/>
      <c r="K14" s="873"/>
      <c r="L14" s="873"/>
      <c r="M14" s="873"/>
      <c r="N14" s="873"/>
      <c r="O14" s="873"/>
      <c r="P14" s="873"/>
      <c r="Q14" s="873"/>
      <c r="R14" s="922"/>
      <c r="S14" s="923"/>
      <c r="T14" s="923"/>
      <c r="U14" s="924"/>
      <c r="V14" s="925" t="s">
        <v>209</v>
      </c>
      <c r="W14" s="929" t="s">
        <v>226</v>
      </c>
      <c r="X14" s="929">
        <v>1</v>
      </c>
      <c r="Y14" s="929">
        <v>2600</v>
      </c>
      <c r="Z14" s="929">
        <v>1700</v>
      </c>
      <c r="AA14" s="929">
        <v>950</v>
      </c>
      <c r="AB14" s="929">
        <v>0.4</v>
      </c>
      <c r="AC14" s="947">
        <v>13.18486</v>
      </c>
      <c r="AD14" s="948"/>
      <c r="AE14" s="949"/>
      <c r="AF14" s="951">
        <v>1000</v>
      </c>
      <c r="AG14" s="953"/>
      <c r="AH14" s="979"/>
      <c r="AI14" s="980"/>
      <c r="AJ14" s="978"/>
      <c r="AK14" s="885"/>
      <c r="AL14" s="885"/>
      <c r="AM14" s="885"/>
      <c r="AN14" s="885"/>
      <c r="AO14" s="1010"/>
      <c r="AP14" s="1011">
        <v>45183</v>
      </c>
      <c r="AQ14" s="1009"/>
      <c r="AR14" s="1009"/>
      <c r="AS14" s="1009"/>
      <c r="AT14" s="1009"/>
      <c r="AU14" s="909"/>
      <c r="AV14" s="885"/>
      <c r="AW14" s="885"/>
      <c r="AX14" s="885"/>
      <c r="AY14" s="885"/>
    </row>
    <row r="15" ht="18" customHeight="1" spans="1:51">
      <c r="A15" s="872"/>
      <c r="B15" s="872"/>
      <c r="C15" s="873"/>
      <c r="D15" s="873"/>
      <c r="E15" s="876"/>
      <c r="F15" s="877"/>
      <c r="G15" s="873"/>
      <c r="H15" s="873"/>
      <c r="I15" s="873"/>
      <c r="J15" s="873"/>
      <c r="K15" s="873"/>
      <c r="L15" s="873"/>
      <c r="M15" s="873"/>
      <c r="N15" s="873"/>
      <c r="O15" s="873"/>
      <c r="P15" s="873"/>
      <c r="Q15" s="873"/>
      <c r="R15" s="922"/>
      <c r="S15" s="923"/>
      <c r="T15" s="923"/>
      <c r="U15" s="924"/>
      <c r="V15" s="925" t="s">
        <v>211</v>
      </c>
      <c r="W15" s="929" t="s">
        <v>227</v>
      </c>
      <c r="X15" s="929">
        <v>1</v>
      </c>
      <c r="Y15" s="929">
        <v>2600</v>
      </c>
      <c r="Z15" s="929">
        <v>1700</v>
      </c>
      <c r="AA15" s="929">
        <v>950</v>
      </c>
      <c r="AB15" s="929">
        <v>0.4</v>
      </c>
      <c r="AC15" s="947">
        <v>13.18486</v>
      </c>
      <c r="AD15" s="948"/>
      <c r="AE15" s="949"/>
      <c r="AF15" s="951">
        <v>1000</v>
      </c>
      <c r="AG15" s="953"/>
      <c r="AH15" s="979"/>
      <c r="AI15" s="980"/>
      <c r="AJ15" s="978"/>
      <c r="AK15" s="885"/>
      <c r="AL15" s="885"/>
      <c r="AM15" s="885"/>
      <c r="AN15" s="885"/>
      <c r="AO15" s="1010"/>
      <c r="AP15" s="1011">
        <v>45182</v>
      </c>
      <c r="AQ15" s="1009"/>
      <c r="AR15" s="1009"/>
      <c r="AS15" s="1009"/>
      <c r="AT15" s="1009"/>
      <c r="AU15" s="909"/>
      <c r="AV15" s="885"/>
      <c r="AW15" s="885"/>
      <c r="AX15" s="885"/>
      <c r="AY15" s="1018"/>
    </row>
    <row r="16" ht="18" customHeight="1" spans="1:51">
      <c r="A16" s="872"/>
      <c r="B16" s="872"/>
      <c r="C16" s="873"/>
      <c r="D16" s="873"/>
      <c r="E16" s="878"/>
      <c r="F16" s="879"/>
      <c r="G16" s="873"/>
      <c r="H16" s="873"/>
      <c r="I16" s="873"/>
      <c r="J16" s="873"/>
      <c r="K16" s="873"/>
      <c r="L16" s="873"/>
      <c r="M16" s="873"/>
      <c r="N16" s="873"/>
      <c r="O16" s="873"/>
      <c r="P16" s="873"/>
      <c r="Q16" s="873"/>
      <c r="R16" s="922"/>
      <c r="S16" s="923"/>
      <c r="T16" s="923"/>
      <c r="U16" s="924"/>
      <c r="V16" s="925" t="s">
        <v>213</v>
      </c>
      <c r="W16" s="929" t="s">
        <v>228</v>
      </c>
      <c r="X16" s="929">
        <v>1</v>
      </c>
      <c r="Y16" s="929">
        <v>2800</v>
      </c>
      <c r="Z16" s="929">
        <v>1900</v>
      </c>
      <c r="AA16" s="929">
        <v>950</v>
      </c>
      <c r="AB16" s="929">
        <v>0.4</v>
      </c>
      <c r="AC16" s="947">
        <v>15.86956</v>
      </c>
      <c r="AD16" s="948"/>
      <c r="AE16" s="949"/>
      <c r="AF16" s="951">
        <v>1000</v>
      </c>
      <c r="AG16" s="953"/>
      <c r="AH16" s="979"/>
      <c r="AI16" s="980"/>
      <c r="AJ16" s="978"/>
      <c r="AK16" s="885"/>
      <c r="AL16" s="885"/>
      <c r="AM16" s="885"/>
      <c r="AN16" s="885"/>
      <c r="AO16" s="1010"/>
      <c r="AP16" s="1011">
        <v>45182</v>
      </c>
      <c r="AQ16" s="1009"/>
      <c r="AR16" s="1009"/>
      <c r="AS16" s="1009"/>
      <c r="AT16" s="1009"/>
      <c r="AU16" s="909"/>
      <c r="AV16" s="885"/>
      <c r="AW16" s="885"/>
      <c r="AX16" s="885"/>
      <c r="AY16" s="1018"/>
    </row>
    <row r="17" spans="1:51">
      <c r="A17" s="872">
        <v>4</v>
      </c>
      <c r="B17" s="872" t="s">
        <v>221</v>
      </c>
      <c r="C17" s="873" t="s">
        <v>229</v>
      </c>
      <c r="D17" s="873" t="s">
        <v>230</v>
      </c>
      <c r="E17" s="874" t="s">
        <v>231</v>
      </c>
      <c r="F17" s="875" t="s">
        <v>232</v>
      </c>
      <c r="G17" s="873" t="str">
        <f>_xlfn.DISPIMG("ID_ADAF268472DC4D2F97B9733F56C290E3",1)</f>
        <v>=DISPIMG("ID_ADAF268472DC4D2F97B9733F56C290E3",1)</v>
      </c>
      <c r="H17" s="873">
        <v>1</v>
      </c>
      <c r="I17" s="873"/>
      <c r="J17" s="873"/>
      <c r="K17" s="873">
        <v>4.121</v>
      </c>
      <c r="L17" s="873">
        <v>4.121</v>
      </c>
      <c r="M17" s="873">
        <v>1490</v>
      </c>
      <c r="N17" s="873">
        <v>480</v>
      </c>
      <c r="O17" s="873">
        <v>170</v>
      </c>
      <c r="P17" s="873">
        <v>1700</v>
      </c>
      <c r="Q17" s="873">
        <v>670</v>
      </c>
      <c r="R17" s="922">
        <v>1</v>
      </c>
      <c r="S17" s="923">
        <v>7.15292</v>
      </c>
      <c r="T17" s="923">
        <v>7.15292</v>
      </c>
      <c r="U17" s="924"/>
      <c r="V17" s="925" t="s">
        <v>205</v>
      </c>
      <c r="W17" s="929" t="s">
        <v>206</v>
      </c>
      <c r="X17" s="929">
        <v>1</v>
      </c>
      <c r="Y17" s="929">
        <v>2600</v>
      </c>
      <c r="Z17" s="929">
        <v>1700</v>
      </c>
      <c r="AA17" s="929">
        <v>950</v>
      </c>
      <c r="AB17" s="929">
        <v>0.4</v>
      </c>
      <c r="AC17" s="947">
        <v>13.18486</v>
      </c>
      <c r="AD17" s="952"/>
      <c r="AE17" s="949" t="s">
        <v>207</v>
      </c>
      <c r="AF17" s="950">
        <v>2000</v>
      </c>
      <c r="AG17" s="953" t="s">
        <v>208</v>
      </c>
      <c r="AH17" s="979"/>
      <c r="AI17" s="977">
        <v>45163</v>
      </c>
      <c r="AJ17" s="978"/>
      <c r="AK17" s="885"/>
      <c r="AL17" s="885"/>
      <c r="AM17" s="885"/>
      <c r="AN17" s="885"/>
      <c r="AO17" s="1010"/>
      <c r="AP17" s="1011">
        <v>45183</v>
      </c>
      <c r="AQ17" s="884"/>
      <c r="AR17" s="884"/>
      <c r="AS17" s="884"/>
      <c r="AT17" s="884"/>
      <c r="AU17" s="884"/>
      <c r="AV17" s="885"/>
      <c r="AW17" s="885"/>
      <c r="AX17" s="885"/>
      <c r="AY17" s="885"/>
    </row>
    <row r="18" spans="1:51">
      <c r="A18" s="872"/>
      <c r="B18" s="872"/>
      <c r="C18" s="873"/>
      <c r="D18" s="873"/>
      <c r="E18" s="876"/>
      <c r="F18" s="877"/>
      <c r="G18" s="873"/>
      <c r="H18" s="873"/>
      <c r="I18" s="873"/>
      <c r="J18" s="873"/>
      <c r="K18" s="873"/>
      <c r="L18" s="873"/>
      <c r="M18" s="873"/>
      <c r="N18" s="873"/>
      <c r="O18" s="873"/>
      <c r="P18" s="873"/>
      <c r="Q18" s="873"/>
      <c r="R18" s="922"/>
      <c r="S18" s="923"/>
      <c r="T18" s="923"/>
      <c r="U18" s="924"/>
      <c r="V18" s="925" t="s">
        <v>209</v>
      </c>
      <c r="W18" s="929" t="s">
        <v>226</v>
      </c>
      <c r="X18" s="929">
        <v>1</v>
      </c>
      <c r="Y18" s="929">
        <v>2600</v>
      </c>
      <c r="Z18" s="929">
        <v>1700</v>
      </c>
      <c r="AA18" s="929">
        <v>950</v>
      </c>
      <c r="AB18" s="929">
        <v>0.4</v>
      </c>
      <c r="AC18" s="947">
        <v>13.18486</v>
      </c>
      <c r="AD18" s="952"/>
      <c r="AE18" s="953"/>
      <c r="AF18" s="951">
        <v>1000</v>
      </c>
      <c r="AG18" s="953"/>
      <c r="AH18" s="979"/>
      <c r="AI18" s="980"/>
      <c r="AJ18" s="978"/>
      <c r="AK18" s="885"/>
      <c r="AL18" s="885"/>
      <c r="AM18" s="885"/>
      <c r="AN18" s="885"/>
      <c r="AO18" s="1010"/>
      <c r="AP18" s="1011">
        <v>45182</v>
      </c>
      <c r="AQ18" s="884"/>
      <c r="AR18" s="884"/>
      <c r="AS18" s="884"/>
      <c r="AT18" s="884"/>
      <c r="AU18" s="884"/>
      <c r="AV18" s="885"/>
      <c r="AW18" s="885"/>
      <c r="AX18" s="885"/>
      <c r="AY18" s="885"/>
    </row>
    <row r="19" spans="1:51">
      <c r="A19" s="872"/>
      <c r="B19" s="872"/>
      <c r="C19" s="873"/>
      <c r="D19" s="873"/>
      <c r="E19" s="876"/>
      <c r="F19" s="877"/>
      <c r="G19" s="873"/>
      <c r="H19" s="873"/>
      <c r="I19" s="873"/>
      <c r="J19" s="873"/>
      <c r="K19" s="873"/>
      <c r="L19" s="873"/>
      <c r="M19" s="873"/>
      <c r="N19" s="873"/>
      <c r="O19" s="873"/>
      <c r="P19" s="873"/>
      <c r="Q19" s="873"/>
      <c r="R19" s="922"/>
      <c r="S19" s="923"/>
      <c r="T19" s="923"/>
      <c r="U19" s="924"/>
      <c r="V19" s="925" t="s">
        <v>211</v>
      </c>
      <c r="W19" s="929" t="s">
        <v>227</v>
      </c>
      <c r="X19" s="929">
        <v>1</v>
      </c>
      <c r="Y19" s="929">
        <v>2600</v>
      </c>
      <c r="Z19" s="929">
        <v>1700</v>
      </c>
      <c r="AA19" s="929">
        <v>950</v>
      </c>
      <c r="AB19" s="929">
        <v>0.4</v>
      </c>
      <c r="AC19" s="947">
        <v>13.18486</v>
      </c>
      <c r="AD19" s="952"/>
      <c r="AE19" s="953"/>
      <c r="AF19" s="951">
        <v>1000</v>
      </c>
      <c r="AG19" s="953"/>
      <c r="AH19" s="979"/>
      <c r="AI19" s="980"/>
      <c r="AJ19" s="978"/>
      <c r="AK19" s="885"/>
      <c r="AL19" s="885"/>
      <c r="AM19" s="885"/>
      <c r="AN19" s="885"/>
      <c r="AO19" s="1010"/>
      <c r="AP19" s="1011">
        <v>45184</v>
      </c>
      <c r="AQ19" s="884"/>
      <c r="AR19" s="884"/>
      <c r="AS19" s="884"/>
      <c r="AT19" s="884"/>
      <c r="AU19" s="884"/>
      <c r="AV19" s="885"/>
      <c r="AW19" s="885"/>
      <c r="AX19" s="885"/>
      <c r="AY19" s="885"/>
    </row>
    <row r="20" spans="1:51">
      <c r="A20" s="872"/>
      <c r="B20" s="872"/>
      <c r="C20" s="873"/>
      <c r="D20" s="873"/>
      <c r="E20" s="878"/>
      <c r="F20" s="879"/>
      <c r="G20" s="873"/>
      <c r="H20" s="873"/>
      <c r="I20" s="873"/>
      <c r="J20" s="873"/>
      <c r="K20" s="873"/>
      <c r="L20" s="873"/>
      <c r="M20" s="873"/>
      <c r="N20" s="873"/>
      <c r="O20" s="873"/>
      <c r="P20" s="873"/>
      <c r="Q20" s="873"/>
      <c r="R20" s="922"/>
      <c r="S20" s="923"/>
      <c r="T20" s="923"/>
      <c r="U20" s="924"/>
      <c r="V20" s="925" t="s">
        <v>213</v>
      </c>
      <c r="W20" s="929" t="s">
        <v>228</v>
      </c>
      <c r="X20" s="929">
        <v>1</v>
      </c>
      <c r="Y20" s="929">
        <v>2800</v>
      </c>
      <c r="Z20" s="929">
        <v>1900</v>
      </c>
      <c r="AA20" s="929">
        <v>950</v>
      </c>
      <c r="AB20" s="929">
        <v>0.4</v>
      </c>
      <c r="AC20" s="947">
        <v>15.86956</v>
      </c>
      <c r="AD20" s="952"/>
      <c r="AE20" s="953"/>
      <c r="AF20" s="951">
        <v>1000</v>
      </c>
      <c r="AG20" s="953"/>
      <c r="AH20" s="979"/>
      <c r="AI20" s="981"/>
      <c r="AJ20" s="978"/>
      <c r="AK20" s="885"/>
      <c r="AL20" s="885"/>
      <c r="AM20" s="885"/>
      <c r="AN20" s="885"/>
      <c r="AO20" s="1010"/>
      <c r="AP20" s="1011">
        <v>45181</v>
      </c>
      <c r="AQ20" s="884"/>
      <c r="AR20" s="884"/>
      <c r="AS20" s="884"/>
      <c r="AT20" s="884"/>
      <c r="AU20" s="884"/>
      <c r="AV20" s="885"/>
      <c r="AW20" s="885"/>
      <c r="AX20" s="885"/>
      <c r="AY20" s="885"/>
    </row>
    <row r="21" ht="24" customHeight="1" spans="1:51">
      <c r="A21" s="872">
        <v>5</v>
      </c>
      <c r="B21" s="872" t="s">
        <v>233</v>
      </c>
      <c r="C21" s="873" t="s">
        <v>234</v>
      </c>
      <c r="D21" s="873" t="s">
        <v>235</v>
      </c>
      <c r="E21" s="874" t="s">
        <v>236</v>
      </c>
      <c r="F21" s="875" t="s">
        <v>237</v>
      </c>
      <c r="G21" s="873" t="str">
        <f>_xlfn.DISPIMG("ID_782EDBF0A8264A6389345037EEEA90F5",1)</f>
        <v>=DISPIMG("ID_782EDBF0A8264A6389345037EEEA90F5",1)</v>
      </c>
      <c r="H21" s="873">
        <v>1</v>
      </c>
      <c r="I21" s="873"/>
      <c r="J21" s="873"/>
      <c r="K21" s="873">
        <v>4.121</v>
      </c>
      <c r="L21" s="873">
        <v>4.121</v>
      </c>
      <c r="M21" s="873">
        <v>1490</v>
      </c>
      <c r="N21" s="873">
        <v>480</v>
      </c>
      <c r="O21" s="873">
        <v>170</v>
      </c>
      <c r="P21" s="873">
        <v>1700</v>
      </c>
      <c r="Q21" s="873">
        <v>670</v>
      </c>
      <c r="R21" s="922">
        <v>1</v>
      </c>
      <c r="S21" s="923">
        <v>7.15292</v>
      </c>
      <c r="T21" s="923">
        <v>7.15292</v>
      </c>
      <c r="U21" s="924"/>
      <c r="V21" s="925" t="s">
        <v>205</v>
      </c>
      <c r="W21" s="930" t="s">
        <v>206</v>
      </c>
      <c r="X21" s="930">
        <v>1</v>
      </c>
      <c r="Y21" s="930">
        <v>2600</v>
      </c>
      <c r="Z21" s="930">
        <v>1700</v>
      </c>
      <c r="AA21" s="930">
        <v>950</v>
      </c>
      <c r="AB21" s="930">
        <v>0.4</v>
      </c>
      <c r="AC21" s="954">
        <v>13.18486</v>
      </c>
      <c r="AD21" s="955"/>
      <c r="AE21" s="956"/>
      <c r="AF21" s="956">
        <v>1250</v>
      </c>
      <c r="AG21" s="982" t="s">
        <v>238</v>
      </c>
      <c r="AH21" s="983"/>
      <c r="AI21" s="984">
        <v>45164</v>
      </c>
      <c r="AJ21" s="985"/>
      <c r="AK21" s="885"/>
      <c r="AL21" s="885"/>
      <c r="AM21" s="885"/>
      <c r="AN21" s="986"/>
      <c r="AO21" s="1012"/>
      <c r="AP21" s="1013">
        <v>45175</v>
      </c>
      <c r="AQ21" s="884"/>
      <c r="AR21" s="884"/>
      <c r="AS21" s="884"/>
      <c r="AT21" s="884"/>
      <c r="AU21" s="884"/>
      <c r="AV21" s="885"/>
      <c r="AW21" s="885"/>
      <c r="AX21" s="885"/>
      <c r="AY21" s="885"/>
    </row>
    <row r="22" ht="28.5" customHeight="1" spans="1:51">
      <c r="A22" s="872"/>
      <c r="B22" s="872"/>
      <c r="C22" s="873"/>
      <c r="D22" s="873"/>
      <c r="E22" s="878"/>
      <c r="F22" s="879"/>
      <c r="G22" s="873"/>
      <c r="H22" s="873"/>
      <c r="I22" s="873"/>
      <c r="J22" s="873"/>
      <c r="K22" s="873"/>
      <c r="L22" s="873"/>
      <c r="M22" s="873"/>
      <c r="N22" s="873"/>
      <c r="O22" s="873"/>
      <c r="P22" s="873"/>
      <c r="Q22" s="873"/>
      <c r="R22" s="922"/>
      <c r="S22" s="923"/>
      <c r="T22" s="923"/>
      <c r="U22" s="924"/>
      <c r="V22" s="925" t="s">
        <v>209</v>
      </c>
      <c r="W22" s="926" t="s">
        <v>226</v>
      </c>
      <c r="X22" s="926">
        <v>1</v>
      </c>
      <c r="Y22" s="930">
        <v>2600</v>
      </c>
      <c r="Z22" s="930">
        <v>1600</v>
      </c>
      <c r="AA22" s="930">
        <v>950</v>
      </c>
      <c r="AB22" s="930">
        <v>0.4</v>
      </c>
      <c r="AC22" s="939">
        <v>12.40928</v>
      </c>
      <c r="AD22" s="885"/>
      <c r="AE22" s="884"/>
      <c r="AF22" s="884">
        <v>1250</v>
      </c>
      <c r="AG22" s="884"/>
      <c r="AH22" s="987"/>
      <c r="AI22" s="988"/>
      <c r="AJ22" s="985"/>
      <c r="AK22" s="885"/>
      <c r="AL22" s="885"/>
      <c r="AM22" s="885"/>
      <c r="AN22" s="986"/>
      <c r="AO22" s="1010"/>
      <c r="AP22" s="1010">
        <v>45177</v>
      </c>
      <c r="AQ22" s="884"/>
      <c r="AR22" s="884"/>
      <c r="AS22" s="884"/>
      <c r="AT22" s="884"/>
      <c r="AU22" s="884"/>
      <c r="AV22" s="885"/>
      <c r="AW22" s="885"/>
      <c r="AX22" s="885"/>
      <c r="AY22" s="885"/>
    </row>
    <row r="23" ht="28.5" customHeight="1" spans="1:51">
      <c r="A23" s="880">
        <v>6</v>
      </c>
      <c r="B23" s="881" t="s">
        <v>233</v>
      </c>
      <c r="C23" s="871" t="s">
        <v>239</v>
      </c>
      <c r="D23" s="882" t="s">
        <v>240</v>
      </c>
      <c r="E23" s="883" t="s">
        <v>241</v>
      </c>
      <c r="F23" s="875" t="s">
        <v>242</v>
      </c>
      <c r="G23" s="884" t="str">
        <f>_xlfn.DISPIMG("ID_3E3137CE5FAA42F7800B80BCDC8C14CF",1)</f>
        <v>=DISPIMG("ID_3E3137CE5FAA42F7800B80BCDC8C14CF",1)</v>
      </c>
      <c r="H23" s="885"/>
      <c r="I23" s="885"/>
      <c r="J23" s="885"/>
      <c r="K23" s="885"/>
      <c r="L23" s="885"/>
      <c r="M23" s="885"/>
      <c r="N23" s="885"/>
      <c r="O23" s="885"/>
      <c r="P23" s="885"/>
      <c r="Q23" s="885"/>
      <c r="R23" s="885"/>
      <c r="S23" s="885"/>
      <c r="T23" s="885"/>
      <c r="U23" s="885"/>
      <c r="V23" s="925" t="s">
        <v>205</v>
      </c>
      <c r="W23" s="926" t="s">
        <v>206</v>
      </c>
      <c r="X23" s="926">
        <v>1</v>
      </c>
      <c r="Y23" s="930">
        <v>2600</v>
      </c>
      <c r="Z23" s="930">
        <v>1500</v>
      </c>
      <c r="AA23" s="930">
        <v>950</v>
      </c>
      <c r="AB23" s="930">
        <v>0.4</v>
      </c>
      <c r="AC23" s="939">
        <v>11.6337</v>
      </c>
      <c r="AD23" s="885"/>
      <c r="AE23" s="884"/>
      <c r="AF23" s="884">
        <v>1250</v>
      </c>
      <c r="AG23" s="884" t="s">
        <v>243</v>
      </c>
      <c r="AH23" s="989">
        <v>45179</v>
      </c>
      <c r="AI23" s="968"/>
      <c r="AJ23" s="971"/>
      <c r="AK23" s="885"/>
      <c r="AL23" s="885"/>
      <c r="AM23" s="885"/>
      <c r="AN23" s="986"/>
      <c r="AO23" s="1010"/>
      <c r="AP23" s="1014">
        <v>45191</v>
      </c>
      <c r="AQ23" s="884"/>
      <c r="AR23" s="884"/>
      <c r="AS23" s="884"/>
      <c r="AT23" s="884"/>
      <c r="AU23" s="884"/>
      <c r="AV23" s="885"/>
      <c r="AW23" s="885"/>
      <c r="AX23" s="885"/>
      <c r="AY23" s="885"/>
    </row>
    <row r="24" ht="28.5" customHeight="1" spans="1:50">
      <c r="A24" s="880"/>
      <c r="B24" s="886"/>
      <c r="C24" s="871"/>
      <c r="D24" s="882"/>
      <c r="E24" s="887"/>
      <c r="F24" s="879"/>
      <c r="G24" s="884"/>
      <c r="H24" s="885"/>
      <c r="I24" s="885"/>
      <c r="J24" s="885"/>
      <c r="K24" s="885"/>
      <c r="L24" s="885"/>
      <c r="M24" s="885"/>
      <c r="N24" s="885"/>
      <c r="O24" s="885"/>
      <c r="P24" s="885"/>
      <c r="Q24" s="885"/>
      <c r="R24" s="885"/>
      <c r="S24" s="885"/>
      <c r="T24" s="885"/>
      <c r="U24" s="885"/>
      <c r="V24" s="925" t="s">
        <v>209</v>
      </c>
      <c r="W24" s="926" t="s">
        <v>226</v>
      </c>
      <c r="X24" s="926">
        <v>1</v>
      </c>
      <c r="Y24" s="930">
        <v>2600</v>
      </c>
      <c r="Z24" s="930">
        <v>1400</v>
      </c>
      <c r="AA24" s="930">
        <v>950</v>
      </c>
      <c r="AB24" s="930">
        <v>0.4</v>
      </c>
      <c r="AC24" s="939">
        <v>10.85812</v>
      </c>
      <c r="AD24" s="885"/>
      <c r="AE24" s="884"/>
      <c r="AF24" s="884">
        <v>1250</v>
      </c>
      <c r="AG24" s="884"/>
      <c r="AH24" s="990"/>
      <c r="AI24" s="956"/>
      <c r="AJ24" s="971"/>
      <c r="AK24" s="885"/>
      <c r="AL24" s="885"/>
      <c r="AM24" s="885"/>
      <c r="AN24" s="986"/>
      <c r="AO24" s="1010"/>
      <c r="AP24" s="1014">
        <v>45194</v>
      </c>
      <c r="AQ24" s="884"/>
      <c r="AR24" s="884"/>
      <c r="AS24" s="884"/>
      <c r="AT24" s="884"/>
      <c r="AU24" s="884"/>
      <c r="AV24" s="885"/>
      <c r="AW24" s="885"/>
      <c r="AX24" s="1000"/>
    </row>
    <row r="25" ht="28.5" customHeight="1" spans="1:51">
      <c r="A25" s="888">
        <v>7</v>
      </c>
      <c r="B25" s="881" t="s">
        <v>233</v>
      </c>
      <c r="C25" s="889" t="s">
        <v>244</v>
      </c>
      <c r="D25" s="889" t="s">
        <v>245</v>
      </c>
      <c r="E25" s="890" t="s">
        <v>246</v>
      </c>
      <c r="F25" s="891" t="s">
        <v>247</v>
      </c>
      <c r="G25" s="884" t="str">
        <f>_xlfn.DISPIMG("ID_497BEF0DE46F4B869FA420CD40081DBF",1)</f>
        <v>=DISPIMG("ID_497BEF0DE46F4B869FA420CD40081DBF",1)</v>
      </c>
      <c r="H25" s="884"/>
      <c r="I25" s="884"/>
      <c r="J25" s="884"/>
      <c r="K25" s="884"/>
      <c r="L25" s="884"/>
      <c r="M25" s="884"/>
      <c r="N25" s="884"/>
      <c r="O25" s="884"/>
      <c r="P25" s="884"/>
      <c r="Q25" s="884"/>
      <c r="R25" s="884"/>
      <c r="S25" s="884"/>
      <c r="T25" s="884"/>
      <c r="U25" s="884"/>
      <c r="V25" s="925" t="s">
        <v>205</v>
      </c>
      <c r="W25" s="871" t="s">
        <v>206</v>
      </c>
      <c r="X25" s="884">
        <v>1</v>
      </c>
      <c r="Y25" s="926">
        <v>2800</v>
      </c>
      <c r="Z25" s="926">
        <v>2200</v>
      </c>
      <c r="AA25" s="930">
        <v>900</v>
      </c>
      <c r="AB25" s="926">
        <v>0.4</v>
      </c>
      <c r="AC25" s="939">
        <v>17.40816</v>
      </c>
      <c r="AD25" s="884"/>
      <c r="AE25" s="931" t="s">
        <v>207</v>
      </c>
      <c r="AF25" s="931" t="s">
        <v>248</v>
      </c>
      <c r="AG25" s="991" t="s">
        <v>249</v>
      </c>
      <c r="AH25" s="880"/>
      <c r="AI25" s="992">
        <v>45162</v>
      </c>
      <c r="AJ25" s="985"/>
      <c r="AK25" s="885"/>
      <c r="AL25" s="885"/>
      <c r="AM25" s="885"/>
      <c r="AN25" s="885"/>
      <c r="AO25" s="1010"/>
      <c r="AP25" s="1010">
        <v>45174</v>
      </c>
      <c r="AQ25" s="884"/>
      <c r="AR25" s="884"/>
      <c r="AS25" s="884"/>
      <c r="AT25" s="884"/>
      <c r="AU25" s="884"/>
      <c r="AV25" s="885"/>
      <c r="AW25" s="885"/>
      <c r="AX25" s="885"/>
      <c r="AY25" s="885"/>
    </row>
    <row r="26" ht="21.75" customHeight="1" spans="1:51">
      <c r="A26" s="888"/>
      <c r="B26" s="892"/>
      <c r="C26" s="889"/>
      <c r="D26" s="889"/>
      <c r="E26" s="893"/>
      <c r="F26" s="894"/>
      <c r="G26" s="884"/>
      <c r="H26" s="884"/>
      <c r="I26" s="884"/>
      <c r="J26" s="884"/>
      <c r="K26" s="884"/>
      <c r="L26" s="884"/>
      <c r="M26" s="884"/>
      <c r="N26" s="884"/>
      <c r="O26" s="884"/>
      <c r="P26" s="884"/>
      <c r="Q26" s="884"/>
      <c r="R26" s="884"/>
      <c r="S26" s="884"/>
      <c r="T26" s="884"/>
      <c r="U26" s="884"/>
      <c r="V26" s="925" t="s">
        <v>209</v>
      </c>
      <c r="W26" s="871" t="s">
        <v>250</v>
      </c>
      <c r="X26" s="884">
        <v>1</v>
      </c>
      <c r="Y26" s="926">
        <v>2900</v>
      </c>
      <c r="Z26" s="926">
        <v>2100</v>
      </c>
      <c r="AA26" s="930">
        <v>900</v>
      </c>
      <c r="AB26" s="926">
        <v>0.4</v>
      </c>
      <c r="AC26" s="939">
        <v>17.21034</v>
      </c>
      <c r="AD26" s="884"/>
      <c r="AE26" s="931" t="s">
        <v>251</v>
      </c>
      <c r="AF26" s="957" t="s">
        <v>136</v>
      </c>
      <c r="AG26" s="993"/>
      <c r="AH26" s="888"/>
      <c r="AI26" s="994"/>
      <c r="AJ26" s="985"/>
      <c r="AK26" s="885"/>
      <c r="AL26" s="885"/>
      <c r="AM26" s="885"/>
      <c r="AN26" s="885"/>
      <c r="AO26" s="1010"/>
      <c r="AP26" s="1010">
        <v>45176</v>
      </c>
      <c r="AQ26" s="884"/>
      <c r="AR26" s="884"/>
      <c r="AS26" s="884"/>
      <c r="AT26" s="884"/>
      <c r="AU26" s="884"/>
      <c r="AV26" s="885"/>
      <c r="AW26" s="885"/>
      <c r="AX26" s="885"/>
      <c r="AY26" s="885"/>
    </row>
    <row r="27" ht="18.75" customHeight="1" spans="1:51">
      <c r="A27" s="888"/>
      <c r="B27" s="886"/>
      <c r="C27" s="889"/>
      <c r="D27" s="889"/>
      <c r="E27" s="895"/>
      <c r="F27" s="896"/>
      <c r="G27" s="884"/>
      <c r="H27" s="884"/>
      <c r="I27" s="884"/>
      <c r="J27" s="884"/>
      <c r="K27" s="884"/>
      <c r="L27" s="884"/>
      <c r="M27" s="884"/>
      <c r="N27" s="884"/>
      <c r="O27" s="884"/>
      <c r="P27" s="884"/>
      <c r="Q27" s="884"/>
      <c r="R27" s="884"/>
      <c r="S27" s="884"/>
      <c r="T27" s="884"/>
      <c r="U27" s="884"/>
      <c r="V27" s="925" t="s">
        <v>211</v>
      </c>
      <c r="W27" s="871" t="s">
        <v>226</v>
      </c>
      <c r="X27" s="884">
        <v>1</v>
      </c>
      <c r="Y27" s="926">
        <v>2800</v>
      </c>
      <c r="Z27" s="926">
        <v>2100</v>
      </c>
      <c r="AA27" s="930">
        <v>900</v>
      </c>
      <c r="AB27" s="926">
        <v>0.4</v>
      </c>
      <c r="AC27" s="939">
        <v>16.61688</v>
      </c>
      <c r="AD27" s="884"/>
      <c r="AE27" s="931" t="s">
        <v>251</v>
      </c>
      <c r="AF27" s="957" t="s">
        <v>136</v>
      </c>
      <c r="AG27" s="993"/>
      <c r="AH27" s="888"/>
      <c r="AI27" s="994"/>
      <c r="AJ27" s="985"/>
      <c r="AK27" s="885"/>
      <c r="AL27" s="885"/>
      <c r="AM27" s="885"/>
      <c r="AN27" s="885"/>
      <c r="AO27" s="1015"/>
      <c r="AP27" s="1015">
        <v>45175</v>
      </c>
      <c r="AQ27" s="884"/>
      <c r="AR27" s="884"/>
      <c r="AS27" s="884"/>
      <c r="AT27" s="884"/>
      <c r="AU27" s="884"/>
      <c r="AV27" s="885"/>
      <c r="AW27" s="885"/>
      <c r="AX27" s="885"/>
      <c r="AY27" s="885"/>
    </row>
    <row r="28" ht="22.5" customHeight="1" spans="1:51">
      <c r="A28" s="888">
        <v>8</v>
      </c>
      <c r="B28" s="897" t="s">
        <v>200</v>
      </c>
      <c r="C28" s="889" t="s">
        <v>252</v>
      </c>
      <c r="D28" s="889" t="s">
        <v>253</v>
      </c>
      <c r="E28" s="890" t="s">
        <v>254</v>
      </c>
      <c r="F28" s="891" t="s">
        <v>255</v>
      </c>
      <c r="G28" s="898" t="str">
        <f>_xlfn.DISPIMG("ID_F540807B764743CEA4093A9847346278",1)</f>
        <v>=DISPIMG("ID_F540807B764743CEA4093A9847346278",1)</v>
      </c>
      <c r="H28" s="885"/>
      <c r="I28" s="885"/>
      <c r="J28" s="885"/>
      <c r="K28" s="885"/>
      <c r="L28" s="885"/>
      <c r="M28" s="885"/>
      <c r="N28" s="885"/>
      <c r="O28" s="885"/>
      <c r="P28" s="885"/>
      <c r="Q28" s="885"/>
      <c r="R28" s="885"/>
      <c r="S28" s="885"/>
      <c r="T28" s="885"/>
      <c r="U28" s="885"/>
      <c r="V28" s="925" t="s">
        <v>205</v>
      </c>
      <c r="W28" s="871" t="s">
        <v>206</v>
      </c>
      <c r="X28" s="884">
        <v>1</v>
      </c>
      <c r="Y28" s="926">
        <v>2850</v>
      </c>
      <c r="Z28" s="926">
        <v>1600</v>
      </c>
      <c r="AA28" s="926">
        <v>900</v>
      </c>
      <c r="AB28" s="926">
        <v>0.4</v>
      </c>
      <c r="AC28" s="939">
        <v>12.88656</v>
      </c>
      <c r="AD28" s="885"/>
      <c r="AE28" s="884"/>
      <c r="AF28" s="871" t="s">
        <v>136</v>
      </c>
      <c r="AG28" s="991" t="s">
        <v>256</v>
      </c>
      <c r="AH28" s="968">
        <v>45174</v>
      </c>
      <c r="AI28" s="885"/>
      <c r="AJ28" s="880"/>
      <c r="AK28" s="885"/>
      <c r="AL28" s="885"/>
      <c r="AM28" s="885"/>
      <c r="AN28" s="885"/>
      <c r="AO28" s="1009"/>
      <c r="AP28" s="1009">
        <v>45187</v>
      </c>
      <c r="AQ28" s="884"/>
      <c r="AR28" s="884"/>
      <c r="AS28" s="884"/>
      <c r="AT28" s="884"/>
      <c r="AU28" s="884"/>
      <c r="AV28" s="885"/>
      <c r="AW28" s="885"/>
      <c r="AX28" s="885"/>
      <c r="AY28" s="885"/>
    </row>
    <row r="29" spans="1:51">
      <c r="A29" s="888"/>
      <c r="B29" s="899"/>
      <c r="C29" s="889"/>
      <c r="D29" s="889"/>
      <c r="E29" s="893"/>
      <c r="F29" s="894"/>
      <c r="G29" s="898"/>
      <c r="H29" s="885"/>
      <c r="I29" s="885"/>
      <c r="J29" s="885"/>
      <c r="K29" s="885"/>
      <c r="L29" s="885"/>
      <c r="M29" s="885"/>
      <c r="N29" s="885"/>
      <c r="O29" s="885"/>
      <c r="P29" s="885"/>
      <c r="Q29" s="885"/>
      <c r="R29" s="885"/>
      <c r="S29" s="885"/>
      <c r="T29" s="885"/>
      <c r="U29" s="885"/>
      <c r="V29" s="925" t="s">
        <v>209</v>
      </c>
      <c r="W29" s="871" t="s">
        <v>257</v>
      </c>
      <c r="X29" s="884">
        <v>1</v>
      </c>
      <c r="Y29" s="926">
        <v>2800</v>
      </c>
      <c r="Z29" s="926">
        <v>1400</v>
      </c>
      <c r="AA29" s="926">
        <v>1100</v>
      </c>
      <c r="AB29" s="926">
        <v>0.4</v>
      </c>
      <c r="AC29" s="939">
        <v>13.53968</v>
      </c>
      <c r="AD29" s="885"/>
      <c r="AE29" s="884"/>
      <c r="AF29" s="871" t="s">
        <v>136</v>
      </c>
      <c r="AG29" s="993"/>
      <c r="AH29" s="995"/>
      <c r="AI29" s="885"/>
      <c r="AJ29" s="880"/>
      <c r="AK29" s="885"/>
      <c r="AL29" s="885"/>
      <c r="AM29" s="885"/>
      <c r="AN29" s="885"/>
      <c r="AO29" s="1009"/>
      <c r="AP29" s="1009">
        <v>45189</v>
      </c>
      <c r="AQ29" s="884"/>
      <c r="AR29" s="884"/>
      <c r="AS29" s="884"/>
      <c r="AT29" s="884"/>
      <c r="AU29" s="884"/>
      <c r="AV29" s="885"/>
      <c r="AW29" s="885"/>
      <c r="AX29" s="885"/>
      <c r="AY29" s="885"/>
    </row>
    <row r="30" spans="1:51">
      <c r="A30" s="888"/>
      <c r="B30" s="899"/>
      <c r="C30" s="889"/>
      <c r="D30" s="889"/>
      <c r="E30" s="893"/>
      <c r="F30" s="894"/>
      <c r="G30" s="898"/>
      <c r="H30" s="885"/>
      <c r="I30" s="885"/>
      <c r="J30" s="885"/>
      <c r="K30" s="885"/>
      <c r="L30" s="885"/>
      <c r="M30" s="885"/>
      <c r="N30" s="885"/>
      <c r="O30" s="885"/>
      <c r="P30" s="885"/>
      <c r="Q30" s="885"/>
      <c r="R30" s="885"/>
      <c r="S30" s="885"/>
      <c r="T30" s="885"/>
      <c r="U30" s="885"/>
      <c r="V30" s="925" t="s">
        <v>211</v>
      </c>
      <c r="W30" s="871" t="s">
        <v>258</v>
      </c>
      <c r="X30" s="884">
        <v>1</v>
      </c>
      <c r="Y30" s="926">
        <v>2700</v>
      </c>
      <c r="Z30" s="926">
        <v>2000</v>
      </c>
      <c r="AA30" s="926">
        <v>1100</v>
      </c>
      <c r="AB30" s="926">
        <v>0.4</v>
      </c>
      <c r="AC30" s="939">
        <v>18.6516</v>
      </c>
      <c r="AD30" s="885"/>
      <c r="AE30" s="884"/>
      <c r="AF30" s="871" t="s">
        <v>136</v>
      </c>
      <c r="AG30" s="993"/>
      <c r="AH30" s="995"/>
      <c r="AI30" s="885"/>
      <c r="AJ30" s="880"/>
      <c r="AK30" s="885"/>
      <c r="AL30" s="885"/>
      <c r="AM30" s="885"/>
      <c r="AN30" s="885"/>
      <c r="AO30" s="1009"/>
      <c r="AP30" s="1009">
        <v>45189</v>
      </c>
      <c r="AQ30" s="884"/>
      <c r="AR30" s="884"/>
      <c r="AS30" s="884"/>
      <c r="AT30" s="884"/>
      <c r="AU30" s="884"/>
      <c r="AV30" s="885"/>
      <c r="AW30" s="885"/>
      <c r="AX30" s="885"/>
      <c r="AY30" s="885"/>
    </row>
    <row r="31" spans="1:51">
      <c r="A31" s="888"/>
      <c r="B31" s="899"/>
      <c r="C31" s="889"/>
      <c r="D31" s="889"/>
      <c r="E31" s="893"/>
      <c r="F31" s="894"/>
      <c r="G31" s="898"/>
      <c r="H31" s="885"/>
      <c r="I31" s="885"/>
      <c r="J31" s="885"/>
      <c r="K31" s="885"/>
      <c r="L31" s="885"/>
      <c r="M31" s="885"/>
      <c r="N31" s="885"/>
      <c r="O31" s="885"/>
      <c r="P31" s="885"/>
      <c r="Q31" s="885"/>
      <c r="R31" s="885"/>
      <c r="S31" s="885"/>
      <c r="T31" s="885"/>
      <c r="U31" s="885"/>
      <c r="V31" s="925" t="s">
        <v>213</v>
      </c>
      <c r="W31" s="871" t="s">
        <v>259</v>
      </c>
      <c r="X31" s="884">
        <v>1</v>
      </c>
      <c r="Y31" s="926">
        <v>2600</v>
      </c>
      <c r="Z31" s="926">
        <v>1900</v>
      </c>
      <c r="AA31" s="926">
        <v>1100</v>
      </c>
      <c r="AB31" s="926">
        <v>0.4</v>
      </c>
      <c r="AC31" s="939">
        <v>17.06276</v>
      </c>
      <c r="AD31" s="885"/>
      <c r="AE31" s="884"/>
      <c r="AF31" s="871" t="s">
        <v>136</v>
      </c>
      <c r="AG31" s="993"/>
      <c r="AH31" s="995"/>
      <c r="AI31" s="885"/>
      <c r="AJ31" s="880"/>
      <c r="AK31" s="885"/>
      <c r="AL31" s="885"/>
      <c r="AM31" s="885"/>
      <c r="AN31" s="885"/>
      <c r="AO31" s="1009"/>
      <c r="AP31" s="1009">
        <v>45189</v>
      </c>
      <c r="AQ31" s="884"/>
      <c r="AR31" s="884"/>
      <c r="AS31" s="884"/>
      <c r="AT31" s="884"/>
      <c r="AU31" s="884"/>
      <c r="AV31" s="885"/>
      <c r="AW31" s="885"/>
      <c r="AX31" s="885"/>
      <c r="AY31" s="885"/>
    </row>
    <row r="32" spans="1:51">
      <c r="A32" s="888"/>
      <c r="B32" s="900"/>
      <c r="C32" s="889"/>
      <c r="D32" s="889"/>
      <c r="E32" s="895"/>
      <c r="F32" s="896"/>
      <c r="G32" s="898"/>
      <c r="H32" s="885"/>
      <c r="I32" s="885"/>
      <c r="J32" s="885"/>
      <c r="K32" s="885"/>
      <c r="L32" s="885"/>
      <c r="M32" s="885"/>
      <c r="N32" s="885"/>
      <c r="O32" s="885"/>
      <c r="P32" s="885"/>
      <c r="Q32" s="885"/>
      <c r="R32" s="885"/>
      <c r="S32" s="885"/>
      <c r="T32" s="885"/>
      <c r="U32" s="885"/>
      <c r="V32" s="925" t="s">
        <v>260</v>
      </c>
      <c r="W32" s="871" t="s">
        <v>261</v>
      </c>
      <c r="X32" s="884">
        <v>1</v>
      </c>
      <c r="Y32" s="926">
        <v>2800</v>
      </c>
      <c r="Z32" s="926">
        <v>1650</v>
      </c>
      <c r="AA32" s="926">
        <v>1100</v>
      </c>
      <c r="AB32" s="926">
        <v>0.4</v>
      </c>
      <c r="AC32" s="939">
        <v>15.95748</v>
      </c>
      <c r="AD32" s="885"/>
      <c r="AE32" s="884"/>
      <c r="AF32" s="871" t="s">
        <v>136</v>
      </c>
      <c r="AG32" s="993"/>
      <c r="AH32" s="996"/>
      <c r="AI32" s="885"/>
      <c r="AJ32" s="880"/>
      <c r="AK32" s="885"/>
      <c r="AL32" s="885"/>
      <c r="AM32" s="885"/>
      <c r="AN32" s="885"/>
      <c r="AO32" s="1009"/>
      <c r="AP32" s="1009">
        <v>45190</v>
      </c>
      <c r="AQ32" s="884"/>
      <c r="AR32" s="884"/>
      <c r="AS32" s="884"/>
      <c r="AT32" s="884"/>
      <c r="AU32" s="884"/>
      <c r="AV32" s="885"/>
      <c r="AW32" s="885"/>
      <c r="AX32" s="885"/>
      <c r="AY32" s="885"/>
    </row>
    <row r="33" spans="1:51">
      <c r="A33" s="901">
        <v>9</v>
      </c>
      <c r="B33" s="897" t="s">
        <v>200</v>
      </c>
      <c r="C33" s="889" t="s">
        <v>262</v>
      </c>
      <c r="D33" s="889" t="s">
        <v>263</v>
      </c>
      <c r="E33" s="890" t="s">
        <v>264</v>
      </c>
      <c r="F33" s="902" t="s">
        <v>265</v>
      </c>
      <c r="G33" s="898" t="str">
        <f>_xlfn.DISPIMG("ID_84EAF55869644F4F825B7E25EB6EC4C7",1)</f>
        <v>=DISPIMG("ID_84EAF55869644F4F825B7E25EB6EC4C7",1)</v>
      </c>
      <c r="H33" s="885"/>
      <c r="I33" s="885"/>
      <c r="J33" s="885"/>
      <c r="K33" s="885"/>
      <c r="L33" s="885"/>
      <c r="M33" s="885"/>
      <c r="N33" s="885"/>
      <c r="O33" s="885"/>
      <c r="P33" s="885"/>
      <c r="Q33" s="885"/>
      <c r="R33" s="885"/>
      <c r="S33" s="885"/>
      <c r="T33" s="885"/>
      <c r="U33" s="885"/>
      <c r="V33" s="925" t="s">
        <v>205</v>
      </c>
      <c r="W33" s="871" t="s">
        <v>206</v>
      </c>
      <c r="X33" s="884">
        <v>1</v>
      </c>
      <c r="Y33" s="926">
        <v>2850</v>
      </c>
      <c r="Z33" s="926">
        <v>1600</v>
      </c>
      <c r="AA33" s="926">
        <v>900</v>
      </c>
      <c r="AB33" s="926">
        <v>0.4</v>
      </c>
      <c r="AC33" s="939">
        <v>12.89</v>
      </c>
      <c r="AD33" s="885"/>
      <c r="AE33" s="884"/>
      <c r="AF33" s="871" t="s">
        <v>136</v>
      </c>
      <c r="AG33" s="991" t="s">
        <v>256</v>
      </c>
      <c r="AH33" s="968">
        <v>45174</v>
      </c>
      <c r="AI33" s="885"/>
      <c r="AJ33" s="880"/>
      <c r="AK33" s="885"/>
      <c r="AL33" s="885"/>
      <c r="AM33" s="885"/>
      <c r="AN33" s="885"/>
      <c r="AO33" s="1009"/>
      <c r="AP33" s="1009">
        <v>45183</v>
      </c>
      <c r="AQ33" s="884"/>
      <c r="AR33" s="884"/>
      <c r="AS33" s="884"/>
      <c r="AT33" s="884"/>
      <c r="AU33" s="884"/>
      <c r="AV33" s="885"/>
      <c r="AW33" s="885"/>
      <c r="AX33" s="885"/>
      <c r="AY33" s="885"/>
    </row>
    <row r="34" spans="1:51">
      <c r="A34" s="899"/>
      <c r="B34" s="899"/>
      <c r="C34" s="889"/>
      <c r="D34" s="889"/>
      <c r="E34" s="893"/>
      <c r="F34" s="903"/>
      <c r="G34" s="898"/>
      <c r="H34" s="885"/>
      <c r="I34" s="885"/>
      <c r="J34" s="885"/>
      <c r="K34" s="885"/>
      <c r="L34" s="885"/>
      <c r="M34" s="885"/>
      <c r="N34" s="885"/>
      <c r="O34" s="885"/>
      <c r="P34" s="885"/>
      <c r="Q34" s="885"/>
      <c r="R34" s="885"/>
      <c r="S34" s="885"/>
      <c r="T34" s="885"/>
      <c r="U34" s="885"/>
      <c r="V34" s="925" t="s">
        <v>209</v>
      </c>
      <c r="W34" s="871" t="s">
        <v>257</v>
      </c>
      <c r="X34" s="884">
        <v>1</v>
      </c>
      <c r="Y34" s="926">
        <v>2800</v>
      </c>
      <c r="Z34" s="926">
        <v>1400</v>
      </c>
      <c r="AA34" s="926">
        <v>1100</v>
      </c>
      <c r="AB34" s="926">
        <v>0.4</v>
      </c>
      <c r="AC34" s="939">
        <v>13.54</v>
      </c>
      <c r="AD34" s="885"/>
      <c r="AE34" s="884"/>
      <c r="AF34" s="871" t="s">
        <v>136</v>
      </c>
      <c r="AG34" s="993"/>
      <c r="AH34" s="995"/>
      <c r="AI34" s="885"/>
      <c r="AJ34" s="880"/>
      <c r="AK34" s="885"/>
      <c r="AL34" s="885"/>
      <c r="AM34" s="885"/>
      <c r="AN34" s="885"/>
      <c r="AO34" s="1009"/>
      <c r="AP34" s="1009">
        <v>45189</v>
      </c>
      <c r="AQ34" s="884"/>
      <c r="AR34" s="884"/>
      <c r="AS34" s="884"/>
      <c r="AT34" s="884"/>
      <c r="AU34" s="884"/>
      <c r="AV34" s="885"/>
      <c r="AW34" s="885"/>
      <c r="AX34" s="885"/>
      <c r="AY34" s="885"/>
    </row>
    <row r="35" spans="1:51">
      <c r="A35" s="899"/>
      <c r="B35" s="899"/>
      <c r="C35" s="889"/>
      <c r="D35" s="889"/>
      <c r="E35" s="893"/>
      <c r="F35" s="903"/>
      <c r="G35" s="898"/>
      <c r="H35" s="885"/>
      <c r="I35" s="885"/>
      <c r="J35" s="885"/>
      <c r="K35" s="885"/>
      <c r="L35" s="885"/>
      <c r="M35" s="885"/>
      <c r="N35" s="885"/>
      <c r="O35" s="885"/>
      <c r="P35" s="885"/>
      <c r="Q35" s="885"/>
      <c r="R35" s="885"/>
      <c r="S35" s="885"/>
      <c r="T35" s="885"/>
      <c r="U35" s="885"/>
      <c r="V35" s="925" t="s">
        <v>211</v>
      </c>
      <c r="W35" s="871" t="s">
        <v>258</v>
      </c>
      <c r="X35" s="884">
        <v>1</v>
      </c>
      <c r="Y35" s="926">
        <v>2700</v>
      </c>
      <c r="Z35" s="926">
        <v>2000</v>
      </c>
      <c r="AA35" s="926">
        <v>1100</v>
      </c>
      <c r="AB35" s="926">
        <v>0.4</v>
      </c>
      <c r="AC35" s="939">
        <v>18.65</v>
      </c>
      <c r="AD35" s="885"/>
      <c r="AE35" s="884"/>
      <c r="AF35" s="871" t="s">
        <v>136</v>
      </c>
      <c r="AG35" s="993"/>
      <c r="AH35" s="995"/>
      <c r="AI35" s="885"/>
      <c r="AJ35" s="880"/>
      <c r="AK35" s="885"/>
      <c r="AL35" s="885"/>
      <c r="AM35" s="885"/>
      <c r="AN35" s="885"/>
      <c r="AO35" s="1009"/>
      <c r="AP35" s="1009">
        <v>45189</v>
      </c>
      <c r="AQ35" s="884"/>
      <c r="AR35" s="884"/>
      <c r="AS35" s="884"/>
      <c r="AT35" s="884"/>
      <c r="AU35" s="884"/>
      <c r="AV35" s="885"/>
      <c r="AW35" s="885"/>
      <c r="AX35" s="885"/>
      <c r="AY35" s="885"/>
    </row>
    <row r="36" spans="1:51">
      <c r="A36" s="899"/>
      <c r="B36" s="899"/>
      <c r="C36" s="889"/>
      <c r="D36" s="889"/>
      <c r="E36" s="893"/>
      <c r="F36" s="903"/>
      <c r="G36" s="898"/>
      <c r="H36" s="885"/>
      <c r="I36" s="885"/>
      <c r="J36" s="885"/>
      <c r="K36" s="885"/>
      <c r="L36" s="885"/>
      <c r="M36" s="885"/>
      <c r="N36" s="885"/>
      <c r="O36" s="885"/>
      <c r="P36" s="885"/>
      <c r="Q36" s="885"/>
      <c r="R36" s="885"/>
      <c r="S36" s="885"/>
      <c r="T36" s="885"/>
      <c r="U36" s="885"/>
      <c r="V36" s="925" t="s">
        <v>213</v>
      </c>
      <c r="W36" s="871" t="s">
        <v>259</v>
      </c>
      <c r="X36" s="884">
        <v>1</v>
      </c>
      <c r="Y36" s="926">
        <v>2600</v>
      </c>
      <c r="Z36" s="926">
        <v>1900</v>
      </c>
      <c r="AA36" s="926">
        <v>1100</v>
      </c>
      <c r="AB36" s="926">
        <v>0.4</v>
      </c>
      <c r="AC36" s="939">
        <v>17.06</v>
      </c>
      <c r="AD36" s="885"/>
      <c r="AE36" s="884"/>
      <c r="AF36" s="871" t="s">
        <v>136</v>
      </c>
      <c r="AG36" s="993"/>
      <c r="AH36" s="995"/>
      <c r="AI36" s="885"/>
      <c r="AJ36" s="880"/>
      <c r="AK36" s="885"/>
      <c r="AL36" s="885"/>
      <c r="AM36" s="885"/>
      <c r="AN36" s="885"/>
      <c r="AO36" s="1009"/>
      <c r="AP36" s="1009">
        <v>45189</v>
      </c>
      <c r="AQ36" s="884"/>
      <c r="AR36" s="884"/>
      <c r="AS36" s="884"/>
      <c r="AT36" s="884"/>
      <c r="AU36" s="884"/>
      <c r="AV36" s="885"/>
      <c r="AW36" s="885"/>
      <c r="AX36" s="885"/>
      <c r="AY36" s="885"/>
    </row>
    <row r="37" spans="1:51">
      <c r="A37" s="900"/>
      <c r="B37" s="900"/>
      <c r="C37" s="889"/>
      <c r="D37" s="889"/>
      <c r="E37" s="895"/>
      <c r="F37" s="904"/>
      <c r="G37" s="898"/>
      <c r="H37" s="885"/>
      <c r="I37" s="885"/>
      <c r="J37" s="885"/>
      <c r="K37" s="885"/>
      <c r="L37" s="885"/>
      <c r="M37" s="885"/>
      <c r="N37" s="885"/>
      <c r="O37" s="885"/>
      <c r="P37" s="885"/>
      <c r="Q37" s="885"/>
      <c r="R37" s="885"/>
      <c r="S37" s="885"/>
      <c r="T37" s="885"/>
      <c r="U37" s="885"/>
      <c r="V37" s="925" t="s">
        <v>260</v>
      </c>
      <c r="W37" s="871" t="s">
        <v>261</v>
      </c>
      <c r="X37" s="884">
        <v>1</v>
      </c>
      <c r="Y37" s="926">
        <v>2800</v>
      </c>
      <c r="Z37" s="926">
        <v>1650</v>
      </c>
      <c r="AA37" s="926">
        <v>1100</v>
      </c>
      <c r="AB37" s="926">
        <v>0.4</v>
      </c>
      <c r="AC37" s="939">
        <v>15.96</v>
      </c>
      <c r="AD37" s="885"/>
      <c r="AE37" s="884"/>
      <c r="AF37" s="871" t="s">
        <v>136</v>
      </c>
      <c r="AG37" s="993"/>
      <c r="AH37" s="996"/>
      <c r="AI37" s="885"/>
      <c r="AJ37" s="880"/>
      <c r="AK37" s="885"/>
      <c r="AL37" s="885"/>
      <c r="AM37" s="885"/>
      <c r="AN37" s="885"/>
      <c r="AO37" s="1009"/>
      <c r="AP37" s="1009">
        <v>45190</v>
      </c>
      <c r="AQ37" s="884"/>
      <c r="AR37" s="884"/>
      <c r="AS37" s="884"/>
      <c r="AT37" s="884"/>
      <c r="AU37" s="884"/>
      <c r="AV37" s="885"/>
      <c r="AW37" s="885"/>
      <c r="AX37" s="885"/>
      <c r="AY37" s="885"/>
    </row>
    <row r="38" ht="25.5" customHeight="1" spans="1:51">
      <c r="A38" s="880">
        <v>10</v>
      </c>
      <c r="B38" s="897" t="s">
        <v>200</v>
      </c>
      <c r="C38" s="889" t="s">
        <v>266</v>
      </c>
      <c r="D38" s="889" t="s">
        <v>267</v>
      </c>
      <c r="E38" s="890" t="s">
        <v>268</v>
      </c>
      <c r="F38" s="905" t="s">
        <v>269</v>
      </c>
      <c r="G38" s="884" t="str">
        <f>_xlfn.DISPIMG("ID_401F203072674BD1AB5D1392C81BF1CF",1)</f>
        <v>=DISPIMG("ID_401F203072674BD1AB5D1392C81BF1CF",1)</v>
      </c>
      <c r="H38" s="885"/>
      <c r="I38" s="885"/>
      <c r="J38" s="885"/>
      <c r="K38" s="885"/>
      <c r="L38" s="885"/>
      <c r="M38" s="885"/>
      <c r="N38" s="885"/>
      <c r="O38" s="885"/>
      <c r="P38" s="885"/>
      <c r="Q38" s="885"/>
      <c r="R38" s="885"/>
      <c r="S38" s="885"/>
      <c r="T38" s="885"/>
      <c r="U38" s="885"/>
      <c r="V38" s="925" t="s">
        <v>205</v>
      </c>
      <c r="W38" s="871" t="s">
        <v>206</v>
      </c>
      <c r="X38" s="884">
        <v>1</v>
      </c>
      <c r="Y38" s="926">
        <v>2800</v>
      </c>
      <c r="Z38" s="926">
        <v>1700</v>
      </c>
      <c r="AA38" s="926">
        <v>900</v>
      </c>
      <c r="AB38" s="926">
        <v>0.4</v>
      </c>
      <c r="AC38" s="939">
        <v>13.45176</v>
      </c>
      <c r="AD38" s="884"/>
      <c r="AE38" s="909" t="s">
        <v>207</v>
      </c>
      <c r="AF38" s="942">
        <v>2000</v>
      </c>
      <c r="AG38" s="909" t="s">
        <v>270</v>
      </c>
      <c r="AH38" s="885"/>
      <c r="AI38" s="984">
        <v>45169</v>
      </c>
      <c r="AJ38" s="978"/>
      <c r="AK38" s="885"/>
      <c r="AL38" s="885"/>
      <c r="AM38" s="885"/>
      <c r="AN38" s="885"/>
      <c r="AO38" s="1009"/>
      <c r="AP38" s="1009">
        <v>45227</v>
      </c>
      <c r="AQ38" s="884"/>
      <c r="AR38" s="884"/>
      <c r="AS38" s="884"/>
      <c r="AT38" s="884"/>
      <c r="AU38" s="884"/>
      <c r="AV38" s="885"/>
      <c r="AW38" s="885"/>
      <c r="AX38" s="885"/>
      <c r="AY38" s="885"/>
    </row>
    <row r="39" ht="16.5" customHeight="1" spans="1:51">
      <c r="A39" s="880"/>
      <c r="B39" s="899"/>
      <c r="C39" s="906"/>
      <c r="D39" s="906"/>
      <c r="E39" s="893"/>
      <c r="F39" s="907"/>
      <c r="G39" s="884"/>
      <c r="H39" s="885"/>
      <c r="I39" s="885"/>
      <c r="J39" s="885"/>
      <c r="K39" s="885"/>
      <c r="L39" s="885"/>
      <c r="M39" s="885"/>
      <c r="N39" s="885"/>
      <c r="O39" s="885"/>
      <c r="P39" s="885"/>
      <c r="Q39" s="885"/>
      <c r="R39" s="885"/>
      <c r="S39" s="885"/>
      <c r="T39" s="885"/>
      <c r="U39" s="885"/>
      <c r="V39" s="925" t="s">
        <v>209</v>
      </c>
      <c r="W39" s="871" t="s">
        <v>271</v>
      </c>
      <c r="X39" s="884">
        <v>1</v>
      </c>
      <c r="Y39" s="926">
        <v>2900</v>
      </c>
      <c r="Z39" s="926">
        <v>1900</v>
      </c>
      <c r="AA39" s="926">
        <v>1050</v>
      </c>
      <c r="AB39" s="926">
        <v>0.4</v>
      </c>
      <c r="AC39" s="939">
        <v>18.16647</v>
      </c>
      <c r="AD39" s="884"/>
      <c r="AE39" s="884"/>
      <c r="AF39" s="873">
        <v>1000</v>
      </c>
      <c r="AG39" s="884"/>
      <c r="AH39" s="885"/>
      <c r="AI39" s="997"/>
      <c r="AJ39" s="978"/>
      <c r="AK39" s="885"/>
      <c r="AL39" s="885"/>
      <c r="AM39" s="885"/>
      <c r="AN39" s="885"/>
      <c r="AO39" s="1009"/>
      <c r="AP39" s="1009">
        <v>45230</v>
      </c>
      <c r="AQ39" s="884"/>
      <c r="AR39" s="884"/>
      <c r="AS39" s="884"/>
      <c r="AT39" s="884"/>
      <c r="AU39" s="884"/>
      <c r="AV39" s="885"/>
      <c r="AW39" s="885"/>
      <c r="AX39" s="885"/>
      <c r="AY39" s="885"/>
    </row>
    <row r="40" ht="19.5" customHeight="1" spans="1:51">
      <c r="A40" s="880"/>
      <c r="B40" s="900"/>
      <c r="C40" s="906"/>
      <c r="D40" s="906"/>
      <c r="E40" s="895"/>
      <c r="F40" s="908"/>
      <c r="G40" s="884"/>
      <c r="H40" s="885"/>
      <c r="I40" s="885"/>
      <c r="J40" s="885"/>
      <c r="K40" s="885"/>
      <c r="L40" s="885"/>
      <c r="M40" s="885"/>
      <c r="N40" s="885"/>
      <c r="O40" s="885"/>
      <c r="P40" s="885"/>
      <c r="Q40" s="885"/>
      <c r="R40" s="885"/>
      <c r="S40" s="885"/>
      <c r="T40" s="885"/>
      <c r="U40" s="885"/>
      <c r="V40" s="925" t="s">
        <v>211</v>
      </c>
      <c r="W40" s="871" t="s">
        <v>272</v>
      </c>
      <c r="X40" s="884">
        <v>1</v>
      </c>
      <c r="Y40" s="926">
        <v>2800</v>
      </c>
      <c r="Z40" s="926">
        <v>1650</v>
      </c>
      <c r="AA40" s="926">
        <v>1050</v>
      </c>
      <c r="AB40" s="926">
        <v>0.4</v>
      </c>
      <c r="AC40" s="939">
        <v>15.23214</v>
      </c>
      <c r="AD40" s="884"/>
      <c r="AE40" s="884"/>
      <c r="AF40" s="873">
        <v>1000</v>
      </c>
      <c r="AG40" s="884"/>
      <c r="AH40" s="885"/>
      <c r="AI40" s="998"/>
      <c r="AJ40" s="978"/>
      <c r="AK40" s="885"/>
      <c r="AL40" s="885"/>
      <c r="AM40" s="885"/>
      <c r="AN40" s="885"/>
      <c r="AO40" s="1009"/>
      <c r="AP40" s="1009">
        <v>45194</v>
      </c>
      <c r="AQ40" s="884"/>
      <c r="AR40" s="884"/>
      <c r="AS40" s="884"/>
      <c r="AT40" s="884"/>
      <c r="AU40" s="884"/>
      <c r="AV40" s="885"/>
      <c r="AW40" s="885"/>
      <c r="AX40" s="885"/>
      <c r="AY40" s="885"/>
    </row>
    <row r="41" ht="19.5" customHeight="1" spans="1:51">
      <c r="A41" s="888">
        <v>11</v>
      </c>
      <c r="B41" s="897" t="s">
        <v>200</v>
      </c>
      <c r="C41" s="889" t="s">
        <v>273</v>
      </c>
      <c r="D41" s="889" t="s">
        <v>274</v>
      </c>
      <c r="E41" s="890" t="s">
        <v>275</v>
      </c>
      <c r="F41" s="902" t="s">
        <v>276</v>
      </c>
      <c r="G41" s="884" t="str">
        <f>_xlfn.DISPIMG("ID_D92C045C2D5E4EA0AAD355B1E9AD34E0",1)</f>
        <v>=DISPIMG("ID_D92C045C2D5E4EA0AAD355B1E9AD34E0",1)</v>
      </c>
      <c r="H41" s="885"/>
      <c r="I41" s="885"/>
      <c r="J41" s="885"/>
      <c r="K41" s="885"/>
      <c r="L41" s="885"/>
      <c r="M41" s="885"/>
      <c r="N41" s="885"/>
      <c r="O41" s="885"/>
      <c r="P41" s="885"/>
      <c r="Q41" s="885"/>
      <c r="R41" s="885"/>
      <c r="S41" s="885"/>
      <c r="T41" s="885"/>
      <c r="U41" s="885"/>
      <c r="V41" s="931" t="s">
        <v>277</v>
      </c>
      <c r="W41" s="932" t="s">
        <v>278</v>
      </c>
      <c r="X41" s="884">
        <v>1</v>
      </c>
      <c r="Y41" s="926">
        <v>4200</v>
      </c>
      <c r="Z41" s="958">
        <v>2450</v>
      </c>
      <c r="AA41" s="959">
        <v>1100</v>
      </c>
      <c r="AB41" s="926">
        <v>0.35</v>
      </c>
      <c r="AC41" s="939">
        <v>31.0989525</v>
      </c>
      <c r="AD41" s="885"/>
      <c r="AE41" s="884"/>
      <c r="AF41" s="884"/>
      <c r="AG41" s="909" t="s">
        <v>279</v>
      </c>
      <c r="AH41" s="999"/>
      <c r="AI41" s="885"/>
      <c r="AJ41" s="880"/>
      <c r="AK41" s="885"/>
      <c r="AL41" s="885"/>
      <c r="AM41" s="885"/>
      <c r="AN41" s="885"/>
      <c r="AO41" s="884"/>
      <c r="AP41" s="884"/>
      <c r="AQ41" s="884"/>
      <c r="AR41" s="884"/>
      <c r="AS41" s="884"/>
      <c r="AT41" s="884"/>
      <c r="AU41" s="884"/>
      <c r="AV41" s="885"/>
      <c r="AW41" s="885"/>
      <c r="AX41" s="885"/>
      <c r="AY41" s="885"/>
    </row>
    <row r="42" ht="15.75" spans="1:51">
      <c r="A42" s="888"/>
      <c r="B42" s="899"/>
      <c r="C42" s="889"/>
      <c r="D42" s="906"/>
      <c r="E42" s="893"/>
      <c r="F42" s="903"/>
      <c r="G42" s="884"/>
      <c r="H42" s="885"/>
      <c r="I42" s="885"/>
      <c r="J42" s="885"/>
      <c r="K42" s="885"/>
      <c r="L42" s="885"/>
      <c r="M42" s="885"/>
      <c r="N42" s="885"/>
      <c r="O42" s="885"/>
      <c r="P42" s="885"/>
      <c r="Q42" s="885"/>
      <c r="R42" s="885"/>
      <c r="S42" s="885"/>
      <c r="T42" s="885"/>
      <c r="U42" s="885"/>
      <c r="V42" s="925" t="s">
        <v>205</v>
      </c>
      <c r="W42" s="932" t="s">
        <v>206</v>
      </c>
      <c r="X42" s="884">
        <v>1</v>
      </c>
      <c r="Y42" s="926">
        <v>3100</v>
      </c>
      <c r="Z42" s="958">
        <v>2450</v>
      </c>
      <c r="AA42" s="926">
        <v>1050</v>
      </c>
      <c r="AB42" s="926">
        <v>0.4</v>
      </c>
      <c r="AC42" s="939">
        <v>25.040715</v>
      </c>
      <c r="AD42" s="885"/>
      <c r="AE42" s="884"/>
      <c r="AF42" s="942">
        <v>2000</v>
      </c>
      <c r="AG42" s="909"/>
      <c r="AH42" s="968">
        <v>45179</v>
      </c>
      <c r="AI42" s="885"/>
      <c r="AJ42" s="969"/>
      <c r="AK42" s="885"/>
      <c r="AL42" s="885"/>
      <c r="AM42" s="885"/>
      <c r="AN42" s="885"/>
      <c r="AO42" s="884"/>
      <c r="AP42" s="1014">
        <v>45230</v>
      </c>
      <c r="AQ42" s="884"/>
      <c r="AR42" s="884"/>
      <c r="AS42" s="884"/>
      <c r="AT42" s="884"/>
      <c r="AU42" s="884"/>
      <c r="AV42" s="885"/>
      <c r="AW42" s="885"/>
      <c r="AX42" s="885"/>
      <c r="AY42" s="885"/>
    </row>
    <row r="43" ht="15.75" spans="1:51">
      <c r="A43" s="888"/>
      <c r="B43" s="899"/>
      <c r="C43" s="889"/>
      <c r="D43" s="906"/>
      <c r="E43" s="893"/>
      <c r="F43" s="903"/>
      <c r="G43" s="884"/>
      <c r="H43" s="885"/>
      <c r="I43" s="885"/>
      <c r="J43" s="885"/>
      <c r="K43" s="885"/>
      <c r="L43" s="885"/>
      <c r="M43" s="885"/>
      <c r="N43" s="885"/>
      <c r="O43" s="885"/>
      <c r="P43" s="885"/>
      <c r="Q43" s="885"/>
      <c r="R43" s="885"/>
      <c r="S43" s="885"/>
      <c r="T43" s="885"/>
      <c r="U43" s="885"/>
      <c r="V43" s="925" t="s">
        <v>209</v>
      </c>
      <c r="W43" s="932" t="s">
        <v>280</v>
      </c>
      <c r="X43" s="884">
        <v>1</v>
      </c>
      <c r="Y43" s="926">
        <v>3000</v>
      </c>
      <c r="Z43" s="958">
        <v>2100</v>
      </c>
      <c r="AA43" s="926">
        <v>1100</v>
      </c>
      <c r="AB43" s="926">
        <v>0.4</v>
      </c>
      <c r="AC43" s="939">
        <v>21.7602</v>
      </c>
      <c r="AD43" s="885"/>
      <c r="AE43" s="884"/>
      <c r="AF43" s="873">
        <v>1000</v>
      </c>
      <c r="AG43" s="909"/>
      <c r="AH43" s="995"/>
      <c r="AI43" s="885"/>
      <c r="AJ43" s="880"/>
      <c r="AK43" s="885"/>
      <c r="AL43" s="885"/>
      <c r="AM43" s="885"/>
      <c r="AN43" s="885"/>
      <c r="AO43" s="884"/>
      <c r="AP43" s="1009">
        <v>45219</v>
      </c>
      <c r="AQ43" s="884"/>
      <c r="AR43" s="884"/>
      <c r="AS43" s="884"/>
      <c r="AT43" s="884"/>
      <c r="AU43" s="884"/>
      <c r="AV43" s="885"/>
      <c r="AW43" s="885"/>
      <c r="AX43" s="885"/>
      <c r="AY43" s="885"/>
    </row>
    <row r="44" ht="15.75" spans="1:51">
      <c r="A44" s="888"/>
      <c r="B44" s="899"/>
      <c r="C44" s="889"/>
      <c r="D44" s="906"/>
      <c r="E44" s="893"/>
      <c r="F44" s="903"/>
      <c r="G44" s="884"/>
      <c r="H44" s="885"/>
      <c r="I44" s="885"/>
      <c r="J44" s="885"/>
      <c r="K44" s="885"/>
      <c r="L44" s="885"/>
      <c r="M44" s="885"/>
      <c r="N44" s="885"/>
      <c r="O44" s="885"/>
      <c r="P44" s="885"/>
      <c r="Q44" s="885"/>
      <c r="R44" s="885"/>
      <c r="S44" s="885"/>
      <c r="T44" s="885"/>
      <c r="U44" s="885"/>
      <c r="V44" s="925" t="s">
        <v>211</v>
      </c>
      <c r="W44" s="932" t="s">
        <v>281</v>
      </c>
      <c r="X44" s="884">
        <v>1</v>
      </c>
      <c r="Y44" s="926">
        <v>2900</v>
      </c>
      <c r="Z44" s="958">
        <v>2200</v>
      </c>
      <c r="AA44" s="926">
        <v>1250</v>
      </c>
      <c r="AB44" s="926">
        <v>0.4</v>
      </c>
      <c r="AC44" s="939">
        <v>25.0415</v>
      </c>
      <c r="AD44" s="885"/>
      <c r="AE44" s="884"/>
      <c r="AF44" s="873">
        <v>1000</v>
      </c>
      <c r="AG44" s="909"/>
      <c r="AH44" s="995"/>
      <c r="AI44" s="885"/>
      <c r="AJ44" s="880"/>
      <c r="AK44" s="885"/>
      <c r="AL44" s="885"/>
      <c r="AM44" s="885"/>
      <c r="AN44" s="885"/>
      <c r="AO44" s="884"/>
      <c r="AP44" s="1009">
        <v>45219</v>
      </c>
      <c r="AQ44" s="884"/>
      <c r="AR44" s="884"/>
      <c r="AS44" s="884"/>
      <c r="AT44" s="884"/>
      <c r="AU44" s="884"/>
      <c r="AV44" s="885"/>
      <c r="AW44" s="885"/>
      <c r="AX44" s="885"/>
      <c r="AY44" s="885"/>
    </row>
    <row r="45" ht="15.75" spans="1:51">
      <c r="A45" s="888"/>
      <c r="B45" s="900"/>
      <c r="C45" s="889"/>
      <c r="D45" s="906"/>
      <c r="E45" s="895"/>
      <c r="F45" s="904"/>
      <c r="G45" s="884"/>
      <c r="H45" s="885"/>
      <c r="I45" s="885"/>
      <c r="J45" s="885"/>
      <c r="K45" s="885"/>
      <c r="L45" s="885"/>
      <c r="M45" s="885"/>
      <c r="N45" s="885"/>
      <c r="O45" s="885"/>
      <c r="P45" s="885"/>
      <c r="Q45" s="885"/>
      <c r="R45" s="885"/>
      <c r="S45" s="885"/>
      <c r="T45" s="885"/>
      <c r="U45" s="885"/>
      <c r="V45" s="925" t="s">
        <v>213</v>
      </c>
      <c r="W45" s="932" t="s">
        <v>282</v>
      </c>
      <c r="X45" s="884">
        <v>1</v>
      </c>
      <c r="Y45" s="926">
        <v>3000</v>
      </c>
      <c r="Z45" s="958">
        <v>2200</v>
      </c>
      <c r="AA45" s="926">
        <v>1100</v>
      </c>
      <c r="AB45" s="926">
        <v>0.4</v>
      </c>
      <c r="AC45" s="939">
        <v>22.7964</v>
      </c>
      <c r="AD45" s="885"/>
      <c r="AE45" s="884"/>
      <c r="AF45" s="873">
        <v>1000</v>
      </c>
      <c r="AG45" s="909"/>
      <c r="AH45" s="996"/>
      <c r="AI45" s="885"/>
      <c r="AJ45" s="880"/>
      <c r="AK45" s="885"/>
      <c r="AL45" s="885"/>
      <c r="AM45" s="885"/>
      <c r="AN45" s="885"/>
      <c r="AO45" s="884"/>
      <c r="AP45" s="1009">
        <v>45195</v>
      </c>
      <c r="AQ45" s="884"/>
      <c r="AR45" s="884"/>
      <c r="AS45" s="884"/>
      <c r="AT45" s="884"/>
      <c r="AU45" s="884"/>
      <c r="AV45" s="885"/>
      <c r="AW45" s="885"/>
      <c r="AX45" s="885"/>
      <c r="AY45" s="885"/>
    </row>
    <row r="46" ht="15.75" spans="1:51">
      <c r="A46" s="884">
        <v>12</v>
      </c>
      <c r="B46" s="897" t="s">
        <v>200</v>
      </c>
      <c r="C46" s="909" t="s">
        <v>283</v>
      </c>
      <c r="D46" s="906" t="s">
        <v>284</v>
      </c>
      <c r="E46" s="910" t="s">
        <v>285</v>
      </c>
      <c r="F46" s="902" t="s">
        <v>286</v>
      </c>
      <c r="G46" s="884" t="str">
        <f>_xlfn.DISPIMG("ID_44F72461787845ADAA492D56FA217B7C",1)</f>
        <v>=DISPIMG("ID_44F72461787845ADAA492D56FA217B7C",1)</v>
      </c>
      <c r="H46" s="885"/>
      <c r="I46" s="885"/>
      <c r="J46" s="885"/>
      <c r="K46" s="885"/>
      <c r="L46" s="885"/>
      <c r="M46" s="885"/>
      <c r="N46" s="885"/>
      <c r="O46" s="885"/>
      <c r="P46" s="885"/>
      <c r="Q46" s="885"/>
      <c r="R46" s="885"/>
      <c r="S46" s="885"/>
      <c r="T46" s="885"/>
      <c r="U46" s="885"/>
      <c r="V46" s="925" t="s">
        <v>205</v>
      </c>
      <c r="W46" s="932" t="s">
        <v>206</v>
      </c>
      <c r="X46" s="884">
        <v>1</v>
      </c>
      <c r="Y46" s="926">
        <v>3100</v>
      </c>
      <c r="Z46" s="958">
        <v>2450</v>
      </c>
      <c r="AA46" s="926">
        <v>1050</v>
      </c>
      <c r="AB46" s="930">
        <v>0.4</v>
      </c>
      <c r="AC46" s="939">
        <v>25.040715</v>
      </c>
      <c r="AD46" s="885"/>
      <c r="AE46" s="884"/>
      <c r="AF46" s="942">
        <v>2000</v>
      </c>
      <c r="AG46" s="991" t="s">
        <v>279</v>
      </c>
      <c r="AH46" s="968">
        <v>45179</v>
      </c>
      <c r="AI46" s="885"/>
      <c r="AJ46" s="969"/>
      <c r="AK46" s="885"/>
      <c r="AL46" s="885"/>
      <c r="AM46" s="885"/>
      <c r="AN46" s="885"/>
      <c r="AO46" s="884"/>
      <c r="AP46" s="1014">
        <v>45229</v>
      </c>
      <c r="AQ46" s="884"/>
      <c r="AR46" s="884"/>
      <c r="AS46" s="884"/>
      <c r="AT46" s="884"/>
      <c r="AU46" s="884"/>
      <c r="AV46" s="885"/>
      <c r="AW46" s="885"/>
      <c r="AX46" s="885"/>
      <c r="AY46" s="885"/>
    </row>
    <row r="47" ht="15.75" spans="1:51">
      <c r="A47" s="884"/>
      <c r="B47" s="899"/>
      <c r="C47" s="909"/>
      <c r="D47" s="906"/>
      <c r="E47" s="911"/>
      <c r="F47" s="903"/>
      <c r="G47" s="884"/>
      <c r="H47" s="885"/>
      <c r="I47" s="885"/>
      <c r="J47" s="885"/>
      <c r="K47" s="885"/>
      <c r="L47" s="885"/>
      <c r="M47" s="885"/>
      <c r="N47" s="885"/>
      <c r="O47" s="885"/>
      <c r="P47" s="885"/>
      <c r="Q47" s="885"/>
      <c r="R47" s="885"/>
      <c r="S47" s="885"/>
      <c r="T47" s="885"/>
      <c r="U47" s="885"/>
      <c r="V47" s="925" t="s">
        <v>209</v>
      </c>
      <c r="W47" s="932" t="s">
        <v>280</v>
      </c>
      <c r="X47" s="884">
        <v>1</v>
      </c>
      <c r="Y47" s="926">
        <v>3000</v>
      </c>
      <c r="Z47" s="958">
        <v>2100</v>
      </c>
      <c r="AA47" s="926">
        <v>1100</v>
      </c>
      <c r="AB47" s="930">
        <v>0.4</v>
      </c>
      <c r="AC47" s="939">
        <v>21.7602</v>
      </c>
      <c r="AD47" s="885"/>
      <c r="AE47" s="884"/>
      <c r="AF47" s="873">
        <v>1000</v>
      </c>
      <c r="AG47" s="993"/>
      <c r="AH47" s="995"/>
      <c r="AI47" s="885"/>
      <c r="AJ47" s="880"/>
      <c r="AK47" s="885"/>
      <c r="AL47" s="885"/>
      <c r="AM47" s="885"/>
      <c r="AN47" s="885"/>
      <c r="AO47" s="884"/>
      <c r="AP47" s="1009">
        <v>45219</v>
      </c>
      <c r="AQ47" s="884"/>
      <c r="AR47" s="884"/>
      <c r="AS47" s="884"/>
      <c r="AT47" s="884"/>
      <c r="AU47" s="884"/>
      <c r="AV47" s="885"/>
      <c r="AW47" s="885"/>
      <c r="AX47" s="885"/>
      <c r="AY47" s="885"/>
    </row>
    <row r="48" ht="15.75" spans="1:51">
      <c r="A48" s="884"/>
      <c r="B48" s="899"/>
      <c r="C48" s="909"/>
      <c r="D48" s="906"/>
      <c r="E48" s="911"/>
      <c r="F48" s="903"/>
      <c r="G48" s="884"/>
      <c r="H48" s="885"/>
      <c r="I48" s="885"/>
      <c r="J48" s="885"/>
      <c r="K48" s="885"/>
      <c r="L48" s="885"/>
      <c r="M48" s="885"/>
      <c r="N48" s="885"/>
      <c r="O48" s="885"/>
      <c r="P48" s="885"/>
      <c r="Q48" s="885"/>
      <c r="R48" s="885"/>
      <c r="S48" s="885"/>
      <c r="T48" s="885"/>
      <c r="U48" s="885"/>
      <c r="V48" s="925" t="s">
        <v>211</v>
      </c>
      <c r="W48" s="932" t="s">
        <v>281</v>
      </c>
      <c r="X48" s="884">
        <v>1</v>
      </c>
      <c r="Y48" s="926">
        <v>2900</v>
      </c>
      <c r="Z48" s="958">
        <v>2200</v>
      </c>
      <c r="AA48" s="926">
        <v>1250</v>
      </c>
      <c r="AB48" s="930">
        <v>0.4</v>
      </c>
      <c r="AC48" s="939">
        <v>25.0415</v>
      </c>
      <c r="AD48" s="885"/>
      <c r="AE48" s="884"/>
      <c r="AF48" s="873">
        <v>1000</v>
      </c>
      <c r="AG48" s="993"/>
      <c r="AH48" s="995"/>
      <c r="AI48" s="885"/>
      <c r="AJ48" s="880"/>
      <c r="AK48" s="885"/>
      <c r="AL48" s="885"/>
      <c r="AM48" s="885"/>
      <c r="AN48" s="885"/>
      <c r="AO48" s="884"/>
      <c r="AP48" s="1009">
        <v>45219</v>
      </c>
      <c r="AQ48" s="884"/>
      <c r="AR48" s="884"/>
      <c r="AS48" s="884"/>
      <c r="AT48" s="884"/>
      <c r="AU48" s="884"/>
      <c r="AV48" s="885"/>
      <c r="AW48" s="885"/>
      <c r="AX48" s="885"/>
      <c r="AY48" s="885"/>
    </row>
    <row r="49" ht="15.75" spans="1:51">
      <c r="A49" s="884"/>
      <c r="B49" s="900"/>
      <c r="C49" s="909"/>
      <c r="D49" s="906"/>
      <c r="E49" s="912"/>
      <c r="F49" s="904"/>
      <c r="G49" s="884"/>
      <c r="H49" s="885"/>
      <c r="I49" s="885"/>
      <c r="J49" s="885"/>
      <c r="K49" s="885"/>
      <c r="L49" s="885"/>
      <c r="M49" s="885"/>
      <c r="N49" s="885"/>
      <c r="O49" s="885"/>
      <c r="P49" s="885"/>
      <c r="Q49" s="885"/>
      <c r="R49" s="885"/>
      <c r="S49" s="885"/>
      <c r="T49" s="885"/>
      <c r="U49" s="885"/>
      <c r="V49" s="925" t="s">
        <v>213</v>
      </c>
      <c r="W49" s="932" t="s">
        <v>282</v>
      </c>
      <c r="X49" s="884">
        <v>1</v>
      </c>
      <c r="Y49" s="926">
        <v>3000</v>
      </c>
      <c r="Z49" s="958">
        <v>2200</v>
      </c>
      <c r="AA49" s="926">
        <v>1100</v>
      </c>
      <c r="AB49" s="930">
        <v>0.4</v>
      </c>
      <c r="AC49" s="939">
        <v>22.7964</v>
      </c>
      <c r="AD49" s="885"/>
      <c r="AE49" s="884"/>
      <c r="AF49" s="873">
        <v>1000</v>
      </c>
      <c r="AG49" s="993"/>
      <c r="AH49" s="996"/>
      <c r="AI49" s="885"/>
      <c r="AJ49" s="880"/>
      <c r="AK49" s="885"/>
      <c r="AL49" s="885"/>
      <c r="AM49" s="885"/>
      <c r="AN49" s="885"/>
      <c r="AO49" s="884"/>
      <c r="AP49" s="1009">
        <v>45195</v>
      </c>
      <c r="AQ49" s="884"/>
      <c r="AR49" s="884"/>
      <c r="AS49" s="884"/>
      <c r="AT49" s="884"/>
      <c r="AU49" s="884"/>
      <c r="AV49" s="885"/>
      <c r="AW49" s="885"/>
      <c r="AX49" s="885"/>
      <c r="AY49" s="885"/>
    </row>
    <row r="50" spans="1:51">
      <c r="A50" s="884">
        <v>13</v>
      </c>
      <c r="B50" s="897" t="s">
        <v>200</v>
      </c>
      <c r="C50" s="889" t="s">
        <v>287</v>
      </c>
      <c r="D50" s="889" t="s">
        <v>288</v>
      </c>
      <c r="E50" s="890" t="s">
        <v>289</v>
      </c>
      <c r="F50" s="905" t="s">
        <v>290</v>
      </c>
      <c r="G50" s="884" t="str">
        <f>_xlfn.DISPIMG("ID_D82378CF3D4B4F7B8F7DB5C184FBA6B8",1)</f>
        <v>=DISPIMG("ID_D82378CF3D4B4F7B8F7DB5C184FBA6B8",1)</v>
      </c>
      <c r="H50" s="884"/>
      <c r="I50" s="884"/>
      <c r="J50" s="884"/>
      <c r="K50" s="884"/>
      <c r="L50" s="884"/>
      <c r="M50" s="884"/>
      <c r="N50" s="884"/>
      <c r="O50" s="884"/>
      <c r="P50" s="884"/>
      <c r="Q50" s="884"/>
      <c r="R50" s="884"/>
      <c r="S50" s="884"/>
      <c r="T50" s="884"/>
      <c r="U50" s="884"/>
      <c r="V50" s="925" t="s">
        <v>205</v>
      </c>
      <c r="W50" s="871" t="s">
        <v>206</v>
      </c>
      <c r="X50" s="884">
        <v>1</v>
      </c>
      <c r="Y50" s="926">
        <v>3600</v>
      </c>
      <c r="Z50" s="926">
        <v>2000</v>
      </c>
      <c r="AA50" s="926">
        <v>900</v>
      </c>
      <c r="AB50" s="926">
        <v>0.4</v>
      </c>
      <c r="AC50" s="939">
        <v>20.3472</v>
      </c>
      <c r="AD50" s="884"/>
      <c r="AE50" s="909" t="s">
        <v>207</v>
      </c>
      <c r="AF50" s="942">
        <v>2000</v>
      </c>
      <c r="AG50" s="991" t="s">
        <v>291</v>
      </c>
      <c r="AH50" s="968">
        <v>45184</v>
      </c>
      <c r="AI50" s="885"/>
      <c r="AJ50" s="880"/>
      <c r="AK50" s="885"/>
      <c r="AL50" s="885"/>
      <c r="AM50" s="885"/>
      <c r="AN50" s="885"/>
      <c r="AO50" s="884"/>
      <c r="AP50" s="1009">
        <v>45209</v>
      </c>
      <c r="AQ50" s="884"/>
      <c r="AR50" s="884"/>
      <c r="AS50" s="884"/>
      <c r="AT50" s="884"/>
      <c r="AU50" s="884"/>
      <c r="AV50" s="885"/>
      <c r="AW50" s="885"/>
      <c r="AX50" s="885"/>
      <c r="AY50" s="885"/>
    </row>
    <row r="51" spans="1:51">
      <c r="A51" s="884"/>
      <c r="B51" s="899"/>
      <c r="C51" s="906"/>
      <c r="D51" s="889"/>
      <c r="E51" s="893"/>
      <c r="F51" s="907"/>
      <c r="G51" s="884"/>
      <c r="H51" s="884"/>
      <c r="I51" s="884"/>
      <c r="J51" s="884"/>
      <c r="K51" s="884"/>
      <c r="L51" s="884"/>
      <c r="M51" s="884"/>
      <c r="N51" s="884"/>
      <c r="O51" s="884"/>
      <c r="P51" s="884"/>
      <c r="Q51" s="884"/>
      <c r="R51" s="884"/>
      <c r="S51" s="884"/>
      <c r="T51" s="884"/>
      <c r="U51" s="884"/>
      <c r="V51" s="925" t="s">
        <v>209</v>
      </c>
      <c r="W51" s="871" t="s">
        <v>271</v>
      </c>
      <c r="X51" s="884">
        <v>1</v>
      </c>
      <c r="Y51" s="926">
        <v>3600</v>
      </c>
      <c r="Z51" s="926">
        <v>2350</v>
      </c>
      <c r="AA51" s="926">
        <v>1200</v>
      </c>
      <c r="AB51" s="926">
        <v>0.4</v>
      </c>
      <c r="AC51" s="939">
        <v>31.87728</v>
      </c>
      <c r="AD51" s="884"/>
      <c r="AE51" s="884"/>
      <c r="AF51" s="873">
        <v>1000</v>
      </c>
      <c r="AG51" s="993"/>
      <c r="AH51" s="995"/>
      <c r="AI51" s="885"/>
      <c r="AJ51" s="880"/>
      <c r="AK51" s="885"/>
      <c r="AL51" s="885"/>
      <c r="AM51" s="885"/>
      <c r="AN51" s="885"/>
      <c r="AO51" s="884"/>
      <c r="AP51" s="1009">
        <v>45226</v>
      </c>
      <c r="AQ51" s="884"/>
      <c r="AR51" s="884"/>
      <c r="AS51" s="884"/>
      <c r="AT51" s="884"/>
      <c r="AU51" s="884"/>
      <c r="AV51" s="885"/>
      <c r="AW51" s="885"/>
      <c r="AX51" s="885"/>
      <c r="AY51" s="885"/>
    </row>
    <row r="52" spans="1:51">
      <c r="A52" s="884"/>
      <c r="B52" s="899"/>
      <c r="C52" s="906"/>
      <c r="D52" s="889"/>
      <c r="E52" s="893"/>
      <c r="F52" s="907"/>
      <c r="G52" s="884"/>
      <c r="H52" s="884"/>
      <c r="I52" s="884"/>
      <c r="J52" s="884"/>
      <c r="K52" s="884"/>
      <c r="L52" s="884"/>
      <c r="M52" s="884"/>
      <c r="N52" s="884"/>
      <c r="O52" s="884"/>
      <c r="P52" s="884"/>
      <c r="Q52" s="884"/>
      <c r="R52" s="884"/>
      <c r="S52" s="884"/>
      <c r="T52" s="884"/>
      <c r="U52" s="884"/>
      <c r="V52" s="925" t="s">
        <v>211</v>
      </c>
      <c r="W52" s="871" t="s">
        <v>292</v>
      </c>
      <c r="X52" s="884">
        <v>1</v>
      </c>
      <c r="Y52" s="926">
        <v>4000</v>
      </c>
      <c r="Z52" s="926">
        <v>2350</v>
      </c>
      <c r="AA52" s="926">
        <v>1250</v>
      </c>
      <c r="AB52" s="926">
        <v>0.4</v>
      </c>
      <c r="AC52" s="939">
        <v>36.895</v>
      </c>
      <c r="AD52" s="884"/>
      <c r="AE52" s="884"/>
      <c r="AF52" s="873">
        <v>1000</v>
      </c>
      <c r="AG52" s="993"/>
      <c r="AH52" s="995"/>
      <c r="AI52" s="885"/>
      <c r="AJ52" s="880"/>
      <c r="AK52" s="885"/>
      <c r="AL52" s="885"/>
      <c r="AM52" s="885"/>
      <c r="AN52" s="885"/>
      <c r="AO52" s="884"/>
      <c r="AP52" s="1009">
        <v>45226</v>
      </c>
      <c r="AQ52" s="884"/>
      <c r="AR52" s="884"/>
      <c r="AS52" s="884"/>
      <c r="AT52" s="884"/>
      <c r="AU52" s="884"/>
      <c r="AV52" s="885"/>
      <c r="AW52" s="885"/>
      <c r="AX52" s="885"/>
      <c r="AY52" s="885"/>
    </row>
    <row r="53" spans="1:51">
      <c r="A53" s="884"/>
      <c r="B53" s="900"/>
      <c r="C53" s="906"/>
      <c r="D53" s="889"/>
      <c r="E53" s="895"/>
      <c r="F53" s="908"/>
      <c r="G53" s="884"/>
      <c r="H53" s="884"/>
      <c r="I53" s="884"/>
      <c r="J53" s="884"/>
      <c r="K53" s="884"/>
      <c r="L53" s="884"/>
      <c r="M53" s="884"/>
      <c r="N53" s="884"/>
      <c r="O53" s="884"/>
      <c r="P53" s="884"/>
      <c r="Q53" s="884"/>
      <c r="R53" s="884"/>
      <c r="S53" s="884"/>
      <c r="T53" s="884"/>
      <c r="U53" s="884"/>
      <c r="V53" s="925" t="s">
        <v>213</v>
      </c>
      <c r="W53" s="871" t="s">
        <v>293</v>
      </c>
      <c r="X53" s="884">
        <v>1</v>
      </c>
      <c r="Y53" s="926">
        <v>3300</v>
      </c>
      <c r="Z53" s="926">
        <v>1700</v>
      </c>
      <c r="AA53" s="926">
        <v>1000</v>
      </c>
      <c r="AB53" s="926">
        <v>0.4</v>
      </c>
      <c r="AC53" s="939">
        <v>17.6154</v>
      </c>
      <c r="AD53" s="884"/>
      <c r="AE53" s="884"/>
      <c r="AF53" s="873">
        <v>1000</v>
      </c>
      <c r="AG53" s="993"/>
      <c r="AH53" s="996"/>
      <c r="AI53" s="885"/>
      <c r="AJ53" s="880"/>
      <c r="AK53" s="885"/>
      <c r="AL53" s="885"/>
      <c r="AM53" s="885"/>
      <c r="AN53" s="885"/>
      <c r="AO53" s="884"/>
      <c r="AP53" s="1009">
        <v>45213</v>
      </c>
      <c r="AQ53" s="884"/>
      <c r="AR53" s="884"/>
      <c r="AS53" s="884"/>
      <c r="AT53" s="884"/>
      <c r="AU53" s="884"/>
      <c r="AV53" s="885"/>
      <c r="AW53" s="885"/>
      <c r="AX53" s="885"/>
      <c r="AY53" s="885"/>
    </row>
    <row r="54" spans="1:51">
      <c r="A54" s="884">
        <v>14</v>
      </c>
      <c r="B54" s="888"/>
      <c r="C54" s="889" t="s">
        <v>294</v>
      </c>
      <c r="D54" s="889" t="s">
        <v>295</v>
      </c>
      <c r="E54" s="890" t="s">
        <v>296</v>
      </c>
      <c r="F54" s="902" t="s">
        <v>297</v>
      </c>
      <c r="G54" s="884" t="str">
        <f>_xlfn.DISPIMG("ID_EA97D20179644334ABF302334127468B",1)</f>
        <v>=DISPIMG("ID_EA97D20179644334ABF302334127468B",1)</v>
      </c>
      <c r="H54" s="884"/>
      <c r="I54" s="884"/>
      <c r="J54" s="884"/>
      <c r="K54" s="884"/>
      <c r="L54" s="884"/>
      <c r="M54" s="884"/>
      <c r="N54" s="884"/>
      <c r="O54" s="884"/>
      <c r="P54" s="884"/>
      <c r="Q54" s="884"/>
      <c r="R54" s="884"/>
      <c r="S54" s="884"/>
      <c r="T54" s="884"/>
      <c r="U54" s="884"/>
      <c r="V54" s="884"/>
      <c r="W54" s="932"/>
      <c r="X54" s="884">
        <v>0</v>
      </c>
      <c r="Y54" s="932"/>
      <c r="Z54" s="932"/>
      <c r="AA54" s="932"/>
      <c r="AB54" s="932"/>
      <c r="AC54" s="960"/>
      <c r="AD54" s="884"/>
      <c r="AE54" s="884"/>
      <c r="AF54" s="884"/>
      <c r="AG54" s="1000"/>
      <c r="AH54" s="885"/>
      <c r="AI54" s="885"/>
      <c r="AJ54" s="884"/>
      <c r="AK54" s="885"/>
      <c r="AL54" s="885"/>
      <c r="AM54" s="885"/>
      <c r="AN54" s="885"/>
      <c r="AO54" s="884"/>
      <c r="AP54" s="884"/>
      <c r="AQ54" s="884"/>
      <c r="AR54" s="884"/>
      <c r="AS54" s="884"/>
      <c r="AT54" s="884"/>
      <c r="AU54" s="884"/>
      <c r="AV54" s="885"/>
      <c r="AW54" s="885"/>
      <c r="AX54" s="885"/>
      <c r="AY54" s="885"/>
    </row>
    <row r="55" spans="1:51">
      <c r="A55" s="884"/>
      <c r="B55" s="888"/>
      <c r="C55" s="906"/>
      <c r="D55" s="889"/>
      <c r="E55" s="893"/>
      <c r="F55" s="903"/>
      <c r="G55" s="884"/>
      <c r="H55" s="884"/>
      <c r="I55" s="884"/>
      <c r="J55" s="884"/>
      <c r="K55" s="884"/>
      <c r="L55" s="884"/>
      <c r="M55" s="884"/>
      <c r="N55" s="884"/>
      <c r="O55" s="884"/>
      <c r="P55" s="884"/>
      <c r="Q55" s="884"/>
      <c r="R55" s="884"/>
      <c r="S55" s="884"/>
      <c r="T55" s="884"/>
      <c r="U55" s="884"/>
      <c r="V55" s="884"/>
      <c r="W55" s="932"/>
      <c r="X55" s="884">
        <v>0</v>
      </c>
      <c r="Y55" s="932"/>
      <c r="Z55" s="932"/>
      <c r="AA55" s="932"/>
      <c r="AB55" s="932"/>
      <c r="AC55" s="960"/>
      <c r="AD55" s="884"/>
      <c r="AE55" s="884"/>
      <c r="AF55" s="884"/>
      <c r="AG55" s="1000"/>
      <c r="AH55" s="885"/>
      <c r="AI55" s="885"/>
      <c r="AJ55" s="884"/>
      <c r="AK55" s="885"/>
      <c r="AL55" s="885"/>
      <c r="AM55" s="885"/>
      <c r="AN55" s="885"/>
      <c r="AO55" s="884"/>
      <c r="AP55" s="884"/>
      <c r="AQ55" s="884"/>
      <c r="AR55" s="884"/>
      <c r="AS55" s="884"/>
      <c r="AT55" s="884"/>
      <c r="AU55" s="884"/>
      <c r="AV55" s="885"/>
      <c r="AW55" s="885"/>
      <c r="AX55" s="885"/>
      <c r="AY55" s="885"/>
    </row>
    <row r="56" spans="1:51">
      <c r="A56" s="884"/>
      <c r="B56" s="888"/>
      <c r="C56" s="906"/>
      <c r="D56" s="889"/>
      <c r="E56" s="893"/>
      <c r="F56" s="903"/>
      <c r="G56" s="884"/>
      <c r="H56" s="884"/>
      <c r="I56" s="884"/>
      <c r="J56" s="884"/>
      <c r="K56" s="884"/>
      <c r="L56" s="884"/>
      <c r="M56" s="884"/>
      <c r="N56" s="884"/>
      <c r="O56" s="884"/>
      <c r="P56" s="884"/>
      <c r="Q56" s="884"/>
      <c r="R56" s="884"/>
      <c r="S56" s="884"/>
      <c r="T56" s="884"/>
      <c r="U56" s="884"/>
      <c r="V56" s="884"/>
      <c r="W56" s="932"/>
      <c r="X56" s="884">
        <v>0</v>
      </c>
      <c r="Y56" s="932"/>
      <c r="Z56" s="932"/>
      <c r="AA56" s="932"/>
      <c r="AB56" s="932"/>
      <c r="AC56" s="960"/>
      <c r="AD56" s="884"/>
      <c r="AE56" s="884"/>
      <c r="AF56" s="884"/>
      <c r="AG56" s="1000"/>
      <c r="AH56" s="885"/>
      <c r="AI56" s="885"/>
      <c r="AJ56" s="884"/>
      <c r="AK56" s="885"/>
      <c r="AL56" s="885"/>
      <c r="AM56" s="885"/>
      <c r="AN56" s="885"/>
      <c r="AO56" s="884"/>
      <c r="AP56" s="884"/>
      <c r="AQ56" s="884"/>
      <c r="AR56" s="884"/>
      <c r="AS56" s="884"/>
      <c r="AT56" s="884"/>
      <c r="AU56" s="884"/>
      <c r="AV56" s="885"/>
      <c r="AW56" s="885"/>
      <c r="AX56" s="885"/>
      <c r="AY56" s="885"/>
    </row>
    <row r="57" spans="1:51">
      <c r="A57" s="884"/>
      <c r="B57" s="888"/>
      <c r="C57" s="906"/>
      <c r="D57" s="889"/>
      <c r="E57" s="895"/>
      <c r="F57" s="904"/>
      <c r="G57" s="884"/>
      <c r="H57" s="884"/>
      <c r="I57" s="884"/>
      <c r="J57" s="884"/>
      <c r="K57" s="884"/>
      <c r="L57" s="884"/>
      <c r="M57" s="884"/>
      <c r="N57" s="884"/>
      <c r="O57" s="884"/>
      <c r="P57" s="884"/>
      <c r="Q57" s="884"/>
      <c r="R57" s="884"/>
      <c r="S57" s="884"/>
      <c r="T57" s="884"/>
      <c r="U57" s="884"/>
      <c r="V57" s="884"/>
      <c r="W57" s="932"/>
      <c r="X57" s="884">
        <v>0</v>
      </c>
      <c r="Y57" s="932"/>
      <c r="Z57" s="932"/>
      <c r="AA57" s="932"/>
      <c r="AB57" s="932"/>
      <c r="AC57" s="960"/>
      <c r="AD57" s="884"/>
      <c r="AE57" s="884"/>
      <c r="AF57" s="884"/>
      <c r="AG57" s="1000"/>
      <c r="AH57" s="885"/>
      <c r="AI57" s="885"/>
      <c r="AJ57" s="884"/>
      <c r="AK57" s="885"/>
      <c r="AL57" s="885"/>
      <c r="AM57" s="885"/>
      <c r="AN57" s="885"/>
      <c r="AO57" s="884"/>
      <c r="AP57" s="884"/>
      <c r="AQ57" s="884"/>
      <c r="AR57" s="884"/>
      <c r="AS57" s="884"/>
      <c r="AT57" s="884"/>
      <c r="AU57" s="884"/>
      <c r="AV57" s="885"/>
      <c r="AW57" s="885"/>
      <c r="AX57" s="885"/>
      <c r="AY57" s="885"/>
    </row>
    <row r="58" spans="1:51">
      <c r="A58" s="884">
        <v>15</v>
      </c>
      <c r="B58" s="897" t="s">
        <v>200</v>
      </c>
      <c r="C58" s="889" t="s">
        <v>298</v>
      </c>
      <c r="D58" s="889" t="s">
        <v>299</v>
      </c>
      <c r="E58" s="890" t="s">
        <v>300</v>
      </c>
      <c r="F58" s="905" t="s">
        <v>301</v>
      </c>
      <c r="G58" s="884" t="str">
        <f>_xlfn.DISPIMG("ID_BA40FCE9846240788B0D8F46501D919E",1)</f>
        <v>=DISPIMG("ID_BA40FCE9846240788B0D8F46501D919E",1)</v>
      </c>
      <c r="H58" s="884"/>
      <c r="I58" s="884"/>
      <c r="J58" s="884"/>
      <c r="K58" s="884"/>
      <c r="L58" s="884"/>
      <c r="M58" s="884"/>
      <c r="N58" s="884"/>
      <c r="O58" s="884"/>
      <c r="P58" s="884"/>
      <c r="Q58" s="884"/>
      <c r="R58" s="884"/>
      <c r="S58" s="884"/>
      <c r="T58" s="884"/>
      <c r="U58" s="884"/>
      <c r="V58" s="925" t="s">
        <v>205</v>
      </c>
      <c r="W58" s="871" t="s">
        <v>206</v>
      </c>
      <c r="X58" s="884">
        <v>1</v>
      </c>
      <c r="Y58" s="926">
        <v>4050</v>
      </c>
      <c r="Z58" s="926">
        <v>2400</v>
      </c>
      <c r="AA58" s="926">
        <v>1050</v>
      </c>
      <c r="AB58" s="926">
        <v>0.4</v>
      </c>
      <c r="AC58" s="939">
        <v>32.05</v>
      </c>
      <c r="AD58" s="884"/>
      <c r="AE58" s="909" t="s">
        <v>207</v>
      </c>
      <c r="AF58" s="871" t="s">
        <v>302</v>
      </c>
      <c r="AG58" s="1001" t="s">
        <v>238</v>
      </c>
      <c r="AH58" s="968">
        <v>45174</v>
      </c>
      <c r="AI58" s="885"/>
      <c r="AJ58" s="969"/>
      <c r="AK58" s="885"/>
      <c r="AL58" s="885"/>
      <c r="AM58" s="885"/>
      <c r="AN58" s="885"/>
      <c r="AO58" s="884"/>
      <c r="AP58" s="1014">
        <v>45227</v>
      </c>
      <c r="AQ58" s="884"/>
      <c r="AR58" s="884"/>
      <c r="AS58" s="884"/>
      <c r="AT58" s="884"/>
      <c r="AU58" s="884"/>
      <c r="AV58" s="885"/>
      <c r="AW58" s="885"/>
      <c r="AX58" s="885"/>
      <c r="AY58" s="885"/>
    </row>
    <row r="59" spans="1:51">
      <c r="A59" s="884"/>
      <c r="B59" s="899"/>
      <c r="C59" s="906"/>
      <c r="D59" s="906"/>
      <c r="E59" s="893"/>
      <c r="F59" s="907"/>
      <c r="G59" s="884"/>
      <c r="H59" s="884"/>
      <c r="I59" s="884"/>
      <c r="J59" s="884"/>
      <c r="K59" s="884"/>
      <c r="L59" s="884"/>
      <c r="M59" s="884"/>
      <c r="N59" s="884"/>
      <c r="O59" s="884"/>
      <c r="P59" s="884"/>
      <c r="Q59" s="884"/>
      <c r="R59" s="884"/>
      <c r="S59" s="884"/>
      <c r="T59" s="884"/>
      <c r="U59" s="884"/>
      <c r="V59" s="925" t="s">
        <v>209</v>
      </c>
      <c r="W59" s="871" t="s">
        <v>226</v>
      </c>
      <c r="X59" s="884">
        <v>1</v>
      </c>
      <c r="Y59" s="926">
        <v>3700</v>
      </c>
      <c r="Z59" s="926">
        <v>2200</v>
      </c>
      <c r="AA59" s="926">
        <v>1250</v>
      </c>
      <c r="AB59" s="926">
        <v>0.4</v>
      </c>
      <c r="AC59" s="939">
        <v>31.95</v>
      </c>
      <c r="AD59" s="884"/>
      <c r="AE59" s="884"/>
      <c r="AF59" s="871" t="s">
        <v>302</v>
      </c>
      <c r="AG59" s="1002"/>
      <c r="AH59" s="995"/>
      <c r="AI59" s="885"/>
      <c r="AJ59" s="969"/>
      <c r="AK59" s="885"/>
      <c r="AL59" s="885"/>
      <c r="AM59" s="885"/>
      <c r="AN59" s="885"/>
      <c r="AO59" s="884"/>
      <c r="AP59" s="1014">
        <v>45230</v>
      </c>
      <c r="AQ59" s="884"/>
      <c r="AR59" s="884"/>
      <c r="AS59" s="884"/>
      <c r="AT59" s="884"/>
      <c r="AU59" s="884"/>
      <c r="AV59" s="885"/>
      <c r="AW59" s="885"/>
      <c r="AX59" s="885"/>
      <c r="AY59" s="885"/>
    </row>
    <row r="60" spans="1:51">
      <c r="A60" s="884"/>
      <c r="B60" s="900"/>
      <c r="C60" s="906"/>
      <c r="D60" s="906"/>
      <c r="E60" s="895"/>
      <c r="F60" s="908"/>
      <c r="G60" s="884"/>
      <c r="H60" s="884"/>
      <c r="I60" s="884"/>
      <c r="J60" s="884"/>
      <c r="K60" s="884"/>
      <c r="L60" s="884"/>
      <c r="M60" s="884"/>
      <c r="N60" s="884"/>
      <c r="O60" s="884"/>
      <c r="P60" s="884"/>
      <c r="Q60" s="884"/>
      <c r="R60" s="884"/>
      <c r="S60" s="884"/>
      <c r="T60" s="884"/>
      <c r="U60" s="884"/>
      <c r="V60" s="925" t="s">
        <v>211</v>
      </c>
      <c r="W60" s="871" t="s">
        <v>261</v>
      </c>
      <c r="X60" s="884">
        <v>1</v>
      </c>
      <c r="Y60" s="926">
        <v>3700</v>
      </c>
      <c r="Z60" s="926">
        <v>2450</v>
      </c>
      <c r="AA60" s="926">
        <v>1250</v>
      </c>
      <c r="AB60" s="926">
        <v>0.4</v>
      </c>
      <c r="AC60" s="939">
        <v>35.58</v>
      </c>
      <c r="AD60" s="884"/>
      <c r="AE60" s="884"/>
      <c r="AF60" s="871" t="s">
        <v>302</v>
      </c>
      <c r="AG60" s="1003"/>
      <c r="AH60" s="996"/>
      <c r="AI60" s="885"/>
      <c r="AJ60" s="969"/>
      <c r="AK60" s="885"/>
      <c r="AL60" s="885"/>
      <c r="AM60" s="885"/>
      <c r="AN60" s="885"/>
      <c r="AO60" s="884"/>
      <c r="AP60" s="1014">
        <v>45209</v>
      </c>
      <c r="AQ60" s="884"/>
      <c r="AR60" s="884"/>
      <c r="AS60" s="884"/>
      <c r="AT60" s="884"/>
      <c r="AU60" s="884"/>
      <c r="AV60" s="885"/>
      <c r="AW60" s="885"/>
      <c r="AX60" s="885"/>
      <c r="AY60" s="885"/>
    </row>
    <row r="61" ht="21" customHeight="1" spans="1:51">
      <c r="A61" s="909" t="s">
        <v>303</v>
      </c>
      <c r="B61" s="913" t="s">
        <v>221</v>
      </c>
      <c r="C61" s="889" t="s">
        <v>304</v>
      </c>
      <c r="D61" s="889" t="s">
        <v>305</v>
      </c>
      <c r="E61" s="890" t="s">
        <v>306</v>
      </c>
      <c r="F61" s="902" t="s">
        <v>307</v>
      </c>
      <c r="G61" s="884" t="str">
        <f>_xlfn.DISPIMG("ID_35204CA53CED43859055CB19EC041A9D",1)</f>
        <v>=DISPIMG("ID_35204CA53CED43859055CB19EC041A9D",1)</v>
      </c>
      <c r="H61" s="884"/>
      <c r="I61" s="884"/>
      <c r="J61" s="884"/>
      <c r="K61" s="884"/>
      <c r="L61" s="884"/>
      <c r="M61" s="884"/>
      <c r="N61" s="884"/>
      <c r="O61" s="884"/>
      <c r="P61" s="884"/>
      <c r="Q61" s="884"/>
      <c r="R61" s="884"/>
      <c r="S61" s="884"/>
      <c r="T61" s="884"/>
      <c r="U61" s="884"/>
      <c r="V61" s="925" t="s">
        <v>205</v>
      </c>
      <c r="W61" s="871" t="s">
        <v>206</v>
      </c>
      <c r="X61" s="884">
        <v>1</v>
      </c>
      <c r="Y61" s="926">
        <v>2100</v>
      </c>
      <c r="Z61" s="926">
        <v>1250</v>
      </c>
      <c r="AA61" s="926">
        <v>900</v>
      </c>
      <c r="AB61" s="926">
        <v>0.4</v>
      </c>
      <c r="AC61" s="939">
        <v>7.41825</v>
      </c>
      <c r="AD61" s="884"/>
      <c r="AE61" s="884"/>
      <c r="AF61" s="884"/>
      <c r="AG61" s="991" t="s">
        <v>249</v>
      </c>
      <c r="AH61" s="968">
        <v>45179</v>
      </c>
      <c r="AI61" s="885"/>
      <c r="AJ61" s="880"/>
      <c r="AK61" s="885"/>
      <c r="AL61" s="885"/>
      <c r="AM61" s="885"/>
      <c r="AN61" s="885"/>
      <c r="AO61" s="884"/>
      <c r="AP61" s="1009">
        <v>45208</v>
      </c>
      <c r="AQ61" s="884"/>
      <c r="AR61" s="884"/>
      <c r="AS61" s="884"/>
      <c r="AT61" s="884"/>
      <c r="AU61" s="884"/>
      <c r="AV61" s="885"/>
      <c r="AW61" s="885"/>
      <c r="AX61" s="885"/>
      <c r="AY61" s="885"/>
    </row>
    <row r="62" ht="21" customHeight="1" spans="1:51">
      <c r="A62" s="884"/>
      <c r="B62" s="899"/>
      <c r="C62" s="906"/>
      <c r="D62" s="906"/>
      <c r="E62" s="893"/>
      <c r="F62" s="903"/>
      <c r="G62" s="884"/>
      <c r="H62" s="884"/>
      <c r="I62" s="884"/>
      <c r="J62" s="884"/>
      <c r="K62" s="884"/>
      <c r="L62" s="884"/>
      <c r="M62" s="884"/>
      <c r="N62" s="884"/>
      <c r="O62" s="884"/>
      <c r="P62" s="884"/>
      <c r="Q62" s="884"/>
      <c r="R62" s="884"/>
      <c r="S62" s="884"/>
      <c r="T62" s="884"/>
      <c r="U62" s="884"/>
      <c r="V62" s="925" t="s">
        <v>209</v>
      </c>
      <c r="W62" s="871" t="s">
        <v>226</v>
      </c>
      <c r="X62" s="884">
        <v>1</v>
      </c>
      <c r="Y62" s="926">
        <v>2200</v>
      </c>
      <c r="Z62" s="926">
        <v>1200</v>
      </c>
      <c r="AA62" s="926">
        <v>900</v>
      </c>
      <c r="AB62" s="926">
        <v>0.4</v>
      </c>
      <c r="AC62" s="939">
        <v>7.46064</v>
      </c>
      <c r="AD62" s="884"/>
      <c r="AE62" s="884"/>
      <c r="AF62" s="884"/>
      <c r="AG62" s="993"/>
      <c r="AH62" s="995"/>
      <c r="AI62" s="885"/>
      <c r="AJ62" s="1004"/>
      <c r="AK62" s="885"/>
      <c r="AL62" s="885"/>
      <c r="AM62" s="885"/>
      <c r="AN62" s="885"/>
      <c r="AO62" s="884"/>
      <c r="AP62" s="973">
        <v>45192</v>
      </c>
      <c r="AQ62" s="884"/>
      <c r="AR62" s="884"/>
      <c r="AS62" s="884"/>
      <c r="AT62" s="884"/>
      <c r="AU62" s="884"/>
      <c r="AV62" s="885"/>
      <c r="AW62" s="885"/>
      <c r="AX62" s="885"/>
      <c r="AY62" s="885"/>
    </row>
    <row r="63" ht="21" customHeight="1" spans="1:51">
      <c r="A63" s="884"/>
      <c r="B63" s="900"/>
      <c r="C63" s="906"/>
      <c r="D63" s="906"/>
      <c r="E63" s="895"/>
      <c r="F63" s="904"/>
      <c r="G63" s="884"/>
      <c r="H63" s="884"/>
      <c r="I63" s="884"/>
      <c r="J63" s="884"/>
      <c r="K63" s="884"/>
      <c r="L63" s="884"/>
      <c r="M63" s="884"/>
      <c r="N63" s="884"/>
      <c r="O63" s="884"/>
      <c r="P63" s="884"/>
      <c r="Q63" s="884"/>
      <c r="R63" s="884"/>
      <c r="S63" s="884"/>
      <c r="T63" s="884"/>
      <c r="U63" s="884"/>
      <c r="V63" s="925" t="s">
        <v>211</v>
      </c>
      <c r="W63" s="871" t="s">
        <v>308</v>
      </c>
      <c r="X63" s="884">
        <v>1</v>
      </c>
      <c r="Y63" s="926">
        <v>2050</v>
      </c>
      <c r="Z63" s="926">
        <v>1100</v>
      </c>
      <c r="AA63" s="926">
        <v>900</v>
      </c>
      <c r="AB63" s="926">
        <v>0.4</v>
      </c>
      <c r="AC63" s="939">
        <v>6.37263</v>
      </c>
      <c r="AD63" s="884"/>
      <c r="AE63" s="884"/>
      <c r="AF63" s="884"/>
      <c r="AG63" s="993"/>
      <c r="AH63" s="996"/>
      <c r="AI63" s="885"/>
      <c r="AJ63" s="1004"/>
      <c r="AK63" s="885"/>
      <c r="AL63" s="885"/>
      <c r="AM63" s="885"/>
      <c r="AN63" s="885"/>
      <c r="AO63" s="884"/>
      <c r="AP63" s="973">
        <v>45192</v>
      </c>
      <c r="AQ63" s="884"/>
      <c r="AR63" s="884"/>
      <c r="AS63" s="884"/>
      <c r="AT63" s="884"/>
      <c r="AU63" s="884"/>
      <c r="AV63" s="885"/>
      <c r="AW63" s="885"/>
      <c r="AX63" s="885"/>
      <c r="AY63" s="885"/>
    </row>
    <row r="64" ht="21" customHeight="1" spans="1:51">
      <c r="A64" s="909" t="s">
        <v>309</v>
      </c>
      <c r="B64" s="913" t="s">
        <v>221</v>
      </c>
      <c r="C64" s="889" t="s">
        <v>310</v>
      </c>
      <c r="D64" s="889" t="s">
        <v>311</v>
      </c>
      <c r="E64" s="890" t="s">
        <v>312</v>
      </c>
      <c r="F64" s="902" t="s">
        <v>313</v>
      </c>
      <c r="G64" s="884" t="str">
        <f>_xlfn.DISPIMG("ID_C8696AEFB3F24BA1AB5F3FDD686B0EF3",1)</f>
        <v>=DISPIMG("ID_C8696AEFB3F24BA1AB5F3FDD686B0EF3",1)</v>
      </c>
      <c r="H64" s="884"/>
      <c r="I64" s="884"/>
      <c r="J64" s="884"/>
      <c r="K64" s="884"/>
      <c r="L64" s="884"/>
      <c r="M64" s="884"/>
      <c r="N64" s="884"/>
      <c r="O64" s="884"/>
      <c r="P64" s="884"/>
      <c r="Q64" s="884"/>
      <c r="R64" s="884"/>
      <c r="S64" s="884"/>
      <c r="T64" s="884"/>
      <c r="U64" s="884"/>
      <c r="V64" s="925" t="s">
        <v>205</v>
      </c>
      <c r="W64" s="871" t="s">
        <v>206</v>
      </c>
      <c r="X64" s="884">
        <v>1</v>
      </c>
      <c r="Y64" s="926">
        <v>2300</v>
      </c>
      <c r="Z64" s="926">
        <v>1200</v>
      </c>
      <c r="AA64" s="926">
        <v>900</v>
      </c>
      <c r="AB64" s="926">
        <v>0.4</v>
      </c>
      <c r="AC64" s="939">
        <v>7.79976</v>
      </c>
      <c r="AD64" s="884"/>
      <c r="AE64" s="884"/>
      <c r="AF64" s="884"/>
      <c r="AG64" s="884" t="s">
        <v>314</v>
      </c>
      <c r="AH64" s="885"/>
      <c r="AI64" s="968">
        <v>45168</v>
      </c>
      <c r="AJ64" s="978"/>
      <c r="AK64" s="885"/>
      <c r="AL64" s="885"/>
      <c r="AM64" s="885"/>
      <c r="AN64" s="885"/>
      <c r="AO64" s="884"/>
      <c r="AP64" s="1014">
        <v>45187</v>
      </c>
      <c r="AQ64" s="884"/>
      <c r="AR64" s="884"/>
      <c r="AS64" s="884"/>
      <c r="AT64" s="884"/>
      <c r="AU64" s="884"/>
      <c r="AV64" s="885"/>
      <c r="AW64" s="885"/>
      <c r="AX64" s="885"/>
      <c r="AY64" s="885"/>
    </row>
    <row r="65" ht="21" customHeight="1" spans="1:51">
      <c r="A65" s="884"/>
      <c r="B65" s="1019"/>
      <c r="C65" s="906"/>
      <c r="D65" s="889"/>
      <c r="E65" s="893"/>
      <c r="F65" s="903"/>
      <c r="G65" s="884"/>
      <c r="H65" s="884"/>
      <c r="I65" s="884"/>
      <c r="J65" s="884"/>
      <c r="K65" s="884"/>
      <c r="L65" s="884"/>
      <c r="M65" s="884"/>
      <c r="N65" s="884"/>
      <c r="O65" s="884"/>
      <c r="P65" s="884"/>
      <c r="Q65" s="884"/>
      <c r="R65" s="884"/>
      <c r="S65" s="884"/>
      <c r="T65" s="884"/>
      <c r="U65" s="884"/>
      <c r="V65" s="925" t="s">
        <v>209</v>
      </c>
      <c r="W65" s="871" t="s">
        <v>250</v>
      </c>
      <c r="X65" s="884">
        <v>1</v>
      </c>
      <c r="Y65" s="926">
        <v>2220</v>
      </c>
      <c r="Z65" s="926">
        <v>1380</v>
      </c>
      <c r="AA65" s="926">
        <v>900</v>
      </c>
      <c r="AB65" s="926">
        <v>0.4</v>
      </c>
      <c r="AC65" s="939">
        <v>8.6577336</v>
      </c>
      <c r="AD65" s="884"/>
      <c r="AE65" s="884"/>
      <c r="AF65" s="884"/>
      <c r="AG65" s="884"/>
      <c r="AH65" s="885"/>
      <c r="AI65" s="995"/>
      <c r="AJ65" s="978"/>
      <c r="AK65" s="885"/>
      <c r="AL65" s="885"/>
      <c r="AM65" s="885"/>
      <c r="AN65" s="885"/>
      <c r="AO65" s="884"/>
      <c r="AP65" s="1014">
        <v>45186</v>
      </c>
      <c r="AQ65" s="884"/>
      <c r="AR65" s="884"/>
      <c r="AS65" s="884"/>
      <c r="AT65" s="884"/>
      <c r="AU65" s="884"/>
      <c r="AV65" s="885"/>
      <c r="AW65" s="885"/>
      <c r="AX65" s="885"/>
      <c r="AY65" s="885"/>
    </row>
    <row r="66" ht="21" customHeight="1" spans="1:51">
      <c r="A66" s="884"/>
      <c r="B66" s="1019"/>
      <c r="C66" s="906"/>
      <c r="D66" s="889"/>
      <c r="E66" s="893"/>
      <c r="F66" s="903"/>
      <c r="G66" s="884"/>
      <c r="H66" s="884"/>
      <c r="I66" s="884"/>
      <c r="J66" s="884"/>
      <c r="K66" s="884"/>
      <c r="L66" s="884"/>
      <c r="M66" s="884"/>
      <c r="N66" s="884"/>
      <c r="O66" s="884"/>
      <c r="P66" s="884"/>
      <c r="Q66" s="884"/>
      <c r="R66" s="884"/>
      <c r="S66" s="884"/>
      <c r="T66" s="884"/>
      <c r="U66" s="884"/>
      <c r="V66" s="925" t="s">
        <v>211</v>
      </c>
      <c r="W66" s="871" t="s">
        <v>315</v>
      </c>
      <c r="X66" s="884">
        <v>1</v>
      </c>
      <c r="Y66" s="926">
        <v>2120</v>
      </c>
      <c r="Z66" s="926">
        <v>1400</v>
      </c>
      <c r="AA66" s="926">
        <v>900</v>
      </c>
      <c r="AB66" s="926">
        <v>0.4</v>
      </c>
      <c r="AC66" s="939">
        <v>8.387568</v>
      </c>
      <c r="AD66" s="884"/>
      <c r="AE66" s="884"/>
      <c r="AF66" s="884"/>
      <c r="AG66" s="884"/>
      <c r="AH66" s="885"/>
      <c r="AI66" s="995"/>
      <c r="AJ66" s="978"/>
      <c r="AK66" s="885"/>
      <c r="AL66" s="885"/>
      <c r="AM66" s="885"/>
      <c r="AN66" s="885"/>
      <c r="AO66" s="884"/>
      <c r="AP66" s="1014">
        <v>45196</v>
      </c>
      <c r="AQ66" s="884"/>
      <c r="AR66" s="884"/>
      <c r="AS66" s="884"/>
      <c r="AT66" s="884"/>
      <c r="AU66" s="884"/>
      <c r="AV66" s="885"/>
      <c r="AW66" s="885"/>
      <c r="AX66" s="885"/>
      <c r="AY66" s="885"/>
    </row>
    <row r="67" ht="21" customHeight="1" spans="1:51">
      <c r="A67" s="884"/>
      <c r="B67" s="1020"/>
      <c r="C67" s="906"/>
      <c r="D67" s="889"/>
      <c r="E67" s="895"/>
      <c r="F67" s="904"/>
      <c r="G67" s="884"/>
      <c r="H67" s="884"/>
      <c r="I67" s="884"/>
      <c r="J67" s="884"/>
      <c r="K67" s="884"/>
      <c r="L67" s="884"/>
      <c r="M67" s="884"/>
      <c r="N67" s="884"/>
      <c r="O67" s="884"/>
      <c r="P67" s="884"/>
      <c r="Q67" s="884"/>
      <c r="R67" s="884"/>
      <c r="S67" s="884"/>
      <c r="T67" s="884"/>
      <c r="U67" s="884"/>
      <c r="V67" s="925" t="s">
        <v>213</v>
      </c>
      <c r="W67" s="871" t="s">
        <v>316</v>
      </c>
      <c r="X67" s="884">
        <v>1</v>
      </c>
      <c r="Y67" s="926">
        <v>1800</v>
      </c>
      <c r="Z67" s="926">
        <v>1400</v>
      </c>
      <c r="AA67" s="926">
        <v>900</v>
      </c>
      <c r="AB67" s="926">
        <v>0.4</v>
      </c>
      <c r="AC67" s="939">
        <v>7.12152</v>
      </c>
      <c r="AD67" s="884"/>
      <c r="AE67" s="884"/>
      <c r="AF67" s="884"/>
      <c r="AG67" s="884"/>
      <c r="AH67" s="885"/>
      <c r="AI67" s="996"/>
      <c r="AJ67" s="978"/>
      <c r="AK67" s="885"/>
      <c r="AL67" s="885"/>
      <c r="AM67" s="885"/>
      <c r="AN67" s="885"/>
      <c r="AO67" s="884"/>
      <c r="AP67" s="1078">
        <v>45192</v>
      </c>
      <c r="AQ67" s="884"/>
      <c r="AR67" s="884"/>
      <c r="AS67" s="884"/>
      <c r="AT67" s="884"/>
      <c r="AU67" s="884"/>
      <c r="AV67" s="885"/>
      <c r="AW67" s="885"/>
      <c r="AX67" s="885"/>
      <c r="AY67" s="885"/>
    </row>
    <row r="68" spans="1:51">
      <c r="A68" s="909" t="s">
        <v>317</v>
      </c>
      <c r="B68" s="897" t="s">
        <v>233</v>
      </c>
      <c r="C68" s="889" t="s">
        <v>318</v>
      </c>
      <c r="D68" s="889" t="s">
        <v>319</v>
      </c>
      <c r="E68" s="890" t="s">
        <v>320</v>
      </c>
      <c r="F68" s="902" t="s">
        <v>321</v>
      </c>
      <c r="G68" s="884" t="str">
        <f>_xlfn.DISPIMG("ID_5E94BF7B48F24B90905651A46F53B27D",1)</f>
        <v>=DISPIMG("ID_5E94BF7B48F24B90905651A46F53B27D",1)</v>
      </c>
      <c r="H68" s="884" t="str">
        <f>_xlfn.DISPIMG("ID_B686C1DC4E4A49B19387F9CF188F1AEB",1)</f>
        <v>=DISPIMG("ID_B686C1DC4E4A49B19387F9CF188F1AEB",1)</v>
      </c>
      <c r="I68" s="885"/>
      <c r="J68" s="885"/>
      <c r="K68" s="885"/>
      <c r="L68" s="885"/>
      <c r="M68" s="885"/>
      <c r="N68" s="885"/>
      <c r="O68" s="885"/>
      <c r="P68" s="885"/>
      <c r="Q68" s="885"/>
      <c r="R68" s="885"/>
      <c r="S68" s="885"/>
      <c r="T68" s="885"/>
      <c r="U68" s="885"/>
      <c r="V68" s="925" t="s">
        <v>205</v>
      </c>
      <c r="W68" s="932" t="s">
        <v>206</v>
      </c>
      <c r="X68" s="884">
        <v>1</v>
      </c>
      <c r="Y68" s="932">
        <v>2500</v>
      </c>
      <c r="Z68" s="932">
        <v>1400</v>
      </c>
      <c r="AA68" s="932">
        <v>750</v>
      </c>
      <c r="AB68" s="932">
        <v>0.4</v>
      </c>
      <c r="AC68" s="960">
        <v>8.24</v>
      </c>
      <c r="AD68" s="884"/>
      <c r="AE68" s="884"/>
      <c r="AF68" s="884"/>
      <c r="AG68" s="909" t="s">
        <v>322</v>
      </c>
      <c r="AH68" s="885"/>
      <c r="AI68" s="968">
        <v>45169</v>
      </c>
      <c r="AJ68" s="978"/>
      <c r="AK68" s="885"/>
      <c r="AL68" s="885"/>
      <c r="AM68" s="885"/>
      <c r="AN68" s="885"/>
      <c r="AO68" s="884"/>
      <c r="AP68" s="1014">
        <v>45194</v>
      </c>
      <c r="AQ68" s="884"/>
      <c r="AR68" s="884"/>
      <c r="AS68" s="884"/>
      <c r="AT68" s="884"/>
      <c r="AU68" s="884"/>
      <c r="AV68" s="885"/>
      <c r="AW68" s="885"/>
      <c r="AX68" s="885"/>
      <c r="AY68" s="885"/>
    </row>
    <row r="69" spans="1:51">
      <c r="A69" s="884"/>
      <c r="B69" s="899"/>
      <c r="C69" s="906"/>
      <c r="D69" s="906"/>
      <c r="E69" s="893"/>
      <c r="F69" s="903"/>
      <c r="G69" s="884"/>
      <c r="H69" s="884"/>
      <c r="I69" s="885"/>
      <c r="J69" s="885"/>
      <c r="K69" s="885"/>
      <c r="L69" s="885"/>
      <c r="M69" s="885"/>
      <c r="N69" s="885"/>
      <c r="O69" s="885"/>
      <c r="P69" s="885"/>
      <c r="Q69" s="885"/>
      <c r="R69" s="885"/>
      <c r="S69" s="885"/>
      <c r="T69" s="885"/>
      <c r="U69" s="885"/>
      <c r="V69" s="925" t="s">
        <v>209</v>
      </c>
      <c r="W69" s="932" t="s">
        <v>226</v>
      </c>
      <c r="X69" s="884">
        <v>1</v>
      </c>
      <c r="Y69" s="932">
        <v>2400</v>
      </c>
      <c r="Z69" s="932">
        <v>1400</v>
      </c>
      <c r="AA69" s="932">
        <v>800</v>
      </c>
      <c r="AB69" s="932">
        <v>0.4</v>
      </c>
      <c r="AC69" s="960">
        <v>8.44</v>
      </c>
      <c r="AD69" s="884"/>
      <c r="AE69" s="972" t="s">
        <v>323</v>
      </c>
      <c r="AF69" s="884"/>
      <c r="AG69" s="884"/>
      <c r="AH69" s="885"/>
      <c r="AI69" s="970"/>
      <c r="AJ69" s="972"/>
      <c r="AK69" s="885"/>
      <c r="AL69" s="885"/>
      <c r="AM69" s="885"/>
      <c r="AN69" s="885"/>
      <c r="AO69" s="884"/>
      <c r="AP69" s="968">
        <v>45197</v>
      </c>
      <c r="AQ69" s="884"/>
      <c r="AR69" s="884"/>
      <c r="AS69" s="884"/>
      <c r="AT69" s="884"/>
      <c r="AU69" s="884"/>
      <c r="AV69" s="885"/>
      <c r="AW69" s="885"/>
      <c r="AX69" s="885"/>
      <c r="AY69" s="885"/>
    </row>
    <row r="70" spans="1:51">
      <c r="A70" s="884"/>
      <c r="B70" s="899"/>
      <c r="C70" s="906"/>
      <c r="D70" s="906"/>
      <c r="E70" s="893"/>
      <c r="F70" s="903"/>
      <c r="G70" s="884"/>
      <c r="H70" s="884"/>
      <c r="I70" s="885"/>
      <c r="J70" s="885"/>
      <c r="K70" s="885"/>
      <c r="L70" s="885"/>
      <c r="M70" s="885"/>
      <c r="N70" s="885"/>
      <c r="O70" s="885"/>
      <c r="P70" s="885"/>
      <c r="Q70" s="885"/>
      <c r="R70" s="885"/>
      <c r="S70" s="885"/>
      <c r="T70" s="885"/>
      <c r="U70" s="885"/>
      <c r="V70" s="925" t="s">
        <v>211</v>
      </c>
      <c r="W70" s="932" t="s">
        <v>226</v>
      </c>
      <c r="X70" s="884">
        <v>1</v>
      </c>
      <c r="Y70" s="932">
        <v>2400</v>
      </c>
      <c r="Z70" s="932">
        <v>1400</v>
      </c>
      <c r="AA70" s="932">
        <v>800</v>
      </c>
      <c r="AB70" s="932">
        <v>0.4</v>
      </c>
      <c r="AC70" s="960">
        <v>8.44</v>
      </c>
      <c r="AD70" s="884"/>
      <c r="AE70" s="970"/>
      <c r="AF70" s="884"/>
      <c r="AG70" s="884"/>
      <c r="AH70" s="885"/>
      <c r="AI70" s="970"/>
      <c r="AJ70" s="970"/>
      <c r="AK70" s="970"/>
      <c r="AL70" s="885"/>
      <c r="AM70" s="885"/>
      <c r="AN70" s="885"/>
      <c r="AO70" s="970"/>
      <c r="AP70" s="970"/>
      <c r="AQ70" s="884"/>
      <c r="AR70" s="884"/>
      <c r="AS70" s="884"/>
      <c r="AT70" s="884"/>
      <c r="AU70" s="884"/>
      <c r="AV70" s="885"/>
      <c r="AW70" s="885"/>
      <c r="AX70" s="885"/>
      <c r="AY70" s="885"/>
    </row>
    <row r="71" spans="1:51">
      <c r="A71" s="884"/>
      <c r="B71" s="900"/>
      <c r="C71" s="906"/>
      <c r="D71" s="906"/>
      <c r="E71" s="895"/>
      <c r="F71" s="904"/>
      <c r="G71" s="884"/>
      <c r="H71" s="884"/>
      <c r="I71" s="885"/>
      <c r="J71" s="885"/>
      <c r="K71" s="885"/>
      <c r="L71" s="885"/>
      <c r="M71" s="885"/>
      <c r="N71" s="885"/>
      <c r="O71" s="885"/>
      <c r="P71" s="885"/>
      <c r="Q71" s="885"/>
      <c r="R71" s="885"/>
      <c r="S71" s="885"/>
      <c r="T71" s="885"/>
      <c r="U71" s="885"/>
      <c r="V71" s="925" t="s">
        <v>213</v>
      </c>
      <c r="W71" s="932" t="s">
        <v>272</v>
      </c>
      <c r="X71" s="884">
        <v>1</v>
      </c>
      <c r="Y71" s="932">
        <v>2400</v>
      </c>
      <c r="Z71" s="932">
        <v>1400</v>
      </c>
      <c r="AA71" s="932">
        <v>750</v>
      </c>
      <c r="AB71" s="932">
        <v>0.4</v>
      </c>
      <c r="AC71" s="960">
        <v>7.91</v>
      </c>
      <c r="AD71" s="884"/>
      <c r="AE71" s="956"/>
      <c r="AF71" s="884"/>
      <c r="AG71" s="884"/>
      <c r="AH71" s="885"/>
      <c r="AI71" s="956"/>
      <c r="AJ71" s="956"/>
      <c r="AK71" s="956"/>
      <c r="AL71" s="885"/>
      <c r="AM71" s="885"/>
      <c r="AN71" s="885"/>
      <c r="AO71" s="956"/>
      <c r="AP71" s="956"/>
      <c r="AQ71" s="884"/>
      <c r="AR71" s="884"/>
      <c r="AS71" s="884"/>
      <c r="AT71" s="884"/>
      <c r="AU71" s="884"/>
      <c r="AV71" s="885"/>
      <c r="AW71" s="885"/>
      <c r="AX71" s="885"/>
      <c r="AY71" s="885"/>
    </row>
    <row r="72" spans="1:51">
      <c r="A72" s="884">
        <v>22</v>
      </c>
      <c r="B72" s="897" t="s">
        <v>200</v>
      </c>
      <c r="C72" s="906" t="s">
        <v>324</v>
      </c>
      <c r="D72" s="889" t="s">
        <v>325</v>
      </c>
      <c r="E72" s="890" t="s">
        <v>326</v>
      </c>
      <c r="F72" s="902" t="s">
        <v>327</v>
      </c>
      <c r="G72" s="884" t="str">
        <f>_xlfn.DISPIMG("ID_6DE7F9F751D0462AA6A36F33090E533B",1)</f>
        <v>=DISPIMG("ID_6DE7F9F751D0462AA6A36F33090E533B",1)</v>
      </c>
      <c r="H72" s="885"/>
      <c r="I72" s="885"/>
      <c r="J72" s="885"/>
      <c r="K72" s="885"/>
      <c r="L72" s="885"/>
      <c r="M72" s="885"/>
      <c r="N72" s="885"/>
      <c r="O72" s="885"/>
      <c r="P72" s="885"/>
      <c r="Q72" s="885"/>
      <c r="R72" s="885"/>
      <c r="S72" s="885"/>
      <c r="T72" s="885"/>
      <c r="U72" s="885"/>
      <c r="V72" s="925" t="s">
        <v>205</v>
      </c>
      <c r="W72" s="871" t="s">
        <v>206</v>
      </c>
      <c r="X72" s="884">
        <v>1</v>
      </c>
      <c r="Y72" s="926">
        <v>4200</v>
      </c>
      <c r="Z72" s="926">
        <v>2400</v>
      </c>
      <c r="AA72" s="926">
        <v>1050</v>
      </c>
      <c r="AB72" s="926">
        <v>0.4</v>
      </c>
      <c r="AC72" s="939">
        <v>33.23376</v>
      </c>
      <c r="AD72" s="885"/>
      <c r="AE72" s="909" t="s">
        <v>207</v>
      </c>
      <c r="AF72" s="871" t="s">
        <v>302</v>
      </c>
      <c r="AG72" s="1024" t="s">
        <v>238</v>
      </c>
      <c r="AH72" s="968">
        <v>45184</v>
      </c>
      <c r="AI72" s="885"/>
      <c r="AJ72" s="969"/>
      <c r="AK72" s="885"/>
      <c r="AL72" s="885"/>
      <c r="AM72" s="885"/>
      <c r="AN72" s="885"/>
      <c r="AO72" s="884"/>
      <c r="AP72" s="1014">
        <v>45229</v>
      </c>
      <c r="AQ72" s="884"/>
      <c r="AR72" s="884"/>
      <c r="AS72" s="884"/>
      <c r="AT72" s="884"/>
      <c r="AU72" s="884"/>
      <c r="AV72" s="885"/>
      <c r="AW72" s="885"/>
      <c r="AX72" s="885"/>
      <c r="AY72" s="885"/>
    </row>
    <row r="73" spans="1:51">
      <c r="A73" s="884"/>
      <c r="B73" s="899"/>
      <c r="C73" s="906"/>
      <c r="D73" s="889"/>
      <c r="E73" s="893"/>
      <c r="F73" s="903"/>
      <c r="G73" s="884"/>
      <c r="H73" s="885"/>
      <c r="I73" s="885"/>
      <c r="J73" s="885"/>
      <c r="K73" s="885"/>
      <c r="L73" s="885"/>
      <c r="M73" s="885"/>
      <c r="N73" s="885"/>
      <c r="O73" s="885"/>
      <c r="P73" s="885"/>
      <c r="Q73" s="885"/>
      <c r="R73" s="885"/>
      <c r="S73" s="885"/>
      <c r="T73" s="885"/>
      <c r="U73" s="885"/>
      <c r="V73" s="925" t="s">
        <v>209</v>
      </c>
      <c r="W73" s="871" t="s">
        <v>226</v>
      </c>
      <c r="X73" s="884">
        <v>1</v>
      </c>
      <c r="Y73" s="926">
        <v>3600</v>
      </c>
      <c r="Z73" s="926">
        <v>2200</v>
      </c>
      <c r="AA73" s="926">
        <v>1250</v>
      </c>
      <c r="AB73" s="926">
        <v>0.36</v>
      </c>
      <c r="AC73" s="939">
        <v>27.9774</v>
      </c>
      <c r="AD73" s="885"/>
      <c r="AE73" s="884"/>
      <c r="AF73" s="871" t="s">
        <v>328</v>
      </c>
      <c r="AG73" s="970"/>
      <c r="AH73" s="995"/>
      <c r="AI73" s="885"/>
      <c r="AJ73" s="969"/>
      <c r="AK73" s="885"/>
      <c r="AL73" s="885"/>
      <c r="AM73" s="885"/>
      <c r="AN73" s="885"/>
      <c r="AO73" s="884"/>
      <c r="AP73" s="1014">
        <v>45217</v>
      </c>
      <c r="AQ73" s="884"/>
      <c r="AR73" s="884"/>
      <c r="AS73" s="884"/>
      <c r="AT73" s="884"/>
      <c r="AU73" s="884"/>
      <c r="AV73" s="885"/>
      <c r="AW73" s="885"/>
      <c r="AX73" s="885"/>
      <c r="AY73" s="885"/>
    </row>
    <row r="74" spans="1:51">
      <c r="A74" s="884"/>
      <c r="B74" s="899"/>
      <c r="C74" s="906"/>
      <c r="D74" s="889"/>
      <c r="E74" s="893"/>
      <c r="F74" s="903"/>
      <c r="G74" s="884"/>
      <c r="H74" s="885"/>
      <c r="I74" s="885"/>
      <c r="J74" s="885"/>
      <c r="K74" s="885"/>
      <c r="L74" s="885"/>
      <c r="M74" s="885"/>
      <c r="N74" s="885"/>
      <c r="O74" s="885"/>
      <c r="P74" s="885"/>
      <c r="Q74" s="885"/>
      <c r="R74" s="885"/>
      <c r="S74" s="885"/>
      <c r="T74" s="885"/>
      <c r="U74" s="885"/>
      <c r="V74" s="925" t="s">
        <v>211</v>
      </c>
      <c r="W74" s="871" t="s">
        <v>329</v>
      </c>
      <c r="X74" s="884">
        <v>1</v>
      </c>
      <c r="Y74" s="926">
        <v>3700</v>
      </c>
      <c r="Z74" s="926">
        <v>2200</v>
      </c>
      <c r="AA74" s="926">
        <v>1250</v>
      </c>
      <c r="AB74" s="926">
        <v>0.36</v>
      </c>
      <c r="AC74" s="939">
        <v>28.75455</v>
      </c>
      <c r="AD74" s="885"/>
      <c r="AE74" s="884"/>
      <c r="AF74" s="871" t="s">
        <v>328</v>
      </c>
      <c r="AG74" s="970"/>
      <c r="AH74" s="995"/>
      <c r="AI74" s="885"/>
      <c r="AJ74" s="969"/>
      <c r="AK74" s="885"/>
      <c r="AL74" s="885"/>
      <c r="AM74" s="885"/>
      <c r="AN74" s="885"/>
      <c r="AO74" s="884"/>
      <c r="AP74" s="1014">
        <v>45229</v>
      </c>
      <c r="AQ74" s="884"/>
      <c r="AR74" s="884"/>
      <c r="AS74" s="884"/>
      <c r="AT74" s="884"/>
      <c r="AU74" s="884"/>
      <c r="AV74" s="885"/>
      <c r="AW74" s="885"/>
      <c r="AX74" s="885"/>
      <c r="AY74" s="885"/>
    </row>
    <row r="75" spans="1:51">
      <c r="A75" s="884"/>
      <c r="B75" s="900"/>
      <c r="C75" s="906"/>
      <c r="D75" s="889"/>
      <c r="E75" s="895"/>
      <c r="F75" s="904"/>
      <c r="G75" s="884"/>
      <c r="H75" s="885"/>
      <c r="I75" s="885"/>
      <c r="J75" s="885"/>
      <c r="K75" s="885"/>
      <c r="L75" s="885"/>
      <c r="M75" s="885"/>
      <c r="N75" s="885"/>
      <c r="O75" s="885"/>
      <c r="P75" s="885"/>
      <c r="Q75" s="885"/>
      <c r="R75" s="885"/>
      <c r="S75" s="885"/>
      <c r="T75" s="885"/>
      <c r="U75" s="885"/>
      <c r="V75" s="925" t="s">
        <v>213</v>
      </c>
      <c r="W75" s="871" t="s">
        <v>261</v>
      </c>
      <c r="X75" s="884">
        <v>1</v>
      </c>
      <c r="Y75" s="926">
        <v>3700</v>
      </c>
      <c r="Z75" s="926">
        <v>2450</v>
      </c>
      <c r="AA75" s="926">
        <v>1250</v>
      </c>
      <c r="AB75" s="926">
        <v>0.38</v>
      </c>
      <c r="AC75" s="939">
        <v>33.80111875</v>
      </c>
      <c r="AD75" s="885"/>
      <c r="AE75" s="884"/>
      <c r="AF75" s="871" t="s">
        <v>328</v>
      </c>
      <c r="AG75" s="956"/>
      <c r="AH75" s="996"/>
      <c r="AI75" s="885"/>
      <c r="AJ75" s="969"/>
      <c r="AK75" s="885"/>
      <c r="AL75" s="885"/>
      <c r="AM75" s="885"/>
      <c r="AN75" s="885"/>
      <c r="AO75" s="884"/>
      <c r="AP75" s="1014">
        <v>45195</v>
      </c>
      <c r="AQ75" s="884"/>
      <c r="AR75" s="884"/>
      <c r="AS75" s="884"/>
      <c r="AT75" s="884"/>
      <c r="AU75" s="884"/>
      <c r="AV75" s="885"/>
      <c r="AW75" s="885"/>
      <c r="AX75" s="885"/>
      <c r="AY75" s="885"/>
    </row>
    <row r="76" spans="1:51">
      <c r="A76" s="884">
        <v>23</v>
      </c>
      <c r="B76" s="913" t="s">
        <v>221</v>
      </c>
      <c r="C76" s="889" t="s">
        <v>330</v>
      </c>
      <c r="D76" s="889" t="s">
        <v>331</v>
      </c>
      <c r="E76" s="890" t="s">
        <v>332</v>
      </c>
      <c r="F76" s="1021" t="s">
        <v>333</v>
      </c>
      <c r="G76" s="884" t="str">
        <f>_xlfn.DISPIMG("ID_9F4A6EEF603444BEB9CA43F262069BB8",1)</f>
        <v>=DISPIMG("ID_9F4A6EEF603444BEB9CA43F262069BB8",1)</v>
      </c>
      <c r="H76" s="885"/>
      <c r="I76" s="885"/>
      <c r="J76" s="885"/>
      <c r="K76" s="885"/>
      <c r="L76" s="885"/>
      <c r="M76" s="885"/>
      <c r="N76" s="885"/>
      <c r="O76" s="885"/>
      <c r="P76" s="885"/>
      <c r="Q76" s="885"/>
      <c r="R76" s="885"/>
      <c r="S76" s="885"/>
      <c r="T76" s="885"/>
      <c r="U76" s="885"/>
      <c r="V76" s="925" t="s">
        <v>205</v>
      </c>
      <c r="W76" s="932" t="s">
        <v>206</v>
      </c>
      <c r="X76" s="884">
        <v>1</v>
      </c>
      <c r="Y76" s="871">
        <v>3000</v>
      </c>
      <c r="Z76" s="871">
        <v>1550</v>
      </c>
      <c r="AA76" s="871">
        <v>950</v>
      </c>
      <c r="AB76" s="926">
        <v>0.4</v>
      </c>
      <c r="AC76" s="939">
        <v>16.0611</v>
      </c>
      <c r="AD76" s="885"/>
      <c r="AE76" s="884"/>
      <c r="AF76" s="909" t="s">
        <v>142</v>
      </c>
      <c r="AG76" s="909" t="s">
        <v>334</v>
      </c>
      <c r="AH76" s="968">
        <v>45179</v>
      </c>
      <c r="AI76" s="885"/>
      <c r="AJ76" s="978"/>
      <c r="AK76" s="885"/>
      <c r="AL76" s="885"/>
      <c r="AM76" s="885"/>
      <c r="AN76" s="885"/>
      <c r="AO76" s="884"/>
      <c r="AP76" s="1014">
        <v>45227</v>
      </c>
      <c r="AQ76" s="884"/>
      <c r="AR76" s="884"/>
      <c r="AS76" s="884"/>
      <c r="AT76" s="884"/>
      <c r="AU76" s="884"/>
      <c r="AV76" s="885"/>
      <c r="AW76" s="885"/>
      <c r="AX76" s="885"/>
      <c r="AY76" s="885"/>
    </row>
    <row r="77" spans="1:51">
      <c r="A77" s="884"/>
      <c r="B77" s="1019"/>
      <c r="C77" s="906"/>
      <c r="D77" s="906"/>
      <c r="E77" s="893"/>
      <c r="F77" s="1022"/>
      <c r="G77" s="884"/>
      <c r="H77" s="885"/>
      <c r="I77" s="885"/>
      <c r="J77" s="885"/>
      <c r="K77" s="885"/>
      <c r="L77" s="885"/>
      <c r="M77" s="885"/>
      <c r="N77" s="885"/>
      <c r="O77" s="885"/>
      <c r="P77" s="885"/>
      <c r="Q77" s="885"/>
      <c r="R77" s="885"/>
      <c r="S77" s="885"/>
      <c r="T77" s="885"/>
      <c r="U77" s="885"/>
      <c r="V77" s="925" t="s">
        <v>209</v>
      </c>
      <c r="W77" s="932" t="s">
        <v>226</v>
      </c>
      <c r="X77" s="884">
        <v>1</v>
      </c>
      <c r="Y77" s="871">
        <v>3000</v>
      </c>
      <c r="Z77" s="871">
        <v>1450</v>
      </c>
      <c r="AA77" s="871">
        <v>900</v>
      </c>
      <c r="AB77" s="926">
        <v>0.4</v>
      </c>
      <c r="AC77" s="939">
        <v>12.2931</v>
      </c>
      <c r="AD77" s="885"/>
      <c r="AE77" s="884"/>
      <c r="AF77" s="909" t="s">
        <v>136</v>
      </c>
      <c r="AG77" s="884"/>
      <c r="AH77" s="995"/>
      <c r="AI77" s="885"/>
      <c r="AJ77" s="880"/>
      <c r="AK77" s="885"/>
      <c r="AL77" s="885"/>
      <c r="AM77" s="885"/>
      <c r="AN77" s="885"/>
      <c r="AO77" s="884"/>
      <c r="AP77" s="1009">
        <v>45191</v>
      </c>
      <c r="AQ77" s="884"/>
      <c r="AR77" s="884"/>
      <c r="AS77" s="884"/>
      <c r="AT77" s="884"/>
      <c r="AU77" s="884"/>
      <c r="AV77" s="885"/>
      <c r="AW77" s="885"/>
      <c r="AX77" s="885"/>
      <c r="AY77" s="885"/>
    </row>
    <row r="78" spans="1:51">
      <c r="A78" s="884"/>
      <c r="B78" s="1020"/>
      <c r="C78" s="906"/>
      <c r="D78" s="906"/>
      <c r="E78" s="895"/>
      <c r="F78" s="1023"/>
      <c r="G78" s="884"/>
      <c r="H78" s="885"/>
      <c r="I78" s="885"/>
      <c r="J78" s="885"/>
      <c r="K78" s="885"/>
      <c r="L78" s="885"/>
      <c r="M78" s="885"/>
      <c r="N78" s="885"/>
      <c r="O78" s="885"/>
      <c r="P78" s="885"/>
      <c r="Q78" s="885"/>
      <c r="R78" s="885"/>
      <c r="S78" s="885"/>
      <c r="T78" s="885"/>
      <c r="U78" s="885"/>
      <c r="V78" s="925" t="s">
        <v>211</v>
      </c>
      <c r="W78" s="932" t="s">
        <v>272</v>
      </c>
      <c r="X78" s="884">
        <v>1</v>
      </c>
      <c r="Y78" s="871">
        <v>2800</v>
      </c>
      <c r="Z78" s="871">
        <v>1350</v>
      </c>
      <c r="AA78" s="871">
        <v>900</v>
      </c>
      <c r="AB78" s="926">
        <v>0.4</v>
      </c>
      <c r="AC78" s="939">
        <v>10.68228</v>
      </c>
      <c r="AD78" s="885"/>
      <c r="AE78" s="884"/>
      <c r="AF78" s="909" t="s">
        <v>136</v>
      </c>
      <c r="AG78" s="884"/>
      <c r="AH78" s="996"/>
      <c r="AI78" s="885"/>
      <c r="AJ78" s="880"/>
      <c r="AK78" s="885"/>
      <c r="AL78" s="885"/>
      <c r="AM78" s="885"/>
      <c r="AN78" s="885"/>
      <c r="AO78" s="884"/>
      <c r="AP78" s="1009">
        <v>45191</v>
      </c>
      <c r="AQ78" s="884"/>
      <c r="AR78" s="884"/>
      <c r="AS78" s="884"/>
      <c r="AT78" s="884"/>
      <c r="AU78" s="884"/>
      <c r="AV78" s="885"/>
      <c r="AW78" s="885"/>
      <c r="AX78" s="885"/>
      <c r="AY78" s="885"/>
    </row>
    <row r="79" ht="23.25" customHeight="1" spans="1:51">
      <c r="A79" s="884">
        <v>24</v>
      </c>
      <c r="B79" s="913" t="s">
        <v>221</v>
      </c>
      <c r="C79" s="889" t="s">
        <v>335</v>
      </c>
      <c r="D79" s="889" t="s">
        <v>336</v>
      </c>
      <c r="E79" s="890" t="s">
        <v>337</v>
      </c>
      <c r="F79" s="1021" t="s">
        <v>338</v>
      </c>
      <c r="G79" s="884" t="str">
        <f>_xlfn.DISPIMG("ID_CA928ED3EDDA4C4695519C53B39637C7",1)</f>
        <v>=DISPIMG("ID_CA928ED3EDDA4C4695519C53B39637C7",1)</v>
      </c>
      <c r="H79" s="885"/>
      <c r="I79" s="885"/>
      <c r="J79" s="885"/>
      <c r="K79" s="885"/>
      <c r="L79" s="885"/>
      <c r="M79" s="885"/>
      <c r="N79" s="885"/>
      <c r="O79" s="885"/>
      <c r="P79" s="885"/>
      <c r="Q79" s="885"/>
      <c r="R79" s="885"/>
      <c r="S79" s="885"/>
      <c r="T79" s="885"/>
      <c r="U79" s="885"/>
      <c r="V79" s="925" t="s">
        <v>205</v>
      </c>
      <c r="W79" s="871" t="s">
        <v>206</v>
      </c>
      <c r="X79" s="884">
        <v>1</v>
      </c>
      <c r="Y79" s="871">
        <v>3000</v>
      </c>
      <c r="Z79" s="871">
        <v>1900</v>
      </c>
      <c r="AA79" s="871">
        <v>900</v>
      </c>
      <c r="AB79" s="926">
        <v>0.4</v>
      </c>
      <c r="AC79" s="939">
        <v>16.1082</v>
      </c>
      <c r="AD79" s="885"/>
      <c r="AE79" s="909" t="s">
        <v>207</v>
      </c>
      <c r="AF79" s="871" t="s">
        <v>302</v>
      </c>
      <c r="AG79" s="972" t="s">
        <v>339</v>
      </c>
      <c r="AH79" s="968">
        <v>45184</v>
      </c>
      <c r="AI79" s="885"/>
      <c r="AJ79" s="880"/>
      <c r="AK79" s="885"/>
      <c r="AL79" s="885"/>
      <c r="AM79" s="885"/>
      <c r="AN79" s="885"/>
      <c r="AO79" s="884"/>
      <c r="AP79" s="1009">
        <v>45209</v>
      </c>
      <c r="AQ79" s="884"/>
      <c r="AR79" s="884"/>
      <c r="AS79" s="884"/>
      <c r="AT79" s="884"/>
      <c r="AU79" s="884"/>
      <c r="AV79" s="885"/>
      <c r="AW79" s="885"/>
      <c r="AX79" s="885"/>
      <c r="AY79" s="885"/>
    </row>
    <row r="80" spans="1:51">
      <c r="A80" s="884"/>
      <c r="B80" s="1019"/>
      <c r="C80" s="889"/>
      <c r="D80" s="906"/>
      <c r="E80" s="893"/>
      <c r="F80" s="1022"/>
      <c r="G80" s="884"/>
      <c r="H80" s="885"/>
      <c r="I80" s="885"/>
      <c r="J80" s="885"/>
      <c r="K80" s="885"/>
      <c r="L80" s="885"/>
      <c r="M80" s="885"/>
      <c r="N80" s="885"/>
      <c r="O80" s="885"/>
      <c r="P80" s="885"/>
      <c r="Q80" s="885"/>
      <c r="R80" s="885"/>
      <c r="S80" s="885"/>
      <c r="T80" s="885"/>
      <c r="U80" s="885"/>
      <c r="V80" s="925" t="s">
        <v>209</v>
      </c>
      <c r="W80" s="871" t="s">
        <v>250</v>
      </c>
      <c r="X80" s="884">
        <v>1</v>
      </c>
      <c r="Y80" s="871">
        <v>3000</v>
      </c>
      <c r="Z80" s="871">
        <v>1700</v>
      </c>
      <c r="AA80" s="871">
        <v>1100</v>
      </c>
      <c r="AB80" s="926">
        <v>0.4</v>
      </c>
      <c r="AC80" s="939">
        <v>17.6154</v>
      </c>
      <c r="AD80" s="885"/>
      <c r="AE80" s="884"/>
      <c r="AF80" s="871" t="s">
        <v>328</v>
      </c>
      <c r="AG80" s="970"/>
      <c r="AH80" s="995"/>
      <c r="AI80" s="885"/>
      <c r="AJ80" s="880"/>
      <c r="AK80" s="885"/>
      <c r="AL80" s="885"/>
      <c r="AM80" s="885"/>
      <c r="AN80" s="885"/>
      <c r="AO80" s="884"/>
      <c r="AP80" s="1009">
        <v>45227</v>
      </c>
      <c r="AQ80" s="884"/>
      <c r="AR80" s="884"/>
      <c r="AS80" s="884"/>
      <c r="AT80" s="884"/>
      <c r="AU80" s="884"/>
      <c r="AV80" s="885"/>
      <c r="AW80" s="885"/>
      <c r="AX80" s="885"/>
      <c r="AY80" s="885"/>
    </row>
    <row r="81" spans="1:51">
      <c r="A81" s="884"/>
      <c r="B81" s="1019"/>
      <c r="C81" s="889"/>
      <c r="D81" s="906"/>
      <c r="E81" s="893"/>
      <c r="F81" s="1022"/>
      <c r="G81" s="884"/>
      <c r="H81" s="885"/>
      <c r="I81" s="885"/>
      <c r="J81" s="885"/>
      <c r="K81" s="885"/>
      <c r="L81" s="885"/>
      <c r="M81" s="885"/>
      <c r="N81" s="885"/>
      <c r="O81" s="885"/>
      <c r="P81" s="885"/>
      <c r="Q81" s="885"/>
      <c r="R81" s="885"/>
      <c r="S81" s="885"/>
      <c r="T81" s="885"/>
      <c r="U81" s="885"/>
      <c r="V81" s="925" t="s">
        <v>211</v>
      </c>
      <c r="W81" s="871" t="s">
        <v>340</v>
      </c>
      <c r="X81" s="884">
        <v>1</v>
      </c>
      <c r="Y81" s="871">
        <v>2900</v>
      </c>
      <c r="Z81" s="871">
        <v>1700</v>
      </c>
      <c r="AA81" s="871">
        <v>1100</v>
      </c>
      <c r="AB81" s="926">
        <v>0.4</v>
      </c>
      <c r="AC81" s="939">
        <v>17.02822</v>
      </c>
      <c r="AD81" s="885"/>
      <c r="AE81" s="884"/>
      <c r="AF81" s="871" t="s">
        <v>328</v>
      </c>
      <c r="AG81" s="970"/>
      <c r="AH81" s="995"/>
      <c r="AI81" s="885"/>
      <c r="AJ81" s="880"/>
      <c r="AK81" s="885"/>
      <c r="AL81" s="885"/>
      <c r="AM81" s="885"/>
      <c r="AN81" s="885"/>
      <c r="AO81" s="884"/>
      <c r="AP81" s="1009">
        <v>45215</v>
      </c>
      <c r="AQ81" s="884"/>
      <c r="AR81" s="884"/>
      <c r="AS81" s="884"/>
      <c r="AT81" s="884"/>
      <c r="AU81" s="884"/>
      <c r="AV81" s="885"/>
      <c r="AW81" s="885"/>
      <c r="AX81" s="885"/>
      <c r="AY81" s="885"/>
    </row>
    <row r="82" spans="1:51">
      <c r="A82" s="884"/>
      <c r="B82" s="1020"/>
      <c r="C82" s="889"/>
      <c r="D82" s="906"/>
      <c r="E82" s="895"/>
      <c r="F82" s="1023"/>
      <c r="G82" s="884"/>
      <c r="H82" s="885"/>
      <c r="I82" s="885"/>
      <c r="J82" s="885"/>
      <c r="K82" s="885"/>
      <c r="L82" s="885"/>
      <c r="M82" s="885"/>
      <c r="N82" s="885"/>
      <c r="O82" s="885"/>
      <c r="P82" s="885"/>
      <c r="Q82" s="885"/>
      <c r="R82" s="885"/>
      <c r="S82" s="885"/>
      <c r="T82" s="885"/>
      <c r="U82" s="885"/>
      <c r="V82" s="925" t="s">
        <v>213</v>
      </c>
      <c r="W82" s="871" t="s">
        <v>272</v>
      </c>
      <c r="X82" s="884">
        <v>1</v>
      </c>
      <c r="Y82" s="871">
        <v>3200</v>
      </c>
      <c r="Z82" s="871">
        <v>2000</v>
      </c>
      <c r="AA82" s="871">
        <v>1100</v>
      </c>
      <c r="AB82" s="926">
        <v>0.4</v>
      </c>
      <c r="AC82" s="939">
        <v>22.1056</v>
      </c>
      <c r="AD82" s="885"/>
      <c r="AE82" s="884"/>
      <c r="AF82" s="871" t="s">
        <v>328</v>
      </c>
      <c r="AG82" s="956"/>
      <c r="AH82" s="996"/>
      <c r="AI82" s="885"/>
      <c r="AJ82" s="880"/>
      <c r="AK82" s="885"/>
      <c r="AL82" s="885"/>
      <c r="AM82" s="885"/>
      <c r="AN82" s="885"/>
      <c r="AO82" s="884"/>
      <c r="AP82" s="1009">
        <v>45215</v>
      </c>
      <c r="AQ82" s="884"/>
      <c r="AR82" s="884"/>
      <c r="AS82" s="884"/>
      <c r="AT82" s="884"/>
      <c r="AU82" s="884"/>
      <c r="AV82" s="885"/>
      <c r="AW82" s="885"/>
      <c r="AX82" s="885"/>
      <c r="AY82" s="885"/>
    </row>
    <row r="83" spans="1:51">
      <c r="A83" s="884">
        <v>25</v>
      </c>
      <c r="B83" s="913" t="s">
        <v>221</v>
      </c>
      <c r="C83" s="889" t="s">
        <v>341</v>
      </c>
      <c r="D83" s="910" t="s">
        <v>342</v>
      </c>
      <c r="E83" s="910" t="s">
        <v>343</v>
      </c>
      <c r="F83" s="1021" t="s">
        <v>344</v>
      </c>
      <c r="G83" s="884" t="str">
        <f>_xlfn.DISPIMG("ID_518A8F64F1404515887A13230386D328",1)</f>
        <v>=DISPIMG("ID_518A8F64F1404515887A13230386D328",1)</v>
      </c>
      <c r="H83" s="885"/>
      <c r="I83" s="885"/>
      <c r="J83" s="885"/>
      <c r="K83" s="885"/>
      <c r="L83" s="885"/>
      <c r="M83" s="885"/>
      <c r="N83" s="885"/>
      <c r="O83" s="885"/>
      <c r="P83" s="885"/>
      <c r="Q83" s="885"/>
      <c r="R83" s="885"/>
      <c r="S83" s="885"/>
      <c r="T83" s="885"/>
      <c r="U83" s="885"/>
      <c r="V83" s="925" t="s">
        <v>205</v>
      </c>
      <c r="W83" s="871" t="s">
        <v>206</v>
      </c>
      <c r="X83" s="884">
        <v>1</v>
      </c>
      <c r="Y83" s="871">
        <v>3100</v>
      </c>
      <c r="Z83" s="871">
        <v>2500</v>
      </c>
      <c r="AA83" s="871">
        <v>1050</v>
      </c>
      <c r="AB83" s="926">
        <v>0.4</v>
      </c>
      <c r="AC83" s="939">
        <v>25.55</v>
      </c>
      <c r="AD83" s="885"/>
      <c r="AE83" s="909" t="s">
        <v>207</v>
      </c>
      <c r="AF83" s="871" t="s">
        <v>302</v>
      </c>
      <c r="AG83" s="909" t="s">
        <v>345</v>
      </c>
      <c r="AH83" s="968">
        <v>45179</v>
      </c>
      <c r="AI83" s="885"/>
      <c r="AJ83" s="978"/>
      <c r="AK83" s="885"/>
      <c r="AL83" s="885"/>
      <c r="AM83" s="885"/>
      <c r="AN83" s="885"/>
      <c r="AO83" s="884"/>
      <c r="AP83" s="1014">
        <v>45213</v>
      </c>
      <c r="AQ83" s="884"/>
      <c r="AR83" s="884"/>
      <c r="AS83" s="884"/>
      <c r="AT83" s="884"/>
      <c r="AU83" s="884"/>
      <c r="AV83" s="885"/>
      <c r="AW83" s="885"/>
      <c r="AX83" s="885"/>
      <c r="AY83" s="885"/>
    </row>
    <row r="84" spans="1:51">
      <c r="A84" s="884"/>
      <c r="B84" s="1019"/>
      <c r="C84" s="889"/>
      <c r="D84" s="911"/>
      <c r="E84" s="911"/>
      <c r="F84" s="1022"/>
      <c r="G84" s="884"/>
      <c r="H84" s="885"/>
      <c r="I84" s="885"/>
      <c r="J84" s="885"/>
      <c r="K84" s="885"/>
      <c r="L84" s="885"/>
      <c r="M84" s="885"/>
      <c r="N84" s="885"/>
      <c r="O84" s="885"/>
      <c r="P84" s="885"/>
      <c r="Q84" s="885"/>
      <c r="R84" s="885"/>
      <c r="S84" s="885"/>
      <c r="T84" s="885"/>
      <c r="U84" s="885"/>
      <c r="V84" s="925" t="s">
        <v>209</v>
      </c>
      <c r="W84" s="871" t="s">
        <v>226</v>
      </c>
      <c r="X84" s="884">
        <v>1</v>
      </c>
      <c r="Y84" s="871">
        <v>3100</v>
      </c>
      <c r="Z84" s="871">
        <v>2300</v>
      </c>
      <c r="AA84" s="871">
        <v>1100</v>
      </c>
      <c r="AB84" s="926">
        <v>0.4</v>
      </c>
      <c r="AC84" s="939">
        <v>24.63</v>
      </c>
      <c r="AD84" s="885"/>
      <c r="AE84" s="884"/>
      <c r="AF84" s="871" t="s">
        <v>328</v>
      </c>
      <c r="AG84" s="884"/>
      <c r="AH84" s="995"/>
      <c r="AI84" s="885"/>
      <c r="AJ84" s="1067"/>
      <c r="AK84" s="885"/>
      <c r="AL84" s="885"/>
      <c r="AM84" s="885"/>
      <c r="AN84" s="885"/>
      <c r="AO84" s="884"/>
      <c r="AP84" s="1009">
        <v>45194</v>
      </c>
      <c r="AQ84" s="884"/>
      <c r="AR84" s="884"/>
      <c r="AS84" s="884"/>
      <c r="AT84" s="884"/>
      <c r="AU84" s="884"/>
      <c r="AV84" s="885"/>
      <c r="AW84" s="885"/>
      <c r="AX84" s="885"/>
      <c r="AY84" s="885"/>
    </row>
    <row r="85" spans="1:51">
      <c r="A85" s="884"/>
      <c r="B85" s="1019"/>
      <c r="C85" s="889"/>
      <c r="D85" s="911"/>
      <c r="E85" s="911"/>
      <c r="F85" s="1022"/>
      <c r="G85" s="884"/>
      <c r="H85" s="885"/>
      <c r="I85" s="885"/>
      <c r="J85" s="885"/>
      <c r="K85" s="885"/>
      <c r="L85" s="885"/>
      <c r="M85" s="885"/>
      <c r="N85" s="885"/>
      <c r="O85" s="885"/>
      <c r="P85" s="885"/>
      <c r="Q85" s="885"/>
      <c r="R85" s="885"/>
      <c r="S85" s="885"/>
      <c r="T85" s="885"/>
      <c r="U85" s="885"/>
      <c r="V85" s="925" t="s">
        <v>211</v>
      </c>
      <c r="W85" s="871" t="s">
        <v>346</v>
      </c>
      <c r="X85" s="884">
        <v>1</v>
      </c>
      <c r="Y85" s="871">
        <v>3000</v>
      </c>
      <c r="Z85" s="871">
        <v>2300</v>
      </c>
      <c r="AA85" s="871">
        <v>1100</v>
      </c>
      <c r="AB85" s="926">
        <v>0.4</v>
      </c>
      <c r="AC85" s="939">
        <v>23.83</v>
      </c>
      <c r="AD85" s="885"/>
      <c r="AE85" s="884"/>
      <c r="AF85" s="871" t="s">
        <v>328</v>
      </c>
      <c r="AG85" s="884"/>
      <c r="AH85" s="995"/>
      <c r="AI85" s="885"/>
      <c r="AJ85" s="1067"/>
      <c r="AK85" s="885"/>
      <c r="AL85" s="885"/>
      <c r="AM85" s="885"/>
      <c r="AN85" s="885"/>
      <c r="AO85" s="884"/>
      <c r="AP85" s="1009">
        <v>45194</v>
      </c>
      <c r="AQ85" s="884"/>
      <c r="AR85" s="884"/>
      <c r="AS85" s="884"/>
      <c r="AT85" s="884"/>
      <c r="AU85" s="884"/>
      <c r="AV85" s="885"/>
      <c r="AW85" s="885"/>
      <c r="AX85" s="885"/>
      <c r="AY85" s="885"/>
    </row>
    <row r="86" spans="1:51">
      <c r="A86" s="884"/>
      <c r="B86" s="1020"/>
      <c r="C86" s="889"/>
      <c r="D86" s="912"/>
      <c r="E86" s="912"/>
      <c r="F86" s="1023"/>
      <c r="G86" s="884"/>
      <c r="H86" s="885"/>
      <c r="I86" s="885"/>
      <c r="J86" s="885"/>
      <c r="K86" s="885"/>
      <c r="L86" s="885"/>
      <c r="M86" s="885"/>
      <c r="N86" s="885"/>
      <c r="O86" s="885"/>
      <c r="P86" s="885"/>
      <c r="Q86" s="885"/>
      <c r="R86" s="885"/>
      <c r="S86" s="885"/>
      <c r="T86" s="885"/>
      <c r="U86" s="885"/>
      <c r="V86" s="925" t="s">
        <v>213</v>
      </c>
      <c r="W86" s="871" t="s">
        <v>227</v>
      </c>
      <c r="X86" s="884">
        <v>1</v>
      </c>
      <c r="Y86" s="871">
        <v>2900</v>
      </c>
      <c r="Z86" s="871">
        <v>2200</v>
      </c>
      <c r="AA86" s="871">
        <v>1100</v>
      </c>
      <c r="AB86" s="926">
        <v>0.4</v>
      </c>
      <c r="AC86" s="939">
        <v>22.04</v>
      </c>
      <c r="AD86" s="885"/>
      <c r="AE86" s="884"/>
      <c r="AF86" s="871" t="s">
        <v>328</v>
      </c>
      <c r="AG86" s="884"/>
      <c r="AH86" s="996"/>
      <c r="AI86" s="885"/>
      <c r="AJ86" s="1067"/>
      <c r="AK86" s="885"/>
      <c r="AL86" s="885"/>
      <c r="AM86" s="885"/>
      <c r="AN86" s="885"/>
      <c r="AO86" s="884"/>
      <c r="AP86" s="1009">
        <v>45191</v>
      </c>
      <c r="AQ86" s="884"/>
      <c r="AR86" s="884"/>
      <c r="AS86" s="884"/>
      <c r="AT86" s="884"/>
      <c r="AU86" s="884"/>
      <c r="AV86" s="885"/>
      <c r="AW86" s="885"/>
      <c r="AX86" s="885"/>
      <c r="AY86" s="885"/>
    </row>
    <row r="87" ht="18.75" customHeight="1" spans="1:51">
      <c r="A87" s="884">
        <v>26</v>
      </c>
      <c r="B87" s="897" t="s">
        <v>200</v>
      </c>
      <c r="C87" s="889" t="s">
        <v>347</v>
      </c>
      <c r="D87" s="910" t="s">
        <v>299</v>
      </c>
      <c r="E87" s="910" t="s">
        <v>300</v>
      </c>
      <c r="F87" s="905" t="s">
        <v>348</v>
      </c>
      <c r="G87" s="884" t="str">
        <f>_xlfn.DISPIMG("ID_091DFBEA61154D989E763198A2AAA4D7",1)</f>
        <v>=DISPIMG("ID_091DFBEA61154D989E763198A2AAA4D7",1)</v>
      </c>
      <c r="H87" s="885"/>
      <c r="I87" s="885"/>
      <c r="J87" s="885"/>
      <c r="K87" s="885"/>
      <c r="L87" s="885"/>
      <c r="M87" s="885"/>
      <c r="N87" s="885"/>
      <c r="O87" s="885"/>
      <c r="P87" s="885"/>
      <c r="Q87" s="885"/>
      <c r="R87" s="885"/>
      <c r="S87" s="885"/>
      <c r="T87" s="885"/>
      <c r="U87" s="885"/>
      <c r="V87" s="925" t="s">
        <v>205</v>
      </c>
      <c r="W87" s="871" t="s">
        <v>206</v>
      </c>
      <c r="X87" s="884">
        <v>1</v>
      </c>
      <c r="Y87" s="926">
        <v>4000</v>
      </c>
      <c r="Z87" s="926">
        <v>2400</v>
      </c>
      <c r="AA87" s="926">
        <v>1050</v>
      </c>
      <c r="AB87" s="926">
        <v>0.4</v>
      </c>
      <c r="AC87" s="939">
        <v>31.65</v>
      </c>
      <c r="AD87" s="885"/>
      <c r="AE87" s="909" t="s">
        <v>207</v>
      </c>
      <c r="AF87" s="871" t="s">
        <v>302</v>
      </c>
      <c r="AG87" s="909" t="s">
        <v>349</v>
      </c>
      <c r="AH87" s="968">
        <v>45179</v>
      </c>
      <c r="AI87" s="885"/>
      <c r="AJ87" s="1068"/>
      <c r="AK87" s="952"/>
      <c r="AL87" s="952"/>
      <c r="AM87" s="952"/>
      <c r="AN87" s="952"/>
      <c r="AO87" s="953"/>
      <c r="AP87" s="973">
        <v>45224</v>
      </c>
      <c r="AQ87" s="884"/>
      <c r="AR87" s="884"/>
      <c r="AS87" s="884"/>
      <c r="AT87" s="884"/>
      <c r="AU87" s="884"/>
      <c r="AV87" s="885"/>
      <c r="AW87" s="885"/>
      <c r="AX87" s="885"/>
      <c r="AY87" s="885"/>
    </row>
    <row r="88" ht="18.75" customHeight="1" spans="1:51">
      <c r="A88" s="884"/>
      <c r="B88" s="899"/>
      <c r="C88" s="906"/>
      <c r="D88" s="911"/>
      <c r="E88" s="911"/>
      <c r="F88" s="907"/>
      <c r="G88" s="884"/>
      <c r="H88" s="885"/>
      <c r="I88" s="885"/>
      <c r="J88" s="885"/>
      <c r="K88" s="885"/>
      <c r="L88" s="885"/>
      <c r="M88" s="885"/>
      <c r="N88" s="885"/>
      <c r="O88" s="885"/>
      <c r="P88" s="885"/>
      <c r="Q88" s="885"/>
      <c r="R88" s="885"/>
      <c r="S88" s="885"/>
      <c r="T88" s="885"/>
      <c r="U88" s="885"/>
      <c r="V88" s="925" t="s">
        <v>209</v>
      </c>
      <c r="W88" s="871" t="s">
        <v>226</v>
      </c>
      <c r="X88" s="884">
        <v>1</v>
      </c>
      <c r="Y88" s="926">
        <v>3400</v>
      </c>
      <c r="Z88" s="926">
        <v>2200</v>
      </c>
      <c r="AA88" s="926">
        <v>1250</v>
      </c>
      <c r="AB88" s="926">
        <v>0.4</v>
      </c>
      <c r="AC88" s="939">
        <v>29.36</v>
      </c>
      <c r="AD88" s="885"/>
      <c r="AE88" s="884"/>
      <c r="AF88" s="871" t="s">
        <v>328</v>
      </c>
      <c r="AG88" s="884"/>
      <c r="AH88" s="995"/>
      <c r="AI88" s="885"/>
      <c r="AJ88" s="1004"/>
      <c r="AK88" s="885"/>
      <c r="AL88" s="885"/>
      <c r="AM88" s="885"/>
      <c r="AN88" s="885"/>
      <c r="AO88" s="884"/>
      <c r="AP88" s="973">
        <v>45196</v>
      </c>
      <c r="AQ88" s="884"/>
      <c r="AR88" s="884"/>
      <c r="AS88" s="884"/>
      <c r="AT88" s="884"/>
      <c r="AU88" s="884"/>
      <c r="AV88" s="885"/>
      <c r="AW88" s="885"/>
      <c r="AX88" s="885"/>
      <c r="AY88" s="885"/>
    </row>
    <row r="89" ht="18.75" customHeight="1" spans="1:51">
      <c r="A89" s="884"/>
      <c r="B89" s="900"/>
      <c r="C89" s="906"/>
      <c r="D89" s="912"/>
      <c r="E89" s="912"/>
      <c r="F89" s="908"/>
      <c r="G89" s="884"/>
      <c r="H89" s="885"/>
      <c r="I89" s="885"/>
      <c r="J89" s="885"/>
      <c r="K89" s="885"/>
      <c r="L89" s="885"/>
      <c r="M89" s="885"/>
      <c r="N89" s="885"/>
      <c r="O89" s="885"/>
      <c r="P89" s="885"/>
      <c r="Q89" s="885"/>
      <c r="R89" s="885"/>
      <c r="S89" s="885"/>
      <c r="T89" s="885"/>
      <c r="U89" s="885"/>
      <c r="V89" s="925" t="s">
        <v>211</v>
      </c>
      <c r="W89" s="871" t="s">
        <v>261</v>
      </c>
      <c r="X89" s="884">
        <v>1</v>
      </c>
      <c r="Y89" s="926">
        <v>3400</v>
      </c>
      <c r="Z89" s="926">
        <v>2450</v>
      </c>
      <c r="AA89" s="926">
        <v>1250</v>
      </c>
      <c r="AB89" s="926">
        <v>0.4</v>
      </c>
      <c r="AC89" s="939">
        <v>32.7</v>
      </c>
      <c r="AD89" s="885"/>
      <c r="AE89" s="884"/>
      <c r="AF89" s="871" t="s">
        <v>328</v>
      </c>
      <c r="AG89" s="884"/>
      <c r="AH89" s="996"/>
      <c r="AI89" s="885"/>
      <c r="AJ89" s="1004"/>
      <c r="AK89" s="885"/>
      <c r="AL89" s="885"/>
      <c r="AM89" s="885"/>
      <c r="AN89" s="885"/>
      <c r="AO89" s="884"/>
      <c r="AP89" s="973">
        <v>45196</v>
      </c>
      <c r="AQ89" s="884"/>
      <c r="AR89" s="884"/>
      <c r="AS89" s="884"/>
      <c r="AT89" s="884"/>
      <c r="AU89" s="884"/>
      <c r="AV89" s="885"/>
      <c r="AW89" s="885"/>
      <c r="AX89" s="885"/>
      <c r="AY89" s="885"/>
    </row>
    <row r="90" ht="33" customHeight="1" spans="1:51">
      <c r="A90" s="884">
        <v>27</v>
      </c>
      <c r="B90" s="897" t="s">
        <v>200</v>
      </c>
      <c r="C90" s="889" t="s">
        <v>350</v>
      </c>
      <c r="D90" s="910" t="s">
        <v>325</v>
      </c>
      <c r="E90" s="910" t="s">
        <v>326</v>
      </c>
      <c r="F90" s="902" t="s">
        <v>351</v>
      </c>
      <c r="G90" s="884" t="str">
        <f>_xlfn.DISPIMG("ID_8CA60C8E9EE343009080E092DB7C61B0",1)</f>
        <v>=DISPIMG("ID_8CA60C8E9EE343009080E092DB7C61B0",1)</v>
      </c>
      <c r="H90" s="885"/>
      <c r="I90" s="885"/>
      <c r="J90" s="885"/>
      <c r="K90" s="885"/>
      <c r="L90" s="885"/>
      <c r="M90" s="885"/>
      <c r="N90" s="885"/>
      <c r="O90" s="885"/>
      <c r="P90" s="885"/>
      <c r="Q90" s="885"/>
      <c r="R90" s="885"/>
      <c r="S90" s="885"/>
      <c r="T90" s="885"/>
      <c r="U90" s="885"/>
      <c r="V90" s="925" t="s">
        <v>205</v>
      </c>
      <c r="W90" s="871" t="s">
        <v>206</v>
      </c>
      <c r="X90" s="884">
        <v>1</v>
      </c>
      <c r="Y90" s="926">
        <v>4000</v>
      </c>
      <c r="Z90" s="926">
        <v>2400</v>
      </c>
      <c r="AA90" s="926">
        <v>1050</v>
      </c>
      <c r="AB90" s="926">
        <v>0.4</v>
      </c>
      <c r="AC90" s="939">
        <v>31.6512</v>
      </c>
      <c r="AD90" s="885"/>
      <c r="AE90" s="909" t="s">
        <v>207</v>
      </c>
      <c r="AF90" s="871" t="s">
        <v>302</v>
      </c>
      <c r="AG90" s="909" t="s">
        <v>349</v>
      </c>
      <c r="AH90" s="974">
        <v>45181</v>
      </c>
      <c r="AI90" s="885"/>
      <c r="AJ90" s="880"/>
      <c r="AK90" s="885"/>
      <c r="AL90" s="885"/>
      <c r="AM90" s="885"/>
      <c r="AN90" s="885"/>
      <c r="AO90" s="884"/>
      <c r="AP90" s="1009">
        <v>45191</v>
      </c>
      <c r="AQ90" s="884"/>
      <c r="AR90" s="884"/>
      <c r="AS90" s="884"/>
      <c r="AT90" s="884"/>
      <c r="AU90" s="884"/>
      <c r="AV90" s="885"/>
      <c r="AW90" s="885"/>
      <c r="AX90" s="885"/>
      <c r="AY90" s="885"/>
    </row>
    <row r="91" spans="1:51">
      <c r="A91" s="884"/>
      <c r="B91" s="899"/>
      <c r="C91" s="906"/>
      <c r="D91" s="911"/>
      <c r="E91" s="911"/>
      <c r="F91" s="903"/>
      <c r="G91" s="884"/>
      <c r="H91" s="885"/>
      <c r="I91" s="885"/>
      <c r="J91" s="885"/>
      <c r="K91" s="885"/>
      <c r="L91" s="885"/>
      <c r="M91" s="885"/>
      <c r="N91" s="885"/>
      <c r="O91" s="885"/>
      <c r="P91" s="885"/>
      <c r="Q91" s="885"/>
      <c r="R91" s="885"/>
      <c r="S91" s="885"/>
      <c r="T91" s="885"/>
      <c r="U91" s="885"/>
      <c r="V91" s="925" t="s">
        <v>209</v>
      </c>
      <c r="W91" s="871" t="s">
        <v>226</v>
      </c>
      <c r="X91" s="884">
        <v>1</v>
      </c>
      <c r="Y91" s="926">
        <v>3400</v>
      </c>
      <c r="Z91" s="926">
        <v>2200</v>
      </c>
      <c r="AA91" s="926">
        <v>1250</v>
      </c>
      <c r="AB91" s="926">
        <v>0.4</v>
      </c>
      <c r="AC91" s="939">
        <v>29.359</v>
      </c>
      <c r="AD91" s="885"/>
      <c r="AE91" s="884"/>
      <c r="AF91" s="871" t="s">
        <v>328</v>
      </c>
      <c r="AG91" s="884"/>
      <c r="AH91" s="1069"/>
      <c r="AI91" s="885"/>
      <c r="AJ91" s="1004"/>
      <c r="AK91" s="885"/>
      <c r="AL91" s="885"/>
      <c r="AM91" s="885"/>
      <c r="AN91" s="885"/>
      <c r="AO91" s="884"/>
      <c r="AP91" s="973">
        <v>45197</v>
      </c>
      <c r="AQ91" s="884"/>
      <c r="AR91" s="884"/>
      <c r="AS91" s="884"/>
      <c r="AT91" s="884"/>
      <c r="AU91" s="884"/>
      <c r="AV91" s="885"/>
      <c r="AW91" s="885"/>
      <c r="AX91" s="885"/>
      <c r="AY91" s="885"/>
    </row>
    <row r="92" spans="1:51">
      <c r="A92" s="884"/>
      <c r="B92" s="899"/>
      <c r="C92" s="906"/>
      <c r="D92" s="911"/>
      <c r="E92" s="911"/>
      <c r="F92" s="903"/>
      <c r="G92" s="884"/>
      <c r="H92" s="885"/>
      <c r="I92" s="885"/>
      <c r="J92" s="885"/>
      <c r="K92" s="885"/>
      <c r="L92" s="885"/>
      <c r="M92" s="885"/>
      <c r="N92" s="885"/>
      <c r="O92" s="885"/>
      <c r="P92" s="885"/>
      <c r="Q92" s="885"/>
      <c r="R92" s="885"/>
      <c r="S92" s="885"/>
      <c r="T92" s="885"/>
      <c r="U92" s="885"/>
      <c r="V92" s="925" t="s">
        <v>211</v>
      </c>
      <c r="W92" s="871" t="s">
        <v>226</v>
      </c>
      <c r="X92" s="884">
        <v>1</v>
      </c>
      <c r="Y92" s="926">
        <v>3400</v>
      </c>
      <c r="Z92" s="926">
        <v>2200</v>
      </c>
      <c r="AA92" s="926">
        <v>1250</v>
      </c>
      <c r="AB92" s="926">
        <v>0.4</v>
      </c>
      <c r="AC92" s="939">
        <v>29.359</v>
      </c>
      <c r="AD92" s="885"/>
      <c r="AE92" s="884"/>
      <c r="AF92" s="871" t="s">
        <v>328</v>
      </c>
      <c r="AG92" s="884"/>
      <c r="AH92" s="1069"/>
      <c r="AI92" s="885"/>
      <c r="AJ92" s="1004"/>
      <c r="AK92" s="885"/>
      <c r="AL92" s="885"/>
      <c r="AM92" s="885"/>
      <c r="AN92" s="885"/>
      <c r="AO92" s="884"/>
      <c r="AP92" s="973">
        <v>45197</v>
      </c>
      <c r="AQ92" s="884"/>
      <c r="AR92" s="884"/>
      <c r="AS92" s="884"/>
      <c r="AT92" s="884"/>
      <c r="AU92" s="884"/>
      <c r="AV92" s="885"/>
      <c r="AW92" s="885"/>
      <c r="AX92" s="885"/>
      <c r="AY92" s="885"/>
    </row>
    <row r="93" spans="1:51">
      <c r="A93" s="884"/>
      <c r="B93" s="900"/>
      <c r="C93" s="906"/>
      <c r="D93" s="912"/>
      <c r="E93" s="912"/>
      <c r="F93" s="904"/>
      <c r="G93" s="884"/>
      <c r="H93" s="885"/>
      <c r="I93" s="885"/>
      <c r="J93" s="885"/>
      <c r="K93" s="885"/>
      <c r="L93" s="885"/>
      <c r="M93" s="885"/>
      <c r="N93" s="885"/>
      <c r="O93" s="885"/>
      <c r="P93" s="885"/>
      <c r="Q93" s="885"/>
      <c r="R93" s="885"/>
      <c r="S93" s="885"/>
      <c r="T93" s="885"/>
      <c r="U93" s="885"/>
      <c r="V93" s="925" t="s">
        <v>213</v>
      </c>
      <c r="W93" s="871" t="s">
        <v>261</v>
      </c>
      <c r="X93" s="884">
        <v>1</v>
      </c>
      <c r="Y93" s="926">
        <v>3400</v>
      </c>
      <c r="Z93" s="926">
        <v>2450</v>
      </c>
      <c r="AA93" s="926">
        <v>1250</v>
      </c>
      <c r="AB93" s="926">
        <v>0.4</v>
      </c>
      <c r="AC93" s="939">
        <v>32.69525</v>
      </c>
      <c r="AD93" s="885"/>
      <c r="AE93" s="884"/>
      <c r="AF93" s="871" t="s">
        <v>328</v>
      </c>
      <c r="AG93" s="884"/>
      <c r="AH93" s="1069"/>
      <c r="AI93" s="1041"/>
      <c r="AJ93" s="1004"/>
      <c r="AK93" s="1041"/>
      <c r="AL93" s="1041"/>
      <c r="AM93" s="1041"/>
      <c r="AN93" s="1041"/>
      <c r="AO93" s="972"/>
      <c r="AP93" s="973">
        <v>45197</v>
      </c>
      <c r="AQ93" s="972"/>
      <c r="AR93" s="972"/>
      <c r="AS93" s="972"/>
      <c r="AT93" s="972"/>
      <c r="AU93" s="972"/>
      <c r="AV93" s="1041"/>
      <c r="AW93" s="1041"/>
      <c r="AX93" s="1041"/>
      <c r="AY93" s="1041"/>
    </row>
    <row r="94" spans="1:51">
      <c r="A94" s="884">
        <v>28</v>
      </c>
      <c r="B94" s="897" t="s">
        <v>233</v>
      </c>
      <c r="C94" s="909" t="s">
        <v>352</v>
      </c>
      <c r="D94" s="909" t="s">
        <v>353</v>
      </c>
      <c r="E94" s="1024" t="s">
        <v>354</v>
      </c>
      <c r="F94" s="1025" t="s">
        <v>355</v>
      </c>
      <c r="G94" s="884" t="str">
        <f>_xlfn.DISPIMG("ID_D2B99256EC774795857A190D06593034",1)</f>
        <v>=DISPIMG("ID_D2B99256EC774795857A190D06593034",1)</v>
      </c>
      <c r="H94" s="885"/>
      <c r="I94" s="885"/>
      <c r="J94" s="885"/>
      <c r="K94" s="885"/>
      <c r="L94" s="885"/>
      <c r="M94" s="885"/>
      <c r="N94" s="885"/>
      <c r="O94" s="885"/>
      <c r="P94" s="885"/>
      <c r="Q94" s="885"/>
      <c r="R94" s="885"/>
      <c r="S94" s="885"/>
      <c r="T94" s="885"/>
      <c r="U94" s="885"/>
      <c r="V94" s="925" t="s">
        <v>205</v>
      </c>
      <c r="W94" s="871" t="s">
        <v>206</v>
      </c>
      <c r="X94" s="884">
        <v>1</v>
      </c>
      <c r="Y94" s="871">
        <v>2400</v>
      </c>
      <c r="Z94" s="871">
        <v>1300</v>
      </c>
      <c r="AA94" s="871">
        <v>950</v>
      </c>
      <c r="AB94" s="926">
        <v>0.4</v>
      </c>
      <c r="AC94" s="939">
        <v>9.30696</v>
      </c>
      <c r="AD94" s="885"/>
      <c r="AE94" s="884"/>
      <c r="AF94" s="871" t="s">
        <v>142</v>
      </c>
      <c r="AG94" s="1001" t="s">
        <v>322</v>
      </c>
      <c r="AH94" s="968">
        <v>45179</v>
      </c>
      <c r="AI94" s="952"/>
      <c r="AJ94" s="1070"/>
      <c r="AK94" s="952"/>
      <c r="AL94" s="952"/>
      <c r="AM94" s="952"/>
      <c r="AN94" s="952"/>
      <c r="AO94" s="953"/>
      <c r="AP94" s="1014">
        <v>45196</v>
      </c>
      <c r="AQ94" s="953"/>
      <c r="AR94" s="953"/>
      <c r="AS94" s="953"/>
      <c r="AT94" s="953"/>
      <c r="AU94" s="953"/>
      <c r="AV94" s="952"/>
      <c r="AW94" s="952"/>
      <c r="AX94" s="952"/>
      <c r="AY94" s="952"/>
    </row>
    <row r="95" spans="1:51">
      <c r="A95" s="884"/>
      <c r="B95" s="899"/>
      <c r="C95" s="884"/>
      <c r="D95" s="884"/>
      <c r="E95" s="1026"/>
      <c r="F95" s="1027"/>
      <c r="G95" s="884"/>
      <c r="H95" s="885"/>
      <c r="I95" s="885"/>
      <c r="J95" s="885"/>
      <c r="K95" s="885"/>
      <c r="L95" s="885"/>
      <c r="M95" s="885"/>
      <c r="N95" s="885"/>
      <c r="O95" s="885"/>
      <c r="P95" s="885"/>
      <c r="Q95" s="885"/>
      <c r="R95" s="885"/>
      <c r="S95" s="885"/>
      <c r="T95" s="885"/>
      <c r="U95" s="885"/>
      <c r="V95" s="925" t="s">
        <v>209</v>
      </c>
      <c r="W95" s="871" t="s">
        <v>226</v>
      </c>
      <c r="X95" s="884">
        <v>1</v>
      </c>
      <c r="Y95" s="871">
        <v>2400</v>
      </c>
      <c r="Z95" s="871">
        <v>1000</v>
      </c>
      <c r="AA95" s="871">
        <v>800</v>
      </c>
      <c r="AB95" s="926">
        <v>0.4</v>
      </c>
      <c r="AC95" s="939">
        <v>6.0288</v>
      </c>
      <c r="AD95" s="885"/>
      <c r="AE95" s="884"/>
      <c r="AF95" s="871" t="s">
        <v>136</v>
      </c>
      <c r="AG95" s="1002"/>
      <c r="AH95" s="995"/>
      <c r="AI95" s="952"/>
      <c r="AJ95" s="1004"/>
      <c r="AK95" s="952"/>
      <c r="AL95" s="952"/>
      <c r="AM95" s="952"/>
      <c r="AN95" s="952"/>
      <c r="AO95" s="953"/>
      <c r="AP95" s="973">
        <v>45192</v>
      </c>
      <c r="AQ95" s="953"/>
      <c r="AR95" s="953"/>
      <c r="AS95" s="953"/>
      <c r="AT95" s="953"/>
      <c r="AU95" s="953"/>
      <c r="AV95" s="952"/>
      <c r="AW95" s="952"/>
      <c r="AX95" s="952"/>
      <c r="AY95" s="952"/>
    </row>
    <row r="96" spans="1:51">
      <c r="A96" s="884"/>
      <c r="B96" s="900"/>
      <c r="C96" s="884"/>
      <c r="D96" s="884"/>
      <c r="E96" s="982"/>
      <c r="F96" s="1028"/>
      <c r="G96" s="884"/>
      <c r="H96" s="885"/>
      <c r="I96" s="885"/>
      <c r="J96" s="885"/>
      <c r="K96" s="885"/>
      <c r="L96" s="885"/>
      <c r="M96" s="885"/>
      <c r="N96" s="885"/>
      <c r="O96" s="885"/>
      <c r="P96" s="885"/>
      <c r="Q96" s="885"/>
      <c r="R96" s="885"/>
      <c r="S96" s="885"/>
      <c r="T96" s="885"/>
      <c r="U96" s="885"/>
      <c r="V96" s="925" t="s">
        <v>211</v>
      </c>
      <c r="W96" s="871" t="s">
        <v>356</v>
      </c>
      <c r="X96" s="884">
        <v>1</v>
      </c>
      <c r="Y96" s="871">
        <v>2200</v>
      </c>
      <c r="Z96" s="871">
        <v>800</v>
      </c>
      <c r="AA96" s="871">
        <v>800</v>
      </c>
      <c r="AB96" s="926">
        <v>0.4</v>
      </c>
      <c r="AC96" s="939">
        <v>4.42112</v>
      </c>
      <c r="AD96" s="885"/>
      <c r="AE96" s="884"/>
      <c r="AF96" s="871" t="s">
        <v>136</v>
      </c>
      <c r="AG96" s="1003"/>
      <c r="AH96" s="996"/>
      <c r="AI96" s="952"/>
      <c r="AJ96" s="1004"/>
      <c r="AK96" s="952"/>
      <c r="AL96" s="952"/>
      <c r="AM96" s="952"/>
      <c r="AN96" s="952"/>
      <c r="AO96" s="953"/>
      <c r="AP96" s="973">
        <v>45192</v>
      </c>
      <c r="AQ96" s="953"/>
      <c r="AR96" s="953"/>
      <c r="AS96" s="953"/>
      <c r="AT96" s="953"/>
      <c r="AU96" s="953"/>
      <c r="AV96" s="952"/>
      <c r="AW96" s="952"/>
      <c r="AX96" s="952"/>
      <c r="AY96" s="952"/>
    </row>
    <row r="97" ht="18" customHeight="1" spans="1:51">
      <c r="A97" s="909" t="s">
        <v>357</v>
      </c>
      <c r="B97" s="897" t="s">
        <v>200</v>
      </c>
      <c r="C97" s="1029" t="s">
        <v>358</v>
      </c>
      <c r="D97" s="1030" t="s">
        <v>359</v>
      </c>
      <c r="E97" s="1031" t="s">
        <v>360</v>
      </c>
      <c r="F97" s="1032" t="s">
        <v>361</v>
      </c>
      <c r="G97" s="884" t="str">
        <f>_xlfn.DISPIMG("ID_CD6409459F0E470AAA9387A0F3BCF0F2",1)</f>
        <v>=DISPIMG("ID_CD6409459F0E470AAA9387A0F3BCF0F2",1)</v>
      </c>
      <c r="H97" s="885"/>
      <c r="I97" s="885"/>
      <c r="J97" s="885"/>
      <c r="K97" s="885"/>
      <c r="L97" s="885"/>
      <c r="M97" s="885"/>
      <c r="N97" s="885"/>
      <c r="O97" s="885"/>
      <c r="P97" s="885"/>
      <c r="Q97" s="885"/>
      <c r="R97" s="885"/>
      <c r="S97" s="885"/>
      <c r="T97" s="885"/>
      <c r="U97" s="885"/>
      <c r="V97" s="925" t="s">
        <v>205</v>
      </c>
      <c r="W97" s="1062" t="s">
        <v>206</v>
      </c>
      <c r="X97" s="884">
        <v>1</v>
      </c>
      <c r="Y97" s="926">
        <v>2600</v>
      </c>
      <c r="Z97" s="926">
        <v>2000</v>
      </c>
      <c r="AA97" s="871">
        <v>1100</v>
      </c>
      <c r="AB97" s="926">
        <v>0.4</v>
      </c>
      <c r="AC97" s="939">
        <v>17.9608</v>
      </c>
      <c r="AD97" s="885"/>
      <c r="AE97" s="884"/>
      <c r="AF97" s="909" t="s">
        <v>142</v>
      </c>
      <c r="AG97" s="1001" t="s">
        <v>279</v>
      </c>
      <c r="AH97" s="1071">
        <v>45184</v>
      </c>
      <c r="AI97" s="952"/>
      <c r="AJ97" s="1072"/>
      <c r="AK97" s="952"/>
      <c r="AL97" s="952"/>
      <c r="AM97" s="952"/>
      <c r="AN97" s="952"/>
      <c r="AO97" s="953"/>
      <c r="AP97" s="973">
        <v>45194</v>
      </c>
      <c r="AQ97" s="953"/>
      <c r="AR97" s="953"/>
      <c r="AS97" s="953"/>
      <c r="AT97" s="953"/>
      <c r="AU97" s="953"/>
      <c r="AV97" s="952"/>
      <c r="AW97" s="952"/>
      <c r="AX97" s="952"/>
      <c r="AY97" s="952"/>
    </row>
    <row r="98" ht="18" customHeight="1" spans="1:51">
      <c r="A98" s="884"/>
      <c r="B98" s="899"/>
      <c r="C98" s="1029"/>
      <c r="D98" s="1030"/>
      <c r="E98" s="1033"/>
      <c r="F98" s="1034"/>
      <c r="G98" s="884"/>
      <c r="H98" s="885"/>
      <c r="I98" s="885"/>
      <c r="J98" s="885"/>
      <c r="K98" s="885"/>
      <c r="L98" s="885"/>
      <c r="M98" s="885"/>
      <c r="N98" s="885"/>
      <c r="O98" s="885"/>
      <c r="P98" s="885"/>
      <c r="Q98" s="885"/>
      <c r="R98" s="885"/>
      <c r="S98" s="885"/>
      <c r="T98" s="885"/>
      <c r="U98" s="885"/>
      <c r="V98" s="925" t="s">
        <v>209</v>
      </c>
      <c r="W98" s="1062" t="s">
        <v>226</v>
      </c>
      <c r="X98" s="884">
        <v>1</v>
      </c>
      <c r="Y98" s="926">
        <v>2600</v>
      </c>
      <c r="Z98" s="926">
        <v>2000</v>
      </c>
      <c r="AA98" s="871">
        <v>1200</v>
      </c>
      <c r="AB98" s="926">
        <v>0.4</v>
      </c>
      <c r="AC98" s="939">
        <v>19.5936</v>
      </c>
      <c r="AD98" s="885"/>
      <c r="AE98" s="884"/>
      <c r="AF98" s="909" t="s">
        <v>142</v>
      </c>
      <c r="AG98" s="1002"/>
      <c r="AH98" s="1073"/>
      <c r="AI98" s="952"/>
      <c r="AJ98" s="1004"/>
      <c r="AK98" s="952"/>
      <c r="AL98" s="952"/>
      <c r="AM98" s="952"/>
      <c r="AN98" s="952"/>
      <c r="AO98" s="953"/>
      <c r="AP98" s="973">
        <v>45197</v>
      </c>
      <c r="AQ98" s="953"/>
      <c r="AR98" s="953"/>
      <c r="AS98" s="953"/>
      <c r="AT98" s="953"/>
      <c r="AU98" s="953"/>
      <c r="AV98" s="952"/>
      <c r="AW98" s="952"/>
      <c r="AX98" s="952"/>
      <c r="AY98" s="952"/>
    </row>
    <row r="99" ht="18" customHeight="1" spans="1:51">
      <c r="A99" s="884"/>
      <c r="B99" s="899"/>
      <c r="C99" s="1029"/>
      <c r="D99" s="1030"/>
      <c r="E99" s="1033"/>
      <c r="F99" s="1034"/>
      <c r="G99" s="884"/>
      <c r="H99" s="885"/>
      <c r="I99" s="885"/>
      <c r="J99" s="885"/>
      <c r="K99" s="885"/>
      <c r="L99" s="885"/>
      <c r="M99" s="885"/>
      <c r="N99" s="885"/>
      <c r="O99" s="885"/>
      <c r="P99" s="885"/>
      <c r="Q99" s="885"/>
      <c r="R99" s="885"/>
      <c r="S99" s="885"/>
      <c r="T99" s="885"/>
      <c r="U99" s="885"/>
      <c r="V99" s="925" t="s">
        <v>211</v>
      </c>
      <c r="W99" s="1062" t="s">
        <v>362</v>
      </c>
      <c r="X99" s="884">
        <v>1</v>
      </c>
      <c r="Y99" s="926">
        <v>2600</v>
      </c>
      <c r="Z99" s="926">
        <v>2000</v>
      </c>
      <c r="AA99" s="871">
        <v>1100</v>
      </c>
      <c r="AB99" s="926">
        <v>0.4</v>
      </c>
      <c r="AC99" s="939">
        <v>17.9608</v>
      </c>
      <c r="AD99" s="885"/>
      <c r="AE99" s="884"/>
      <c r="AF99" s="909" t="s">
        <v>142</v>
      </c>
      <c r="AG99" s="1002"/>
      <c r="AH99" s="1073"/>
      <c r="AI99" s="952"/>
      <c r="AJ99" s="1004"/>
      <c r="AK99" s="952"/>
      <c r="AL99" s="952"/>
      <c r="AM99" s="952"/>
      <c r="AN99" s="952"/>
      <c r="AO99" s="953"/>
      <c r="AP99" s="973">
        <v>45197</v>
      </c>
      <c r="AQ99" s="953"/>
      <c r="AR99" s="953"/>
      <c r="AS99" s="953"/>
      <c r="AT99" s="953"/>
      <c r="AU99" s="953"/>
      <c r="AV99" s="952"/>
      <c r="AW99" s="952"/>
      <c r="AX99" s="952"/>
      <c r="AY99" s="952"/>
    </row>
    <row r="100" ht="18" customHeight="1" spans="1:51">
      <c r="A100" s="884"/>
      <c r="B100" s="899"/>
      <c r="C100" s="1029"/>
      <c r="D100" s="1030"/>
      <c r="E100" s="1033"/>
      <c r="F100" s="1034"/>
      <c r="G100" s="884"/>
      <c r="H100" s="885"/>
      <c r="I100" s="885"/>
      <c r="J100" s="885"/>
      <c r="K100" s="885"/>
      <c r="L100" s="885"/>
      <c r="M100" s="885"/>
      <c r="N100" s="885"/>
      <c r="O100" s="885"/>
      <c r="P100" s="885"/>
      <c r="Q100" s="885"/>
      <c r="R100" s="885"/>
      <c r="S100" s="885"/>
      <c r="T100" s="885"/>
      <c r="U100" s="885"/>
      <c r="V100" s="925" t="s">
        <v>213</v>
      </c>
      <c r="W100" s="1062" t="s">
        <v>363</v>
      </c>
      <c r="X100" s="884">
        <v>1</v>
      </c>
      <c r="Y100" s="926">
        <v>2600</v>
      </c>
      <c r="Z100" s="926">
        <v>2000</v>
      </c>
      <c r="AA100" s="871">
        <v>1100</v>
      </c>
      <c r="AB100" s="926">
        <v>0.4</v>
      </c>
      <c r="AC100" s="939">
        <v>17.9608</v>
      </c>
      <c r="AD100" s="885"/>
      <c r="AE100" s="884"/>
      <c r="AF100" s="909" t="s">
        <v>142</v>
      </c>
      <c r="AG100" s="1002"/>
      <c r="AH100" s="1073"/>
      <c r="AI100" s="952"/>
      <c r="AJ100" s="1004"/>
      <c r="AK100" s="952"/>
      <c r="AL100" s="952"/>
      <c r="AM100" s="952"/>
      <c r="AN100" s="952"/>
      <c r="AO100" s="953"/>
      <c r="AP100" s="973">
        <v>45197</v>
      </c>
      <c r="AQ100" s="953"/>
      <c r="AR100" s="953"/>
      <c r="AS100" s="953"/>
      <c r="AT100" s="953"/>
      <c r="AU100" s="953"/>
      <c r="AV100" s="952"/>
      <c r="AW100" s="952"/>
      <c r="AX100" s="952"/>
      <c r="AY100" s="952"/>
    </row>
    <row r="101" ht="18" customHeight="1" spans="1:51">
      <c r="A101" s="884"/>
      <c r="B101" s="900"/>
      <c r="C101" s="1029"/>
      <c r="D101" s="1030"/>
      <c r="E101" s="1035"/>
      <c r="F101" s="1036"/>
      <c r="G101" s="884"/>
      <c r="H101" s="885"/>
      <c r="I101" s="885"/>
      <c r="J101" s="885"/>
      <c r="K101" s="885"/>
      <c r="L101" s="885"/>
      <c r="M101" s="885"/>
      <c r="N101" s="885"/>
      <c r="O101" s="885"/>
      <c r="P101" s="885"/>
      <c r="Q101" s="885"/>
      <c r="R101" s="885"/>
      <c r="S101" s="885"/>
      <c r="T101" s="885"/>
      <c r="U101" s="885"/>
      <c r="V101" s="925" t="s">
        <v>260</v>
      </c>
      <c r="W101" s="1062" t="s">
        <v>364</v>
      </c>
      <c r="X101" s="884">
        <v>1</v>
      </c>
      <c r="Y101" s="926">
        <v>2600</v>
      </c>
      <c r="Z101" s="926">
        <v>2000</v>
      </c>
      <c r="AA101" s="871">
        <v>1100</v>
      </c>
      <c r="AB101" s="926">
        <v>0.4</v>
      </c>
      <c r="AC101" s="939">
        <v>17.9608</v>
      </c>
      <c r="AD101" s="885"/>
      <c r="AE101" s="884"/>
      <c r="AF101" s="909" t="s">
        <v>142</v>
      </c>
      <c r="AG101" s="1003"/>
      <c r="AH101" s="1074"/>
      <c r="AI101" s="952"/>
      <c r="AJ101" s="1004"/>
      <c r="AK101" s="952"/>
      <c r="AL101" s="952"/>
      <c r="AM101" s="952"/>
      <c r="AN101" s="952"/>
      <c r="AO101" s="953"/>
      <c r="AP101" s="973">
        <v>45197</v>
      </c>
      <c r="AQ101" s="953"/>
      <c r="AR101" s="953"/>
      <c r="AS101" s="953"/>
      <c r="AT101" s="953"/>
      <c r="AU101" s="953"/>
      <c r="AV101" s="952"/>
      <c r="AW101" s="952"/>
      <c r="AX101" s="952"/>
      <c r="AY101" s="952"/>
    </row>
    <row r="102" ht="22.5" customHeight="1" spans="1:51">
      <c r="A102" s="1024" t="s">
        <v>365</v>
      </c>
      <c r="B102" s="897" t="s">
        <v>233</v>
      </c>
      <c r="C102" s="1037" t="s">
        <v>366</v>
      </c>
      <c r="D102" s="1037" t="s">
        <v>367</v>
      </c>
      <c r="E102" s="1037" t="s">
        <v>368</v>
      </c>
      <c r="F102" s="1038" t="s">
        <v>369</v>
      </c>
      <c r="G102" s="884" t="str">
        <f>_xlfn.DISPIMG("ID_0F4DE4F71C2249D1AAAA30175A3C9F68",1)</f>
        <v>=DISPIMG("ID_0F4DE4F71C2249D1AAAA30175A3C9F68",1)</v>
      </c>
      <c r="H102" s="885"/>
      <c r="I102" s="885"/>
      <c r="J102" s="885"/>
      <c r="K102" s="885"/>
      <c r="L102" s="885"/>
      <c r="M102" s="885"/>
      <c r="N102" s="885"/>
      <c r="O102" s="885"/>
      <c r="P102" s="885"/>
      <c r="Q102" s="885"/>
      <c r="R102" s="885"/>
      <c r="S102" s="885"/>
      <c r="T102" s="885"/>
      <c r="U102" s="885"/>
      <c r="V102" s="925" t="s">
        <v>205</v>
      </c>
      <c r="W102" s="1062" t="s">
        <v>206</v>
      </c>
      <c r="X102" s="884">
        <v>1</v>
      </c>
      <c r="Y102" s="871">
        <v>2000</v>
      </c>
      <c r="Z102" s="871">
        <v>1500</v>
      </c>
      <c r="AA102" s="871">
        <v>900</v>
      </c>
      <c r="AB102" s="926">
        <v>0.4</v>
      </c>
      <c r="AC102" s="939">
        <v>8.478</v>
      </c>
      <c r="AD102" s="885"/>
      <c r="AE102" s="884"/>
      <c r="AF102" s="871" t="s">
        <v>136</v>
      </c>
      <c r="AG102" s="1001" t="s">
        <v>270</v>
      </c>
      <c r="AH102" s="1071">
        <v>45179</v>
      </c>
      <c r="AI102" s="952"/>
      <c r="AJ102" s="1070"/>
      <c r="AK102" s="952"/>
      <c r="AL102" s="952"/>
      <c r="AM102" s="952"/>
      <c r="AN102" s="952"/>
      <c r="AO102" s="953"/>
      <c r="AP102" s="1014">
        <v>45196</v>
      </c>
      <c r="AQ102" s="953"/>
      <c r="AR102" s="953"/>
      <c r="AS102" s="953"/>
      <c r="AT102" s="953"/>
      <c r="AU102" s="953"/>
      <c r="AV102" s="952"/>
      <c r="AW102" s="952"/>
      <c r="AX102" s="952"/>
      <c r="AY102" s="952"/>
    </row>
    <row r="103" ht="22.5" customHeight="1" spans="1:51">
      <c r="A103" s="970"/>
      <c r="B103" s="899"/>
      <c r="C103" s="1039"/>
      <c r="D103" s="1039"/>
      <c r="E103" s="1039"/>
      <c r="F103" s="1040"/>
      <c r="G103" s="884"/>
      <c r="H103" s="885"/>
      <c r="I103" s="885"/>
      <c r="J103" s="885"/>
      <c r="K103" s="885"/>
      <c r="L103" s="885"/>
      <c r="M103" s="885"/>
      <c r="N103" s="885"/>
      <c r="O103" s="885"/>
      <c r="P103" s="885"/>
      <c r="Q103" s="885"/>
      <c r="R103" s="885"/>
      <c r="S103" s="885"/>
      <c r="T103" s="885"/>
      <c r="U103" s="885"/>
      <c r="V103" s="925" t="s">
        <v>209</v>
      </c>
      <c r="W103" s="1062" t="s">
        <v>218</v>
      </c>
      <c r="X103" s="884">
        <v>1</v>
      </c>
      <c r="Y103" s="871">
        <v>2200</v>
      </c>
      <c r="Z103" s="871">
        <v>1600</v>
      </c>
      <c r="AA103" s="871">
        <v>900</v>
      </c>
      <c r="AB103" s="926">
        <v>0.4</v>
      </c>
      <c r="AC103" s="939">
        <v>9.94752</v>
      </c>
      <c r="AD103" s="885"/>
      <c r="AE103" s="884"/>
      <c r="AF103" s="871" t="s">
        <v>136</v>
      </c>
      <c r="AG103" s="1002"/>
      <c r="AH103" s="1073"/>
      <c r="AI103" s="952"/>
      <c r="AJ103" s="1004"/>
      <c r="AK103" s="952"/>
      <c r="AL103" s="952"/>
      <c r="AM103" s="952"/>
      <c r="AN103" s="952"/>
      <c r="AO103" s="953"/>
      <c r="AP103" s="973">
        <v>45192</v>
      </c>
      <c r="AQ103" s="953"/>
      <c r="AR103" s="953"/>
      <c r="AS103" s="953"/>
      <c r="AT103" s="953"/>
      <c r="AU103" s="953"/>
      <c r="AV103" s="952"/>
      <c r="AW103" s="952"/>
      <c r="AX103" s="952"/>
      <c r="AY103" s="952"/>
    </row>
    <row r="104" ht="27" customHeight="1" spans="1:51">
      <c r="A104" s="970"/>
      <c r="B104" s="899"/>
      <c r="C104" s="1039"/>
      <c r="D104" s="1039"/>
      <c r="E104" s="1039"/>
      <c r="F104" s="1040"/>
      <c r="G104" s="884"/>
      <c r="H104" s="885"/>
      <c r="I104" s="885"/>
      <c r="J104" s="885"/>
      <c r="K104" s="885"/>
      <c r="L104" s="885"/>
      <c r="M104" s="885"/>
      <c r="N104" s="885"/>
      <c r="O104" s="885"/>
      <c r="P104" s="885"/>
      <c r="Q104" s="885"/>
      <c r="R104" s="885"/>
      <c r="S104" s="885"/>
      <c r="T104" s="885"/>
      <c r="U104" s="885"/>
      <c r="V104" s="925" t="s">
        <v>211</v>
      </c>
      <c r="W104" s="1062" t="s">
        <v>362</v>
      </c>
      <c r="X104" s="884">
        <v>1</v>
      </c>
      <c r="Y104" s="871">
        <v>2500</v>
      </c>
      <c r="Z104" s="871">
        <v>2000</v>
      </c>
      <c r="AA104" s="871">
        <v>900</v>
      </c>
      <c r="AB104" s="926">
        <v>0.4</v>
      </c>
      <c r="AC104" s="939">
        <v>14.13</v>
      </c>
      <c r="AD104" s="885"/>
      <c r="AE104" s="884"/>
      <c r="AF104" s="871" t="s">
        <v>136</v>
      </c>
      <c r="AG104" s="1002"/>
      <c r="AH104" s="1073"/>
      <c r="AI104" s="952"/>
      <c r="AJ104" s="1004"/>
      <c r="AK104" s="952"/>
      <c r="AL104" s="952"/>
      <c r="AM104" s="952"/>
      <c r="AN104" s="952"/>
      <c r="AO104" s="953"/>
      <c r="AP104" s="973">
        <v>45192</v>
      </c>
      <c r="AQ104" s="953"/>
      <c r="AR104" s="953"/>
      <c r="AS104" s="953"/>
      <c r="AT104" s="953"/>
      <c r="AU104" s="953"/>
      <c r="AV104" s="952"/>
      <c r="AW104" s="952"/>
      <c r="AX104" s="952"/>
      <c r="AY104" s="952"/>
    </row>
    <row r="105" ht="22.5" customHeight="1" spans="1:51">
      <c r="A105" s="970"/>
      <c r="B105" s="899"/>
      <c r="C105" s="1039"/>
      <c r="D105" s="1039"/>
      <c r="E105" s="1039"/>
      <c r="F105" s="1040"/>
      <c r="G105" s="884"/>
      <c r="H105" s="885"/>
      <c r="I105" s="885"/>
      <c r="J105" s="885"/>
      <c r="K105" s="885"/>
      <c r="L105" s="885"/>
      <c r="M105" s="885"/>
      <c r="N105" s="885"/>
      <c r="O105" s="885"/>
      <c r="P105" s="885"/>
      <c r="Q105" s="885"/>
      <c r="R105" s="885"/>
      <c r="S105" s="885"/>
      <c r="T105" s="885"/>
      <c r="U105" s="885"/>
      <c r="V105" s="925" t="s">
        <v>213</v>
      </c>
      <c r="W105" s="1062" t="s">
        <v>363</v>
      </c>
      <c r="X105" s="884">
        <v>1</v>
      </c>
      <c r="Y105" s="871">
        <v>2100</v>
      </c>
      <c r="Z105" s="871">
        <v>1800</v>
      </c>
      <c r="AA105" s="871">
        <v>900</v>
      </c>
      <c r="AB105" s="926">
        <v>0.4</v>
      </c>
      <c r="AC105" s="939">
        <v>10.68228</v>
      </c>
      <c r="AD105" s="885"/>
      <c r="AE105" s="884"/>
      <c r="AF105" s="871" t="s">
        <v>136</v>
      </c>
      <c r="AG105" s="1002"/>
      <c r="AH105" s="1073"/>
      <c r="AI105" s="952"/>
      <c r="AJ105" s="1004"/>
      <c r="AK105" s="952"/>
      <c r="AL105" s="952"/>
      <c r="AM105" s="952"/>
      <c r="AN105" s="952"/>
      <c r="AO105" s="953"/>
      <c r="AP105" s="973">
        <v>45192</v>
      </c>
      <c r="AQ105" s="953"/>
      <c r="AR105" s="953"/>
      <c r="AS105" s="953"/>
      <c r="AT105" s="953"/>
      <c r="AU105" s="953"/>
      <c r="AV105" s="952"/>
      <c r="AW105" s="952"/>
      <c r="AX105" s="952"/>
      <c r="AY105" s="952"/>
    </row>
    <row r="106" ht="22.5" customHeight="1" spans="1:51">
      <c r="A106" s="956"/>
      <c r="B106" s="899"/>
      <c r="C106" s="1039"/>
      <c r="D106" s="1039"/>
      <c r="E106" s="1039"/>
      <c r="F106" s="1040"/>
      <c r="G106" s="972"/>
      <c r="H106" s="1041"/>
      <c r="I106" s="1041"/>
      <c r="J106" s="1041"/>
      <c r="K106" s="1041"/>
      <c r="L106" s="1041"/>
      <c r="M106" s="1041"/>
      <c r="N106" s="1041"/>
      <c r="O106" s="1041"/>
      <c r="P106" s="1041"/>
      <c r="Q106" s="1041"/>
      <c r="R106" s="1041"/>
      <c r="S106" s="1041"/>
      <c r="T106" s="1041"/>
      <c r="U106" s="1041"/>
      <c r="V106" s="925" t="s">
        <v>260</v>
      </c>
      <c r="W106" s="1063" t="s">
        <v>364</v>
      </c>
      <c r="X106" s="972">
        <v>1</v>
      </c>
      <c r="Y106" s="1037">
        <v>1900</v>
      </c>
      <c r="Z106" s="1037">
        <v>1800</v>
      </c>
      <c r="AA106" s="1037">
        <v>900</v>
      </c>
      <c r="AB106" s="927">
        <v>0.4</v>
      </c>
      <c r="AC106" s="944">
        <v>9.66492</v>
      </c>
      <c r="AD106" s="1041"/>
      <c r="AE106" s="972"/>
      <c r="AF106" s="1037" t="s">
        <v>136</v>
      </c>
      <c r="AG106" s="1002"/>
      <c r="AH106" s="1073"/>
      <c r="AI106" s="1075"/>
      <c r="AJ106" s="1004"/>
      <c r="AK106" s="952"/>
      <c r="AL106" s="952"/>
      <c r="AM106" s="952"/>
      <c r="AN106" s="952"/>
      <c r="AO106" s="953"/>
      <c r="AP106" s="973">
        <v>45192</v>
      </c>
      <c r="AQ106" s="953"/>
      <c r="AR106" s="953"/>
      <c r="AS106" s="953"/>
      <c r="AT106" s="953"/>
      <c r="AU106" s="953"/>
      <c r="AV106" s="952"/>
      <c r="AW106" s="952"/>
      <c r="AX106" s="952"/>
      <c r="AY106" s="952"/>
    </row>
    <row r="107" spans="1:51">
      <c r="A107" s="884">
        <v>33</v>
      </c>
      <c r="B107" s="897" t="s">
        <v>200</v>
      </c>
      <c r="C107" s="1042" t="s">
        <v>370</v>
      </c>
      <c r="D107" s="1042" t="s">
        <v>371</v>
      </c>
      <c r="E107" s="1043" t="s">
        <v>372</v>
      </c>
      <c r="F107" s="1044" t="s">
        <v>373</v>
      </c>
      <c r="G107" s="1045" t="str">
        <f>_xlfn.DISPIMG("ID_5021833F39294CC1924119271286F1D6",1)</f>
        <v>=DISPIMG("ID_5021833F39294CC1924119271286F1D6",1)</v>
      </c>
      <c r="H107" s="952"/>
      <c r="I107" s="952"/>
      <c r="J107" s="952"/>
      <c r="K107" s="952"/>
      <c r="L107" s="952"/>
      <c r="M107" s="952"/>
      <c r="N107" s="952"/>
      <c r="O107" s="952"/>
      <c r="P107" s="952"/>
      <c r="Q107" s="952"/>
      <c r="R107" s="952"/>
      <c r="S107" s="952"/>
      <c r="T107" s="952"/>
      <c r="U107" s="952"/>
      <c r="V107" s="925" t="s">
        <v>205</v>
      </c>
      <c r="W107" s="1064" t="s">
        <v>206</v>
      </c>
      <c r="X107" s="953">
        <v>1</v>
      </c>
      <c r="Y107" s="1064">
        <v>2900</v>
      </c>
      <c r="Z107" s="1064">
        <v>1870</v>
      </c>
      <c r="AA107" s="1064">
        <v>950</v>
      </c>
      <c r="AB107" s="1064">
        <v>0.4</v>
      </c>
      <c r="AC107" s="1065">
        <v>16.18</v>
      </c>
      <c r="AD107" s="952"/>
      <c r="AE107" s="953"/>
      <c r="AF107" s="953" t="s">
        <v>302</v>
      </c>
      <c r="AG107" s="953" t="s">
        <v>217</v>
      </c>
      <c r="AH107" s="1071">
        <v>45184</v>
      </c>
      <c r="AI107" s="952"/>
      <c r="AJ107" s="1068"/>
      <c r="AK107" s="952"/>
      <c r="AL107" s="952"/>
      <c r="AM107" s="952"/>
      <c r="AN107" s="952"/>
      <c r="AO107" s="953"/>
      <c r="AP107" s="973">
        <v>45194</v>
      </c>
      <c r="AQ107" s="953"/>
      <c r="AR107" s="953"/>
      <c r="AS107" s="953"/>
      <c r="AT107" s="953"/>
      <c r="AU107" s="953"/>
      <c r="AV107" s="952"/>
      <c r="AW107" s="952"/>
      <c r="AX107" s="952"/>
      <c r="AY107" s="952"/>
    </row>
    <row r="108" spans="1:51">
      <c r="A108" s="884"/>
      <c r="B108" s="899"/>
      <c r="C108" s="1042"/>
      <c r="D108" s="1042"/>
      <c r="E108" s="1046"/>
      <c r="F108" s="1047"/>
      <c r="G108" s="1048"/>
      <c r="H108" s="952"/>
      <c r="I108" s="952"/>
      <c r="J108" s="952"/>
      <c r="K108" s="952"/>
      <c r="L108" s="952"/>
      <c r="M108" s="952"/>
      <c r="N108" s="952"/>
      <c r="O108" s="952"/>
      <c r="P108" s="952"/>
      <c r="Q108" s="952"/>
      <c r="R108" s="952"/>
      <c r="S108" s="952"/>
      <c r="T108" s="952"/>
      <c r="U108" s="952"/>
      <c r="V108" s="925" t="s">
        <v>209</v>
      </c>
      <c r="W108" s="1064" t="s">
        <v>218</v>
      </c>
      <c r="X108" s="953">
        <v>1</v>
      </c>
      <c r="Y108" s="1064">
        <v>2800</v>
      </c>
      <c r="Z108" s="1064">
        <v>1600</v>
      </c>
      <c r="AA108" s="1064">
        <v>1100</v>
      </c>
      <c r="AB108" s="1064">
        <v>0.36</v>
      </c>
      <c r="AC108" s="1066">
        <v>13.93</v>
      </c>
      <c r="AD108" s="952"/>
      <c r="AE108" s="953"/>
      <c r="AF108" s="953" t="s">
        <v>328</v>
      </c>
      <c r="AG108" s="953"/>
      <c r="AH108" s="1073"/>
      <c r="AI108" s="952"/>
      <c r="AJ108" s="1068"/>
      <c r="AK108" s="952"/>
      <c r="AL108" s="952"/>
      <c r="AM108" s="952"/>
      <c r="AN108" s="952"/>
      <c r="AO108" s="953"/>
      <c r="AP108" s="953"/>
      <c r="AQ108" s="953"/>
      <c r="AR108" s="953"/>
      <c r="AS108" s="953"/>
      <c r="AT108" s="953"/>
      <c r="AU108" s="953"/>
      <c r="AV108" s="952"/>
      <c r="AW108" s="952"/>
      <c r="AX108" s="952"/>
      <c r="AY108" s="952"/>
    </row>
    <row r="109" spans="1:51">
      <c r="A109" s="884"/>
      <c r="B109" s="899"/>
      <c r="C109" s="1042"/>
      <c r="D109" s="1042"/>
      <c r="E109" s="1046"/>
      <c r="F109" s="1047"/>
      <c r="G109" s="1048"/>
      <c r="H109" s="952"/>
      <c r="I109" s="952"/>
      <c r="J109" s="952"/>
      <c r="K109" s="952"/>
      <c r="L109" s="952"/>
      <c r="M109" s="952"/>
      <c r="N109" s="952"/>
      <c r="O109" s="952"/>
      <c r="P109" s="952"/>
      <c r="Q109" s="952"/>
      <c r="R109" s="952"/>
      <c r="S109" s="952"/>
      <c r="T109" s="952"/>
      <c r="U109" s="952"/>
      <c r="V109" s="925" t="s">
        <v>211</v>
      </c>
      <c r="W109" s="1064" t="s">
        <v>374</v>
      </c>
      <c r="X109" s="953">
        <v>1</v>
      </c>
      <c r="Y109" s="1064">
        <v>2600</v>
      </c>
      <c r="Z109" s="1064">
        <v>1600</v>
      </c>
      <c r="AA109" s="1064">
        <v>1100</v>
      </c>
      <c r="AB109" s="1064">
        <v>0.38</v>
      </c>
      <c r="AC109" s="1066">
        <v>13.65</v>
      </c>
      <c r="AD109" s="952"/>
      <c r="AE109" s="953"/>
      <c r="AF109" s="953" t="s">
        <v>328</v>
      </c>
      <c r="AG109" s="953"/>
      <c r="AH109" s="1073"/>
      <c r="AI109" s="952"/>
      <c r="AJ109" s="1068"/>
      <c r="AK109" s="952"/>
      <c r="AL109" s="952"/>
      <c r="AM109" s="952"/>
      <c r="AN109" s="952"/>
      <c r="AO109" s="953"/>
      <c r="AP109" s="953"/>
      <c r="AQ109" s="953"/>
      <c r="AR109" s="953"/>
      <c r="AS109" s="953"/>
      <c r="AT109" s="953"/>
      <c r="AU109" s="953"/>
      <c r="AV109" s="952"/>
      <c r="AW109" s="952"/>
      <c r="AX109" s="952"/>
      <c r="AY109" s="952"/>
    </row>
    <row r="110" spans="1:51">
      <c r="A110" s="884"/>
      <c r="B110" s="900"/>
      <c r="C110" s="1042"/>
      <c r="D110" s="1042"/>
      <c r="E110" s="1049"/>
      <c r="F110" s="1050"/>
      <c r="G110" s="1051"/>
      <c r="H110" s="952"/>
      <c r="I110" s="952"/>
      <c r="J110" s="952"/>
      <c r="K110" s="952"/>
      <c r="L110" s="952"/>
      <c r="M110" s="952"/>
      <c r="N110" s="952"/>
      <c r="O110" s="952"/>
      <c r="P110" s="952"/>
      <c r="Q110" s="952"/>
      <c r="R110" s="952"/>
      <c r="S110" s="952"/>
      <c r="T110" s="952"/>
      <c r="U110" s="952"/>
      <c r="V110" s="925" t="s">
        <v>213</v>
      </c>
      <c r="W110" s="1064" t="s">
        <v>375</v>
      </c>
      <c r="X110" s="953">
        <v>1</v>
      </c>
      <c r="Y110" s="1064">
        <v>3000</v>
      </c>
      <c r="Z110" s="1064">
        <v>1600</v>
      </c>
      <c r="AA110" s="1064">
        <v>1100</v>
      </c>
      <c r="AB110" s="1064">
        <v>0.38</v>
      </c>
      <c r="AC110" s="1066">
        <v>15.75</v>
      </c>
      <c r="AD110" s="952"/>
      <c r="AE110" s="953"/>
      <c r="AF110" s="953" t="s">
        <v>328</v>
      </c>
      <c r="AG110" s="953"/>
      <c r="AH110" s="1074"/>
      <c r="AI110" s="952"/>
      <c r="AJ110" s="1068"/>
      <c r="AK110" s="952"/>
      <c r="AL110" s="952"/>
      <c r="AM110" s="952"/>
      <c r="AN110" s="952"/>
      <c r="AO110" s="953"/>
      <c r="AP110" s="953"/>
      <c r="AQ110" s="953"/>
      <c r="AR110" s="953"/>
      <c r="AS110" s="953"/>
      <c r="AT110" s="953"/>
      <c r="AU110" s="953"/>
      <c r="AV110" s="952"/>
      <c r="AW110" s="952"/>
      <c r="AX110" s="952"/>
      <c r="AY110" s="952"/>
    </row>
    <row r="111" spans="1:51">
      <c r="A111" s="884">
        <v>34</v>
      </c>
      <c r="B111" s="897" t="s">
        <v>200</v>
      </c>
      <c r="C111" s="1043" t="s">
        <v>376</v>
      </c>
      <c r="D111" s="1043" t="s">
        <v>377</v>
      </c>
      <c r="E111" s="1043" t="s">
        <v>378</v>
      </c>
      <c r="F111" s="1044" t="s">
        <v>379</v>
      </c>
      <c r="G111" s="1045" t="str">
        <f>_xlfn.DISPIMG("ID_5D656651F5BA47EF95246E2988E260B3",1)</f>
        <v>=DISPIMG("ID_5D656651F5BA47EF95246E2988E260B3",1)</v>
      </c>
      <c r="H111" s="952"/>
      <c r="I111" s="952"/>
      <c r="J111" s="952"/>
      <c r="K111" s="952"/>
      <c r="L111" s="952"/>
      <c r="M111" s="952"/>
      <c r="N111" s="952"/>
      <c r="O111" s="952"/>
      <c r="P111" s="952"/>
      <c r="Q111" s="952"/>
      <c r="R111" s="952"/>
      <c r="S111" s="952"/>
      <c r="T111" s="952"/>
      <c r="U111" s="952"/>
      <c r="V111" s="925" t="s">
        <v>205</v>
      </c>
      <c r="W111" s="1064" t="s">
        <v>206</v>
      </c>
      <c r="X111" s="953">
        <v>1</v>
      </c>
      <c r="Y111" s="1064">
        <v>2900</v>
      </c>
      <c r="Z111" s="1064">
        <v>1870</v>
      </c>
      <c r="AA111" s="1064">
        <v>950</v>
      </c>
      <c r="AB111" s="1064">
        <v>0.4</v>
      </c>
      <c r="AC111" s="1066">
        <v>16.18</v>
      </c>
      <c r="AD111" s="952"/>
      <c r="AE111" s="953"/>
      <c r="AF111" s="953" t="s">
        <v>302</v>
      </c>
      <c r="AG111" s="953"/>
      <c r="AH111" s="952"/>
      <c r="AI111" s="952"/>
      <c r="AJ111" s="1068"/>
      <c r="AK111" s="952"/>
      <c r="AL111" s="952"/>
      <c r="AM111" s="952"/>
      <c r="AN111" s="952"/>
      <c r="AO111" s="953"/>
      <c r="AP111" s="973">
        <v>45194</v>
      </c>
      <c r="AQ111" s="953"/>
      <c r="AR111" s="953"/>
      <c r="AS111" s="953"/>
      <c r="AT111" s="953"/>
      <c r="AU111" s="953"/>
      <c r="AV111" s="952"/>
      <c r="AW111" s="952"/>
      <c r="AX111" s="952"/>
      <c r="AY111" s="952"/>
    </row>
    <row r="112" spans="1:51">
      <c r="A112" s="884"/>
      <c r="B112" s="899"/>
      <c r="C112" s="1046"/>
      <c r="D112" s="1046"/>
      <c r="E112" s="1046"/>
      <c r="F112" s="1047"/>
      <c r="G112" s="1048"/>
      <c r="H112" s="952"/>
      <c r="I112" s="952"/>
      <c r="J112" s="952"/>
      <c r="K112" s="952"/>
      <c r="L112" s="952"/>
      <c r="M112" s="952"/>
      <c r="N112" s="952"/>
      <c r="O112" s="952"/>
      <c r="P112" s="952"/>
      <c r="Q112" s="952"/>
      <c r="R112" s="952"/>
      <c r="S112" s="952"/>
      <c r="T112" s="952"/>
      <c r="U112" s="952"/>
      <c r="V112" s="925" t="s">
        <v>209</v>
      </c>
      <c r="W112" s="1064" t="s">
        <v>218</v>
      </c>
      <c r="X112" s="953">
        <v>1</v>
      </c>
      <c r="Y112" s="1064">
        <v>2800</v>
      </c>
      <c r="Z112" s="1064">
        <v>1600</v>
      </c>
      <c r="AA112" s="1064">
        <v>1100</v>
      </c>
      <c r="AB112" s="1064">
        <v>0.36</v>
      </c>
      <c r="AC112" s="1066">
        <v>13.93</v>
      </c>
      <c r="AD112" s="952"/>
      <c r="AE112" s="953"/>
      <c r="AF112" s="953" t="s">
        <v>328</v>
      </c>
      <c r="AG112" s="953"/>
      <c r="AH112" s="952"/>
      <c r="AI112" s="952"/>
      <c r="AJ112" s="953"/>
      <c r="AK112" s="952"/>
      <c r="AL112" s="952"/>
      <c r="AM112" s="952"/>
      <c r="AN112" s="952"/>
      <c r="AO112" s="953"/>
      <c r="AP112" s="953"/>
      <c r="AQ112" s="953"/>
      <c r="AR112" s="953"/>
      <c r="AS112" s="953"/>
      <c r="AT112" s="953"/>
      <c r="AU112" s="953"/>
      <c r="AV112" s="952"/>
      <c r="AW112" s="952"/>
      <c r="AX112" s="952"/>
      <c r="AY112" s="952"/>
    </row>
    <row r="113" spans="1:51">
      <c r="A113" s="884"/>
      <c r="B113" s="899"/>
      <c r="C113" s="1046"/>
      <c r="D113" s="1046"/>
      <c r="E113" s="1046"/>
      <c r="F113" s="1047"/>
      <c r="G113" s="1048"/>
      <c r="H113" s="952"/>
      <c r="I113" s="952"/>
      <c r="J113" s="952"/>
      <c r="K113" s="952"/>
      <c r="L113" s="952"/>
      <c r="M113" s="952"/>
      <c r="N113" s="952"/>
      <c r="O113" s="952"/>
      <c r="P113" s="952"/>
      <c r="Q113" s="952"/>
      <c r="R113" s="952"/>
      <c r="S113" s="952"/>
      <c r="T113" s="952"/>
      <c r="U113" s="952"/>
      <c r="V113" s="925" t="s">
        <v>211</v>
      </c>
      <c r="W113" s="1064" t="s">
        <v>374</v>
      </c>
      <c r="X113" s="953">
        <v>1</v>
      </c>
      <c r="Y113" s="1064">
        <v>2600</v>
      </c>
      <c r="Z113" s="1064">
        <v>1600</v>
      </c>
      <c r="AA113" s="1064">
        <v>1100</v>
      </c>
      <c r="AB113" s="1064">
        <v>0.38</v>
      </c>
      <c r="AC113" s="1066">
        <v>13.65</v>
      </c>
      <c r="AD113" s="952"/>
      <c r="AE113" s="953"/>
      <c r="AF113" s="953" t="s">
        <v>328</v>
      </c>
      <c r="AG113" s="953"/>
      <c r="AH113" s="952"/>
      <c r="AI113" s="952"/>
      <c r="AJ113" s="953"/>
      <c r="AK113" s="952"/>
      <c r="AL113" s="952"/>
      <c r="AM113" s="952"/>
      <c r="AN113" s="952"/>
      <c r="AO113" s="953"/>
      <c r="AP113" s="953"/>
      <c r="AQ113" s="953"/>
      <c r="AR113" s="953"/>
      <c r="AS113" s="953"/>
      <c r="AT113" s="953"/>
      <c r="AU113" s="953"/>
      <c r="AV113" s="952"/>
      <c r="AW113" s="952"/>
      <c r="AX113" s="952"/>
      <c r="AY113" s="952"/>
    </row>
    <row r="114" spans="1:51">
      <c r="A114" s="884"/>
      <c r="B114" s="900"/>
      <c r="C114" s="1049"/>
      <c r="D114" s="1049"/>
      <c r="E114" s="1049"/>
      <c r="F114" s="1050"/>
      <c r="G114" s="1051"/>
      <c r="H114" s="952"/>
      <c r="I114" s="952"/>
      <c r="J114" s="952"/>
      <c r="K114" s="952"/>
      <c r="L114" s="952"/>
      <c r="M114" s="952"/>
      <c r="N114" s="952"/>
      <c r="O114" s="952"/>
      <c r="P114" s="952"/>
      <c r="Q114" s="952"/>
      <c r="R114" s="952"/>
      <c r="S114" s="952"/>
      <c r="T114" s="952"/>
      <c r="U114" s="952"/>
      <c r="V114" s="925" t="s">
        <v>213</v>
      </c>
      <c r="W114" s="1064" t="s">
        <v>375</v>
      </c>
      <c r="X114" s="953">
        <v>1</v>
      </c>
      <c r="Y114" s="1064">
        <v>3000</v>
      </c>
      <c r="Z114" s="1064">
        <v>1600</v>
      </c>
      <c r="AA114" s="1064">
        <v>1100</v>
      </c>
      <c r="AB114" s="1064">
        <v>0.38</v>
      </c>
      <c r="AC114" s="1066">
        <v>15.75</v>
      </c>
      <c r="AD114" s="952"/>
      <c r="AE114" s="953"/>
      <c r="AF114" s="953" t="s">
        <v>328</v>
      </c>
      <c r="AG114" s="953"/>
      <c r="AH114" s="952"/>
      <c r="AI114" s="952"/>
      <c r="AJ114" s="953"/>
      <c r="AK114" s="952"/>
      <c r="AL114" s="952"/>
      <c r="AM114" s="952"/>
      <c r="AN114" s="952"/>
      <c r="AO114" s="953"/>
      <c r="AP114" s="953"/>
      <c r="AQ114" s="953"/>
      <c r="AR114" s="953"/>
      <c r="AS114" s="953"/>
      <c r="AT114" s="953"/>
      <c r="AU114" s="953"/>
      <c r="AV114" s="952"/>
      <c r="AW114" s="952"/>
      <c r="AX114" s="952"/>
      <c r="AY114" s="952"/>
    </row>
    <row r="115" spans="1:51">
      <c r="A115" s="884" t="s">
        <v>380</v>
      </c>
      <c r="B115" s="913" t="s">
        <v>381</v>
      </c>
      <c r="C115" s="1043" t="s">
        <v>382</v>
      </c>
      <c r="D115" s="1043" t="s">
        <v>383</v>
      </c>
      <c r="E115" s="1043" t="s">
        <v>384</v>
      </c>
      <c r="F115" s="1052" t="s">
        <v>385</v>
      </c>
      <c r="G115" s="1045" t="str">
        <f>_xlfn.DISPIMG("ID_A53DFF28A8AD4DB9934D5614143F2479",1)</f>
        <v>=DISPIMG("ID_A53DFF28A8AD4DB9934D5614143F2479",1)</v>
      </c>
      <c r="H115" s="952"/>
      <c r="I115" s="952"/>
      <c r="J115" s="952"/>
      <c r="K115" s="952"/>
      <c r="L115" s="952"/>
      <c r="M115" s="952"/>
      <c r="N115" s="952"/>
      <c r="O115" s="952"/>
      <c r="P115" s="952"/>
      <c r="Q115" s="952"/>
      <c r="R115" s="952"/>
      <c r="S115" s="952"/>
      <c r="T115" s="952"/>
      <c r="U115" s="952"/>
      <c r="V115" s="925" t="s">
        <v>205</v>
      </c>
      <c r="W115" s="1064" t="s">
        <v>206</v>
      </c>
      <c r="X115" s="953">
        <v>1</v>
      </c>
      <c r="Y115" s="1064">
        <v>2700</v>
      </c>
      <c r="Z115" s="1064">
        <v>1100</v>
      </c>
      <c r="AA115" s="1064">
        <v>800</v>
      </c>
      <c r="AB115" s="1064">
        <v>0.4</v>
      </c>
      <c r="AC115" s="1066">
        <v>6.78</v>
      </c>
      <c r="AD115" s="952"/>
      <c r="AE115" s="953"/>
      <c r="AF115" s="953" t="s">
        <v>136</v>
      </c>
      <c r="AG115" s="953"/>
      <c r="AH115" s="952"/>
      <c r="AI115" s="952"/>
      <c r="AJ115" s="1068"/>
      <c r="AK115" s="952"/>
      <c r="AL115" s="952"/>
      <c r="AM115" s="952"/>
      <c r="AN115" s="952"/>
      <c r="AO115" s="953"/>
      <c r="AP115" s="953"/>
      <c r="AQ115" s="953"/>
      <c r="AR115" s="953"/>
      <c r="AS115" s="953"/>
      <c r="AT115" s="953"/>
      <c r="AU115" s="953"/>
      <c r="AV115" s="952"/>
      <c r="AW115" s="952"/>
      <c r="AX115" s="952"/>
      <c r="AY115" s="952"/>
    </row>
    <row r="116" spans="1:51">
      <c r="A116" s="884"/>
      <c r="B116" s="899"/>
      <c r="C116" s="1046"/>
      <c r="D116" s="1046"/>
      <c r="E116" s="1046"/>
      <c r="F116" s="1053"/>
      <c r="G116" s="1048"/>
      <c r="H116" s="952"/>
      <c r="I116" s="952"/>
      <c r="J116" s="952"/>
      <c r="K116" s="952"/>
      <c r="L116" s="952"/>
      <c r="M116" s="952"/>
      <c r="N116" s="952"/>
      <c r="O116" s="952"/>
      <c r="P116" s="952"/>
      <c r="Q116" s="952"/>
      <c r="R116" s="952"/>
      <c r="S116" s="952"/>
      <c r="T116" s="952"/>
      <c r="U116" s="952"/>
      <c r="V116" s="925" t="s">
        <v>209</v>
      </c>
      <c r="W116" s="1064" t="s">
        <v>250</v>
      </c>
      <c r="X116" s="953">
        <v>1</v>
      </c>
      <c r="Y116" s="1064">
        <v>2600</v>
      </c>
      <c r="Z116" s="1064">
        <v>1050</v>
      </c>
      <c r="AA116" s="1064">
        <v>800</v>
      </c>
      <c r="AB116" s="1064">
        <v>0.4</v>
      </c>
      <c r="AC116" s="1066">
        <v>6.86</v>
      </c>
      <c r="AD116" s="952"/>
      <c r="AE116" s="953"/>
      <c r="AF116" s="953" t="s">
        <v>136</v>
      </c>
      <c r="AG116" s="953"/>
      <c r="AH116" s="952"/>
      <c r="AI116" s="952"/>
      <c r="AJ116" s="1068"/>
      <c r="AK116" s="952"/>
      <c r="AL116" s="952"/>
      <c r="AM116" s="952"/>
      <c r="AN116" s="952"/>
      <c r="AO116" s="953"/>
      <c r="AP116" s="953"/>
      <c r="AQ116" s="953"/>
      <c r="AR116" s="953"/>
      <c r="AS116" s="953"/>
      <c r="AT116" s="953"/>
      <c r="AU116" s="953"/>
      <c r="AV116" s="952"/>
      <c r="AW116" s="952"/>
      <c r="AX116" s="952"/>
      <c r="AY116" s="952"/>
    </row>
    <row r="117" spans="1:51">
      <c r="A117" s="884"/>
      <c r="B117" s="899"/>
      <c r="C117" s="1046"/>
      <c r="D117" s="1046"/>
      <c r="E117" s="1046"/>
      <c r="F117" s="1053"/>
      <c r="G117" s="1048"/>
      <c r="H117" s="952"/>
      <c r="I117" s="952"/>
      <c r="J117" s="952"/>
      <c r="K117" s="952"/>
      <c r="L117" s="952"/>
      <c r="M117" s="952"/>
      <c r="N117" s="952"/>
      <c r="O117" s="952"/>
      <c r="P117" s="952"/>
      <c r="Q117" s="952"/>
      <c r="R117" s="952"/>
      <c r="S117" s="952"/>
      <c r="T117" s="952"/>
      <c r="U117" s="952"/>
      <c r="V117" s="925" t="s">
        <v>211</v>
      </c>
      <c r="W117" s="1064" t="s">
        <v>386</v>
      </c>
      <c r="X117" s="953">
        <v>1</v>
      </c>
      <c r="Y117" s="1064">
        <v>2650</v>
      </c>
      <c r="Z117" s="1064">
        <v>1050</v>
      </c>
      <c r="AA117" s="1064">
        <v>800</v>
      </c>
      <c r="AB117" s="1064">
        <v>0.4</v>
      </c>
      <c r="AC117" s="1066">
        <v>6.99</v>
      </c>
      <c r="AD117" s="952"/>
      <c r="AE117" s="953"/>
      <c r="AF117" s="953" t="s">
        <v>136</v>
      </c>
      <c r="AG117" s="953"/>
      <c r="AH117" s="952"/>
      <c r="AI117" s="952"/>
      <c r="AJ117" s="1068"/>
      <c r="AK117" s="952"/>
      <c r="AL117" s="952"/>
      <c r="AM117" s="952"/>
      <c r="AN117" s="952"/>
      <c r="AO117" s="953"/>
      <c r="AP117" s="953"/>
      <c r="AQ117" s="953"/>
      <c r="AR117" s="953"/>
      <c r="AS117" s="953"/>
      <c r="AT117" s="953"/>
      <c r="AU117" s="953"/>
      <c r="AV117" s="952"/>
      <c r="AW117" s="952"/>
      <c r="AX117" s="952"/>
      <c r="AY117" s="952"/>
    </row>
    <row r="118" spans="1:51">
      <c r="A118" s="884"/>
      <c r="B118" s="900"/>
      <c r="C118" s="1049"/>
      <c r="D118" s="1049"/>
      <c r="E118" s="1049"/>
      <c r="F118" s="1054"/>
      <c r="G118" s="1051"/>
      <c r="H118" s="952"/>
      <c r="I118" s="952"/>
      <c r="J118" s="952"/>
      <c r="K118" s="952"/>
      <c r="L118" s="952"/>
      <c r="M118" s="952"/>
      <c r="N118" s="952"/>
      <c r="O118" s="952"/>
      <c r="P118" s="952"/>
      <c r="Q118" s="952"/>
      <c r="R118" s="952"/>
      <c r="S118" s="952"/>
      <c r="T118" s="952"/>
      <c r="U118" s="952"/>
      <c r="V118" s="925" t="s">
        <v>213</v>
      </c>
      <c r="W118" s="1064" t="s">
        <v>387</v>
      </c>
      <c r="X118" s="953">
        <v>1</v>
      </c>
      <c r="Y118" s="1064">
        <v>2400</v>
      </c>
      <c r="Z118" s="1064">
        <v>1100</v>
      </c>
      <c r="AA118" s="1064">
        <v>800</v>
      </c>
      <c r="AB118" s="1064">
        <v>0.4</v>
      </c>
      <c r="AC118" s="1066">
        <v>6.63</v>
      </c>
      <c r="AD118" s="952"/>
      <c r="AE118" s="953"/>
      <c r="AF118" s="953" t="s">
        <v>136</v>
      </c>
      <c r="AG118" s="953"/>
      <c r="AH118" s="952"/>
      <c r="AI118" s="952"/>
      <c r="AJ118" s="1068"/>
      <c r="AK118" s="952"/>
      <c r="AL118" s="952"/>
      <c r="AM118" s="952"/>
      <c r="AN118" s="952"/>
      <c r="AO118" s="953"/>
      <c r="AP118" s="953"/>
      <c r="AQ118" s="953"/>
      <c r="AR118" s="953"/>
      <c r="AS118" s="953"/>
      <c r="AT118" s="953"/>
      <c r="AU118" s="953"/>
      <c r="AV118" s="952"/>
      <c r="AW118" s="952"/>
      <c r="AX118" s="952"/>
      <c r="AY118" s="952"/>
    </row>
    <row r="119" spans="1:51">
      <c r="A119" s="1055" t="s">
        <v>388</v>
      </c>
      <c r="B119" s="897" t="s">
        <v>200</v>
      </c>
      <c r="C119" s="1043" t="s">
        <v>389</v>
      </c>
      <c r="D119" s="1043" t="s">
        <v>390</v>
      </c>
      <c r="E119" s="1043" t="s">
        <v>391</v>
      </c>
      <c r="F119" s="1056" t="s">
        <v>392</v>
      </c>
      <c r="G119" s="1045" t="str">
        <f>_xlfn.DISPIMG("ID_2C22F365A65143139A83A219E6ED82AB",1)</f>
        <v>=DISPIMG("ID_2C22F365A65143139A83A219E6ED82AB",1)</v>
      </c>
      <c r="H119" s="952"/>
      <c r="I119" s="952"/>
      <c r="J119" s="952"/>
      <c r="K119" s="952"/>
      <c r="L119" s="952"/>
      <c r="M119" s="952"/>
      <c r="N119" s="952"/>
      <c r="O119" s="952"/>
      <c r="P119" s="952"/>
      <c r="Q119" s="952"/>
      <c r="R119" s="952"/>
      <c r="S119" s="952"/>
      <c r="T119" s="952"/>
      <c r="U119" s="952"/>
      <c r="V119" s="925" t="s">
        <v>205</v>
      </c>
      <c r="W119" s="1064" t="s">
        <v>206</v>
      </c>
      <c r="X119" s="953">
        <v>1</v>
      </c>
      <c r="Y119" s="1064">
        <v>3200</v>
      </c>
      <c r="Z119" s="1064">
        <v>1500</v>
      </c>
      <c r="AA119" s="1064">
        <v>900</v>
      </c>
      <c r="AB119" s="1064">
        <v>0.4</v>
      </c>
      <c r="AC119" s="1066">
        <v>13.56</v>
      </c>
      <c r="AD119" s="952"/>
      <c r="AE119" s="953" t="s">
        <v>207</v>
      </c>
      <c r="AF119" s="953" t="s">
        <v>142</v>
      </c>
      <c r="AG119" s="953"/>
      <c r="AH119" s="952"/>
      <c r="AI119" s="952"/>
      <c r="AJ119" s="1068"/>
      <c r="AK119" s="952"/>
      <c r="AL119" s="952"/>
      <c r="AM119" s="952"/>
      <c r="AN119" s="952"/>
      <c r="AO119" s="953"/>
      <c r="AP119" s="973"/>
      <c r="AQ119" s="953"/>
      <c r="AR119" s="953"/>
      <c r="AS119" s="953"/>
      <c r="AT119" s="953"/>
      <c r="AU119" s="953"/>
      <c r="AV119" s="952"/>
      <c r="AW119" s="952"/>
      <c r="AX119" s="952"/>
      <c r="AY119" s="952"/>
    </row>
    <row r="120" spans="1:51">
      <c r="A120" s="863"/>
      <c r="B120" s="899"/>
      <c r="C120" s="1046"/>
      <c r="D120" s="1046"/>
      <c r="E120" s="1046"/>
      <c r="F120" s="1057"/>
      <c r="G120" s="1048"/>
      <c r="H120" s="952"/>
      <c r="I120" s="952"/>
      <c r="J120" s="952"/>
      <c r="K120" s="952"/>
      <c r="L120" s="952"/>
      <c r="M120" s="952"/>
      <c r="N120" s="952"/>
      <c r="O120" s="952"/>
      <c r="P120" s="952"/>
      <c r="Q120" s="952"/>
      <c r="R120" s="952"/>
      <c r="S120" s="952"/>
      <c r="T120" s="952"/>
      <c r="U120" s="952"/>
      <c r="V120" s="925" t="s">
        <v>209</v>
      </c>
      <c r="W120" s="1064" t="s">
        <v>218</v>
      </c>
      <c r="X120" s="953">
        <v>1</v>
      </c>
      <c r="Y120" s="1064">
        <v>3400</v>
      </c>
      <c r="Z120" s="1064">
        <v>2000</v>
      </c>
      <c r="AA120" s="1064">
        <v>1150</v>
      </c>
      <c r="AB120" s="1064">
        <v>0.38</v>
      </c>
      <c r="AC120" s="1066">
        <v>23.33</v>
      </c>
      <c r="AD120" s="952"/>
      <c r="AE120" s="953"/>
      <c r="AF120" s="953" t="s">
        <v>142</v>
      </c>
      <c r="AG120" s="953"/>
      <c r="AH120" s="952"/>
      <c r="AI120" s="952"/>
      <c r="AJ120" s="1068"/>
      <c r="AK120" s="952"/>
      <c r="AL120" s="952"/>
      <c r="AM120" s="952"/>
      <c r="AN120" s="952"/>
      <c r="AO120" s="953"/>
      <c r="AP120" s="953"/>
      <c r="AQ120" s="953"/>
      <c r="AR120" s="953"/>
      <c r="AS120" s="953"/>
      <c r="AT120" s="953"/>
      <c r="AU120" s="953"/>
      <c r="AV120" s="952"/>
      <c r="AW120" s="952"/>
      <c r="AX120" s="952"/>
      <c r="AY120" s="952"/>
    </row>
    <row r="121" spans="1:51">
      <c r="A121" s="863"/>
      <c r="B121" s="899"/>
      <c r="C121" s="1046"/>
      <c r="D121" s="1046"/>
      <c r="E121" s="1046"/>
      <c r="F121" s="1057"/>
      <c r="G121" s="1048"/>
      <c r="H121" s="952"/>
      <c r="I121" s="952"/>
      <c r="J121" s="952"/>
      <c r="K121" s="952"/>
      <c r="L121" s="952"/>
      <c r="M121" s="952"/>
      <c r="N121" s="952"/>
      <c r="O121" s="952"/>
      <c r="P121" s="952"/>
      <c r="Q121" s="952"/>
      <c r="R121" s="952"/>
      <c r="S121" s="952"/>
      <c r="T121" s="952"/>
      <c r="U121" s="952"/>
      <c r="V121" s="925" t="s">
        <v>211</v>
      </c>
      <c r="W121" s="1064" t="s">
        <v>393</v>
      </c>
      <c r="X121" s="953">
        <v>1</v>
      </c>
      <c r="Y121" s="1064">
        <v>3400</v>
      </c>
      <c r="Z121" s="1064">
        <v>2000</v>
      </c>
      <c r="AA121" s="1064">
        <v>1150</v>
      </c>
      <c r="AB121" s="1064">
        <v>0.4</v>
      </c>
      <c r="AC121" s="1066">
        <v>24.55</v>
      </c>
      <c r="AD121" s="952"/>
      <c r="AE121" s="953"/>
      <c r="AF121" s="953" t="s">
        <v>142</v>
      </c>
      <c r="AG121" s="953"/>
      <c r="AH121" s="952"/>
      <c r="AI121" s="952"/>
      <c r="AJ121" s="1068"/>
      <c r="AK121" s="952"/>
      <c r="AL121" s="952"/>
      <c r="AM121" s="952"/>
      <c r="AN121" s="952"/>
      <c r="AO121" s="953"/>
      <c r="AP121" s="953"/>
      <c r="AQ121" s="953"/>
      <c r="AR121" s="953"/>
      <c r="AS121" s="953"/>
      <c r="AT121" s="953"/>
      <c r="AU121" s="953"/>
      <c r="AV121" s="952"/>
      <c r="AW121" s="952"/>
      <c r="AX121" s="952"/>
      <c r="AY121" s="952"/>
    </row>
    <row r="122" spans="1:51">
      <c r="A122" s="863"/>
      <c r="B122" s="899"/>
      <c r="C122" s="1046"/>
      <c r="D122" s="1046"/>
      <c r="E122" s="1046"/>
      <c r="F122" s="1057"/>
      <c r="G122" s="1048"/>
      <c r="H122" s="952"/>
      <c r="I122" s="952"/>
      <c r="J122" s="952"/>
      <c r="K122" s="952"/>
      <c r="L122" s="952"/>
      <c r="M122" s="952"/>
      <c r="N122" s="952"/>
      <c r="O122" s="952"/>
      <c r="P122" s="952"/>
      <c r="Q122" s="952"/>
      <c r="R122" s="952"/>
      <c r="S122" s="952"/>
      <c r="T122" s="952"/>
      <c r="U122" s="952"/>
      <c r="V122" s="925" t="s">
        <v>213</v>
      </c>
      <c r="W122" s="1064" t="s">
        <v>272</v>
      </c>
      <c r="X122" s="953">
        <v>1</v>
      </c>
      <c r="Y122" s="1064">
        <v>3200</v>
      </c>
      <c r="Z122" s="1064">
        <v>1500</v>
      </c>
      <c r="AA122" s="1064">
        <v>1150</v>
      </c>
      <c r="AB122" s="1064">
        <v>0.4</v>
      </c>
      <c r="AC122" s="1066">
        <v>17.33</v>
      </c>
      <c r="AD122" s="952"/>
      <c r="AE122" s="953"/>
      <c r="AF122" s="953" t="s">
        <v>142</v>
      </c>
      <c r="AG122" s="953"/>
      <c r="AH122" s="952"/>
      <c r="AI122" s="952"/>
      <c r="AJ122" s="1068"/>
      <c r="AK122" s="952"/>
      <c r="AL122" s="952"/>
      <c r="AM122" s="952"/>
      <c r="AN122" s="952"/>
      <c r="AO122" s="953"/>
      <c r="AP122" s="953"/>
      <c r="AQ122" s="953"/>
      <c r="AR122" s="953"/>
      <c r="AS122" s="953"/>
      <c r="AT122" s="953"/>
      <c r="AU122" s="953"/>
      <c r="AV122" s="952"/>
      <c r="AW122" s="952"/>
      <c r="AX122" s="952"/>
      <c r="AY122" s="952"/>
    </row>
    <row r="123" spans="1:51">
      <c r="A123" s="863"/>
      <c r="B123" s="900"/>
      <c r="C123" s="1049"/>
      <c r="D123" s="1049"/>
      <c r="E123" s="1049"/>
      <c r="F123" s="1058"/>
      <c r="G123" s="1051"/>
      <c r="H123" s="952"/>
      <c r="I123" s="952"/>
      <c r="J123" s="952"/>
      <c r="K123" s="952"/>
      <c r="L123" s="952"/>
      <c r="M123" s="952"/>
      <c r="N123" s="952"/>
      <c r="O123" s="952"/>
      <c r="P123" s="952"/>
      <c r="Q123" s="952"/>
      <c r="R123" s="952"/>
      <c r="S123" s="952"/>
      <c r="T123" s="952"/>
      <c r="U123" s="952"/>
      <c r="V123" s="925" t="s">
        <v>260</v>
      </c>
      <c r="W123" s="1064" t="s">
        <v>394</v>
      </c>
      <c r="X123" s="953">
        <v>1</v>
      </c>
      <c r="Y123" s="1064">
        <v>3200</v>
      </c>
      <c r="Z123" s="1064">
        <v>2000</v>
      </c>
      <c r="AA123" s="1064">
        <v>1150</v>
      </c>
      <c r="AB123" s="1064">
        <v>0.36</v>
      </c>
      <c r="AC123" s="1066">
        <v>20.8</v>
      </c>
      <c r="AD123" s="952"/>
      <c r="AE123" s="953"/>
      <c r="AF123" s="953" t="s">
        <v>142</v>
      </c>
      <c r="AG123" s="953"/>
      <c r="AH123" s="952"/>
      <c r="AI123" s="952"/>
      <c r="AJ123" s="1068"/>
      <c r="AK123" s="952"/>
      <c r="AL123" s="952"/>
      <c r="AM123" s="952"/>
      <c r="AN123" s="952"/>
      <c r="AO123" s="953"/>
      <c r="AP123" s="953"/>
      <c r="AQ123" s="953"/>
      <c r="AR123" s="953"/>
      <c r="AS123" s="953"/>
      <c r="AT123" s="953"/>
      <c r="AU123" s="953"/>
      <c r="AV123" s="952"/>
      <c r="AW123" s="952"/>
      <c r="AX123" s="952"/>
      <c r="AY123" s="952"/>
    </row>
    <row r="124" spans="1:51">
      <c r="A124" s="884">
        <v>39</v>
      </c>
      <c r="B124" s="1059" t="s">
        <v>233</v>
      </c>
      <c r="C124" s="1043" t="s">
        <v>395</v>
      </c>
      <c r="D124" s="1043" t="s">
        <v>396</v>
      </c>
      <c r="E124" s="1043" t="s">
        <v>397</v>
      </c>
      <c r="F124" s="1056" t="s">
        <v>398</v>
      </c>
      <c r="G124" s="1045" t="str">
        <f>_xlfn.DISPIMG("ID_3D8791701EA644DB8BE4FFECA3602D60",1)</f>
        <v>=DISPIMG("ID_3D8791701EA644DB8BE4FFECA3602D60",1)</v>
      </c>
      <c r="H124" s="952"/>
      <c r="I124" s="952"/>
      <c r="J124" s="952"/>
      <c r="K124" s="952"/>
      <c r="L124" s="952"/>
      <c r="M124" s="952"/>
      <c r="N124" s="952"/>
      <c r="O124" s="952"/>
      <c r="P124" s="952"/>
      <c r="Q124" s="952"/>
      <c r="R124" s="952"/>
      <c r="S124" s="952"/>
      <c r="T124" s="952"/>
      <c r="U124" s="952"/>
      <c r="V124" s="925" t="s">
        <v>205</v>
      </c>
      <c r="W124" s="1064" t="s">
        <v>206</v>
      </c>
      <c r="X124" s="953">
        <v>1</v>
      </c>
      <c r="Y124" s="1064">
        <v>2900</v>
      </c>
      <c r="Z124" s="1064">
        <v>1000</v>
      </c>
      <c r="AA124" s="1064">
        <v>800</v>
      </c>
      <c r="AB124" s="1064">
        <v>0.4</v>
      </c>
      <c r="AC124" s="1066">
        <v>7.28</v>
      </c>
      <c r="AD124" s="952"/>
      <c r="AE124" s="953"/>
      <c r="AF124" s="953" t="s">
        <v>136</v>
      </c>
      <c r="AG124" s="953" t="s">
        <v>291</v>
      </c>
      <c r="AH124" s="952"/>
      <c r="AI124" s="952"/>
      <c r="AJ124" s="1068"/>
      <c r="AK124" s="952"/>
      <c r="AL124" s="952"/>
      <c r="AM124" s="952"/>
      <c r="AN124" s="952"/>
      <c r="AO124" s="953"/>
      <c r="AP124" s="953"/>
      <c r="AQ124" s="953"/>
      <c r="AR124" s="953"/>
      <c r="AS124" s="953"/>
      <c r="AT124" s="953"/>
      <c r="AU124" s="953"/>
      <c r="AV124" s="952"/>
      <c r="AW124" s="952"/>
      <c r="AX124" s="952"/>
      <c r="AY124" s="952"/>
    </row>
    <row r="125" spans="1:51">
      <c r="A125" s="884"/>
      <c r="B125" s="1060"/>
      <c r="C125" s="1046"/>
      <c r="D125" s="1046"/>
      <c r="E125" s="1046"/>
      <c r="F125" s="1057"/>
      <c r="G125" s="1048"/>
      <c r="H125" s="952"/>
      <c r="I125" s="952"/>
      <c r="J125" s="952"/>
      <c r="K125" s="952"/>
      <c r="L125" s="952"/>
      <c r="M125" s="952"/>
      <c r="N125" s="952"/>
      <c r="O125" s="952"/>
      <c r="P125" s="952"/>
      <c r="Q125" s="952"/>
      <c r="R125" s="952"/>
      <c r="S125" s="952"/>
      <c r="T125" s="952"/>
      <c r="U125" s="952"/>
      <c r="V125" s="925" t="s">
        <v>209</v>
      </c>
      <c r="W125" s="1064" t="s">
        <v>226</v>
      </c>
      <c r="X125" s="1045">
        <v>1</v>
      </c>
      <c r="Y125" s="1064">
        <v>3000</v>
      </c>
      <c r="Z125" s="1064">
        <v>2400</v>
      </c>
      <c r="AA125" s="1064">
        <v>900</v>
      </c>
      <c r="AB125" s="1064">
        <v>0.4</v>
      </c>
      <c r="AC125" s="1066">
        <v>20.35</v>
      </c>
      <c r="AD125" s="952"/>
      <c r="AE125" s="953"/>
      <c r="AF125" s="953" t="s">
        <v>136</v>
      </c>
      <c r="AG125" s="953"/>
      <c r="AH125" s="952"/>
      <c r="AI125" s="952"/>
      <c r="AJ125" s="1068"/>
      <c r="AK125" s="952"/>
      <c r="AL125" s="952"/>
      <c r="AM125" s="952"/>
      <c r="AN125" s="952"/>
      <c r="AO125" s="953"/>
      <c r="AP125" s="953"/>
      <c r="AQ125" s="953"/>
      <c r="AR125" s="953"/>
      <c r="AS125" s="953"/>
      <c r="AT125" s="953"/>
      <c r="AU125" s="953"/>
      <c r="AV125" s="952"/>
      <c r="AW125" s="952"/>
      <c r="AX125" s="952"/>
      <c r="AY125" s="952"/>
    </row>
    <row r="126" spans="1:51">
      <c r="A126" s="884"/>
      <c r="B126" s="1060"/>
      <c r="C126" s="1046"/>
      <c r="D126" s="1046"/>
      <c r="E126" s="1046"/>
      <c r="F126" s="1057"/>
      <c r="G126" s="1048"/>
      <c r="H126" s="952"/>
      <c r="I126" s="952"/>
      <c r="J126" s="952"/>
      <c r="K126" s="952"/>
      <c r="L126" s="952"/>
      <c r="M126" s="952"/>
      <c r="N126" s="952"/>
      <c r="O126" s="952"/>
      <c r="P126" s="952"/>
      <c r="Q126" s="952"/>
      <c r="R126" s="952"/>
      <c r="S126" s="952"/>
      <c r="T126" s="952"/>
      <c r="U126" s="952"/>
      <c r="V126" s="925" t="s">
        <v>211</v>
      </c>
      <c r="W126" s="1064" t="s">
        <v>386</v>
      </c>
      <c r="X126" s="1048"/>
      <c r="Y126" s="1064"/>
      <c r="Z126" s="1064"/>
      <c r="AA126" s="1064"/>
      <c r="AB126" s="1064"/>
      <c r="AC126" s="1066"/>
      <c r="AD126" s="952"/>
      <c r="AE126" s="953"/>
      <c r="AF126" s="953"/>
      <c r="AG126" s="953"/>
      <c r="AH126" s="952"/>
      <c r="AI126" s="952"/>
      <c r="AJ126" s="1076"/>
      <c r="AK126" s="952"/>
      <c r="AL126" s="952"/>
      <c r="AM126" s="952"/>
      <c r="AN126" s="952"/>
      <c r="AO126" s="953"/>
      <c r="AP126" s="953"/>
      <c r="AQ126" s="953"/>
      <c r="AR126" s="953"/>
      <c r="AS126" s="953"/>
      <c r="AT126" s="953"/>
      <c r="AU126" s="953"/>
      <c r="AV126" s="952"/>
      <c r="AW126" s="952"/>
      <c r="AX126" s="952"/>
      <c r="AY126" s="952"/>
    </row>
    <row r="127" spans="1:51">
      <c r="A127" s="884"/>
      <c r="B127" s="1061"/>
      <c r="C127" s="1049"/>
      <c r="D127" s="1049"/>
      <c r="E127" s="1049"/>
      <c r="F127" s="1058"/>
      <c r="G127" s="1051"/>
      <c r="H127" s="952"/>
      <c r="I127" s="952"/>
      <c r="J127" s="952"/>
      <c r="K127" s="952"/>
      <c r="L127" s="952"/>
      <c r="M127" s="952"/>
      <c r="N127" s="952"/>
      <c r="O127" s="952"/>
      <c r="P127" s="952"/>
      <c r="Q127" s="952"/>
      <c r="R127" s="952"/>
      <c r="S127" s="952"/>
      <c r="T127" s="952"/>
      <c r="U127" s="952"/>
      <c r="V127" s="925" t="s">
        <v>213</v>
      </c>
      <c r="W127" s="1064" t="s">
        <v>226</v>
      </c>
      <c r="X127" s="1051"/>
      <c r="Y127" s="1064"/>
      <c r="Z127" s="1064"/>
      <c r="AA127" s="1064"/>
      <c r="AB127" s="1064"/>
      <c r="AC127" s="1066"/>
      <c r="AD127" s="952"/>
      <c r="AE127" s="953"/>
      <c r="AF127" s="953"/>
      <c r="AG127" s="953"/>
      <c r="AH127" s="952"/>
      <c r="AI127" s="952"/>
      <c r="AJ127" s="1077"/>
      <c r="AK127" s="952"/>
      <c r="AL127" s="952"/>
      <c r="AM127" s="952"/>
      <c r="AN127" s="952"/>
      <c r="AO127" s="953"/>
      <c r="AP127" s="953"/>
      <c r="AQ127" s="953"/>
      <c r="AR127" s="953"/>
      <c r="AS127" s="953"/>
      <c r="AT127" s="953"/>
      <c r="AU127" s="953"/>
      <c r="AV127" s="952"/>
      <c r="AW127" s="952"/>
      <c r="AX127" s="952"/>
      <c r="AY127" s="952"/>
    </row>
    <row r="128" spans="1:51">
      <c r="A128" s="884">
        <v>40</v>
      </c>
      <c r="B128" s="897" t="s">
        <v>233</v>
      </c>
      <c r="C128" s="1043" t="s">
        <v>399</v>
      </c>
      <c r="D128" s="1043" t="s">
        <v>400</v>
      </c>
      <c r="E128" s="1043" t="s">
        <v>401</v>
      </c>
      <c r="F128" s="1052" t="s">
        <v>402</v>
      </c>
      <c r="G128" s="1045" t="str">
        <f>_xlfn.DISPIMG("ID_C565608C9E1D444986AB34423647CB57",1)</f>
        <v>=DISPIMG("ID_C565608C9E1D444986AB34423647CB57",1)</v>
      </c>
      <c r="H128" s="952"/>
      <c r="I128" s="952"/>
      <c r="J128" s="952"/>
      <c r="K128" s="952"/>
      <c r="L128" s="952"/>
      <c r="M128" s="952"/>
      <c r="N128" s="952"/>
      <c r="O128" s="952"/>
      <c r="P128" s="952"/>
      <c r="Q128" s="952"/>
      <c r="R128" s="952"/>
      <c r="S128" s="952"/>
      <c r="T128" s="952"/>
      <c r="U128" s="952"/>
      <c r="V128" s="925" t="s">
        <v>205</v>
      </c>
      <c r="W128" s="1064" t="s">
        <v>206</v>
      </c>
      <c r="X128" s="953">
        <v>1</v>
      </c>
      <c r="Y128" s="1064">
        <v>1400</v>
      </c>
      <c r="Z128" s="1064">
        <v>1200</v>
      </c>
      <c r="AA128" s="1064">
        <v>850</v>
      </c>
      <c r="AB128" s="1064">
        <v>0.45</v>
      </c>
      <c r="AC128" s="1066">
        <v>5.04</v>
      </c>
      <c r="AD128" s="952"/>
      <c r="AE128" s="953"/>
      <c r="AF128" s="953" t="s">
        <v>136</v>
      </c>
      <c r="AG128" s="953" t="s">
        <v>208</v>
      </c>
      <c r="AH128" s="952"/>
      <c r="AI128" s="952"/>
      <c r="AJ128" s="1068"/>
      <c r="AK128" s="952"/>
      <c r="AL128" s="952"/>
      <c r="AM128" s="952"/>
      <c r="AN128" s="952"/>
      <c r="AO128" s="953"/>
      <c r="AP128" s="953"/>
      <c r="AQ128" s="953"/>
      <c r="AR128" s="953"/>
      <c r="AS128" s="953"/>
      <c r="AT128" s="953"/>
      <c r="AU128" s="953"/>
      <c r="AV128" s="952"/>
      <c r="AW128" s="952"/>
      <c r="AX128" s="952"/>
      <c r="AY128" s="952"/>
    </row>
    <row r="129" spans="1:51">
      <c r="A129" s="884"/>
      <c r="B129" s="899"/>
      <c r="C129" s="1046"/>
      <c r="D129" s="1046"/>
      <c r="E129" s="1046"/>
      <c r="F129" s="1053"/>
      <c r="G129" s="1048"/>
      <c r="H129" s="952"/>
      <c r="I129" s="952"/>
      <c r="J129" s="952"/>
      <c r="K129" s="952"/>
      <c r="L129" s="952"/>
      <c r="M129" s="952"/>
      <c r="N129" s="952"/>
      <c r="O129" s="952"/>
      <c r="P129" s="952"/>
      <c r="Q129" s="952"/>
      <c r="R129" s="952"/>
      <c r="S129" s="952"/>
      <c r="T129" s="952"/>
      <c r="U129" s="952"/>
      <c r="V129" s="925" t="s">
        <v>209</v>
      </c>
      <c r="W129" s="1064" t="s">
        <v>226</v>
      </c>
      <c r="X129" s="1045">
        <v>1</v>
      </c>
      <c r="Y129" s="1064">
        <v>1600</v>
      </c>
      <c r="Z129" s="1064">
        <v>1200</v>
      </c>
      <c r="AA129" s="1064">
        <v>850</v>
      </c>
      <c r="AB129" s="1064">
        <v>0.4</v>
      </c>
      <c r="AC129" s="1066">
        <v>5.12</v>
      </c>
      <c r="AD129" s="952"/>
      <c r="AE129" s="953"/>
      <c r="AF129" s="953" t="s">
        <v>136</v>
      </c>
      <c r="AG129" s="953"/>
      <c r="AH129" s="952"/>
      <c r="AI129" s="952"/>
      <c r="AJ129" s="1045"/>
      <c r="AK129" s="952"/>
      <c r="AL129" s="952"/>
      <c r="AM129" s="952"/>
      <c r="AN129" s="952"/>
      <c r="AO129" s="953"/>
      <c r="AP129" s="953"/>
      <c r="AQ129" s="953"/>
      <c r="AR129" s="953"/>
      <c r="AS129" s="953"/>
      <c r="AT129" s="953"/>
      <c r="AU129" s="953"/>
      <c r="AV129" s="952"/>
      <c r="AW129" s="952"/>
      <c r="AX129" s="952"/>
      <c r="AY129" s="952"/>
    </row>
    <row r="130" spans="1:51">
      <c r="A130" s="884"/>
      <c r="B130" s="900"/>
      <c r="C130" s="1049"/>
      <c r="D130" s="1049"/>
      <c r="E130" s="1049"/>
      <c r="F130" s="1054"/>
      <c r="G130" s="1051"/>
      <c r="H130" s="952"/>
      <c r="I130" s="952"/>
      <c r="J130" s="952"/>
      <c r="K130" s="952"/>
      <c r="L130" s="952"/>
      <c r="M130" s="952"/>
      <c r="N130" s="952"/>
      <c r="O130" s="952"/>
      <c r="P130" s="952"/>
      <c r="Q130" s="952"/>
      <c r="R130" s="952"/>
      <c r="S130" s="952"/>
      <c r="T130" s="952"/>
      <c r="U130" s="952"/>
      <c r="V130" s="925" t="s">
        <v>211</v>
      </c>
      <c r="W130" s="1064" t="s">
        <v>227</v>
      </c>
      <c r="X130" s="1051"/>
      <c r="Y130" s="1064"/>
      <c r="Z130" s="1064"/>
      <c r="AA130" s="1064"/>
      <c r="AB130" s="1064"/>
      <c r="AC130" s="1066"/>
      <c r="AD130" s="952"/>
      <c r="AE130" s="953"/>
      <c r="AF130" s="953"/>
      <c r="AG130" s="953"/>
      <c r="AH130" s="952"/>
      <c r="AI130" s="952"/>
      <c r="AJ130" s="1051"/>
      <c r="AK130" s="952"/>
      <c r="AL130" s="952"/>
      <c r="AM130" s="952"/>
      <c r="AN130" s="952"/>
      <c r="AO130" s="953"/>
      <c r="AP130" s="953"/>
      <c r="AQ130" s="953"/>
      <c r="AR130" s="953"/>
      <c r="AS130" s="953"/>
      <c r="AT130" s="953"/>
      <c r="AU130" s="953"/>
      <c r="AV130" s="952"/>
      <c r="AW130" s="952"/>
      <c r="AX130" s="952"/>
      <c r="AY130" s="952"/>
    </row>
    <row r="131" spans="1:51">
      <c r="A131" s="884">
        <v>41</v>
      </c>
      <c r="B131" s="897" t="s">
        <v>233</v>
      </c>
      <c r="C131" s="1043" t="s">
        <v>403</v>
      </c>
      <c r="D131" s="1043" t="s">
        <v>404</v>
      </c>
      <c r="E131" s="1043" t="s">
        <v>405</v>
      </c>
      <c r="F131" s="1044" t="s">
        <v>406</v>
      </c>
      <c r="G131" s="1045" t="str">
        <f>_xlfn.DISPIMG("ID_40EA54852FAA420ABF02CE733B507685",1)</f>
        <v>=DISPIMG("ID_40EA54852FAA420ABF02CE733B507685",1)</v>
      </c>
      <c r="H131" s="952"/>
      <c r="I131" s="952"/>
      <c r="J131" s="952"/>
      <c r="K131" s="952"/>
      <c r="L131" s="952"/>
      <c r="M131" s="952"/>
      <c r="N131" s="952"/>
      <c r="O131" s="952"/>
      <c r="P131" s="952"/>
      <c r="Q131" s="952"/>
      <c r="R131" s="952"/>
      <c r="S131" s="952"/>
      <c r="T131" s="952"/>
      <c r="U131" s="952"/>
      <c r="V131" s="925" t="s">
        <v>205</v>
      </c>
      <c r="W131" s="1064" t="s">
        <v>206</v>
      </c>
      <c r="X131" s="953">
        <v>1</v>
      </c>
      <c r="Y131" s="1064">
        <v>1700</v>
      </c>
      <c r="Z131" s="1064">
        <v>1200</v>
      </c>
      <c r="AA131" s="1064">
        <v>850</v>
      </c>
      <c r="AB131" s="1064">
        <v>0.45</v>
      </c>
      <c r="AC131" s="1066">
        <v>6.13</v>
      </c>
      <c r="AD131" s="952"/>
      <c r="AE131" s="953"/>
      <c r="AF131" s="953" t="s">
        <v>136</v>
      </c>
      <c r="AG131" s="953" t="s">
        <v>208</v>
      </c>
      <c r="AH131" s="952"/>
      <c r="AI131" s="952"/>
      <c r="AJ131" s="1068"/>
      <c r="AK131" s="952"/>
      <c r="AL131" s="952"/>
      <c r="AM131" s="952"/>
      <c r="AN131" s="952"/>
      <c r="AO131" s="953"/>
      <c r="AP131" s="953"/>
      <c r="AQ131" s="953"/>
      <c r="AR131" s="953"/>
      <c r="AS131" s="953"/>
      <c r="AT131" s="953"/>
      <c r="AU131" s="953"/>
      <c r="AV131" s="952"/>
      <c r="AW131" s="952"/>
      <c r="AX131" s="952"/>
      <c r="AY131" s="952"/>
    </row>
    <row r="132" spans="1:51">
      <c r="A132" s="884"/>
      <c r="B132" s="899"/>
      <c r="C132" s="1046"/>
      <c r="D132" s="1046"/>
      <c r="E132" s="1046"/>
      <c r="F132" s="1047"/>
      <c r="G132" s="1048"/>
      <c r="H132" s="952"/>
      <c r="I132" s="952"/>
      <c r="J132" s="952"/>
      <c r="K132" s="952"/>
      <c r="L132" s="952"/>
      <c r="M132" s="952"/>
      <c r="N132" s="952"/>
      <c r="O132" s="952"/>
      <c r="P132" s="952"/>
      <c r="Q132" s="952"/>
      <c r="R132" s="952"/>
      <c r="S132" s="952"/>
      <c r="T132" s="952"/>
      <c r="U132" s="952"/>
      <c r="V132" s="925" t="s">
        <v>209</v>
      </c>
      <c r="W132" s="1064" t="s">
        <v>226</v>
      </c>
      <c r="X132" s="1045">
        <v>1</v>
      </c>
      <c r="Y132" s="1064">
        <v>1700</v>
      </c>
      <c r="Z132" s="1064">
        <v>1350</v>
      </c>
      <c r="AA132" s="1064">
        <v>850</v>
      </c>
      <c r="AB132" s="1064">
        <v>0.4</v>
      </c>
      <c r="AC132" s="1066">
        <v>6.13</v>
      </c>
      <c r="AD132" s="952"/>
      <c r="AE132" s="953"/>
      <c r="AF132" s="953" t="s">
        <v>136</v>
      </c>
      <c r="AG132" s="953"/>
      <c r="AH132" s="952"/>
      <c r="AI132" s="952"/>
      <c r="AJ132" s="1045"/>
      <c r="AK132" s="952"/>
      <c r="AL132" s="952"/>
      <c r="AM132" s="952"/>
      <c r="AN132" s="952"/>
      <c r="AO132" s="953"/>
      <c r="AP132" s="953"/>
      <c r="AQ132" s="953"/>
      <c r="AR132" s="953"/>
      <c r="AS132" s="953"/>
      <c r="AT132" s="953"/>
      <c r="AU132" s="953"/>
      <c r="AV132" s="952"/>
      <c r="AW132" s="952"/>
      <c r="AX132" s="952"/>
      <c r="AY132" s="952"/>
    </row>
    <row r="133" spans="1:51">
      <c r="A133" s="884"/>
      <c r="B133" s="900"/>
      <c r="C133" s="1049"/>
      <c r="D133" s="1049"/>
      <c r="E133" s="1049"/>
      <c r="F133" s="1050"/>
      <c r="G133" s="1051"/>
      <c r="H133" s="952"/>
      <c r="I133" s="952"/>
      <c r="J133" s="952"/>
      <c r="K133" s="952"/>
      <c r="L133" s="952"/>
      <c r="M133" s="952"/>
      <c r="N133" s="952"/>
      <c r="O133" s="952"/>
      <c r="P133" s="952"/>
      <c r="Q133" s="952"/>
      <c r="R133" s="952"/>
      <c r="S133" s="952"/>
      <c r="T133" s="952"/>
      <c r="U133" s="952"/>
      <c r="V133" s="925" t="s">
        <v>211</v>
      </c>
      <c r="W133" s="1064" t="s">
        <v>227</v>
      </c>
      <c r="X133" s="1051"/>
      <c r="Y133" s="1064"/>
      <c r="Z133" s="1064"/>
      <c r="AA133" s="1064"/>
      <c r="AB133" s="1064"/>
      <c r="AC133" s="1066"/>
      <c r="AD133" s="952"/>
      <c r="AE133" s="953"/>
      <c r="AF133" s="953"/>
      <c r="AG133" s="953"/>
      <c r="AH133" s="952"/>
      <c r="AI133" s="952"/>
      <c r="AJ133" s="1051"/>
      <c r="AK133" s="952"/>
      <c r="AL133" s="952"/>
      <c r="AM133" s="952"/>
      <c r="AN133" s="952"/>
      <c r="AO133" s="953"/>
      <c r="AP133" s="953"/>
      <c r="AQ133" s="953"/>
      <c r="AR133" s="953"/>
      <c r="AS133" s="953"/>
      <c r="AT133" s="953"/>
      <c r="AU133" s="953"/>
      <c r="AV133" s="952"/>
      <c r="AW133" s="952"/>
      <c r="AX133" s="952"/>
      <c r="AY133" s="952"/>
    </row>
    <row r="134" spans="1:51">
      <c r="A134" s="884">
        <v>42</v>
      </c>
      <c r="B134" s="897" t="s">
        <v>233</v>
      </c>
      <c r="C134" s="1043" t="s">
        <v>407</v>
      </c>
      <c r="D134" s="1043" t="s">
        <v>408</v>
      </c>
      <c r="E134" s="1043" t="s">
        <v>409</v>
      </c>
      <c r="F134" s="1044" t="s">
        <v>410</v>
      </c>
      <c r="G134" s="1045" t="str">
        <f>_xlfn.DISPIMG("ID_DA2C4BAD7823447C9539D168B8A67961",1)</f>
        <v>=DISPIMG("ID_DA2C4BAD7823447C9539D168B8A67961",1)</v>
      </c>
      <c r="H134" s="952"/>
      <c r="I134" s="952"/>
      <c r="J134" s="952"/>
      <c r="K134" s="952"/>
      <c r="L134" s="952"/>
      <c r="M134" s="952"/>
      <c r="N134" s="952"/>
      <c r="O134" s="952"/>
      <c r="P134" s="952"/>
      <c r="Q134" s="952"/>
      <c r="R134" s="952"/>
      <c r="S134" s="952"/>
      <c r="T134" s="952"/>
      <c r="U134" s="952"/>
      <c r="V134" s="925" t="s">
        <v>205</v>
      </c>
      <c r="W134" s="1064" t="s">
        <v>206</v>
      </c>
      <c r="X134" s="953">
        <v>1</v>
      </c>
      <c r="Y134" s="1064">
        <v>2700</v>
      </c>
      <c r="Z134" s="1064">
        <v>1000</v>
      </c>
      <c r="AA134" s="1064">
        <v>800</v>
      </c>
      <c r="AB134" s="1064">
        <v>0.4</v>
      </c>
      <c r="AC134" s="1066">
        <v>6.78</v>
      </c>
      <c r="AD134" s="952"/>
      <c r="AE134" s="953"/>
      <c r="AF134" s="953" t="s">
        <v>136</v>
      </c>
      <c r="AG134" s="953"/>
      <c r="AH134" s="952"/>
      <c r="AI134" s="952"/>
      <c r="AJ134" s="1068"/>
      <c r="AK134" s="952"/>
      <c r="AL134" s="952"/>
      <c r="AM134" s="952"/>
      <c r="AN134" s="952"/>
      <c r="AO134" s="953"/>
      <c r="AP134" s="953"/>
      <c r="AQ134" s="953"/>
      <c r="AR134" s="953"/>
      <c r="AS134" s="953"/>
      <c r="AT134" s="953"/>
      <c r="AU134" s="953"/>
      <c r="AV134" s="952"/>
      <c r="AW134" s="952"/>
      <c r="AX134" s="952"/>
      <c r="AY134" s="952"/>
    </row>
    <row r="135" spans="1:51">
      <c r="A135" s="884"/>
      <c r="B135" s="899"/>
      <c r="C135" s="1046"/>
      <c r="D135" s="1046"/>
      <c r="E135" s="1046"/>
      <c r="F135" s="1047"/>
      <c r="G135" s="1048"/>
      <c r="H135" s="952"/>
      <c r="I135" s="952"/>
      <c r="J135" s="952"/>
      <c r="K135" s="952"/>
      <c r="L135" s="952"/>
      <c r="M135" s="952"/>
      <c r="N135" s="952"/>
      <c r="O135" s="952"/>
      <c r="P135" s="952"/>
      <c r="Q135" s="952"/>
      <c r="R135" s="952"/>
      <c r="S135" s="952"/>
      <c r="T135" s="952"/>
      <c r="U135" s="952"/>
      <c r="V135" s="925" t="s">
        <v>209</v>
      </c>
      <c r="W135" s="1064" t="s">
        <v>226</v>
      </c>
      <c r="X135" s="953">
        <v>1</v>
      </c>
      <c r="Y135" s="1064">
        <v>2450</v>
      </c>
      <c r="Z135" s="1064">
        <v>750</v>
      </c>
      <c r="AA135" s="1064">
        <v>800</v>
      </c>
      <c r="AB135" s="1064">
        <v>0.4</v>
      </c>
      <c r="AC135" s="1066">
        <v>4.62</v>
      </c>
      <c r="AD135" s="952"/>
      <c r="AE135" s="953"/>
      <c r="AF135" s="953" t="s">
        <v>136</v>
      </c>
      <c r="AG135" s="953"/>
      <c r="AH135" s="952"/>
      <c r="AI135" s="952"/>
      <c r="AJ135" s="1068"/>
      <c r="AK135" s="952"/>
      <c r="AL135" s="952"/>
      <c r="AM135" s="952"/>
      <c r="AN135" s="952"/>
      <c r="AO135" s="953"/>
      <c r="AP135" s="953"/>
      <c r="AQ135" s="953"/>
      <c r="AR135" s="953"/>
      <c r="AS135" s="953"/>
      <c r="AT135" s="953"/>
      <c r="AU135" s="953"/>
      <c r="AV135" s="952"/>
      <c r="AW135" s="952"/>
      <c r="AX135" s="952"/>
      <c r="AY135" s="952"/>
    </row>
    <row r="136" spans="1:51">
      <c r="A136" s="884"/>
      <c r="B136" s="899"/>
      <c r="C136" s="1046"/>
      <c r="D136" s="1046"/>
      <c r="E136" s="1046"/>
      <c r="F136" s="1047"/>
      <c r="G136" s="1048"/>
      <c r="H136" s="952"/>
      <c r="I136" s="952"/>
      <c r="J136" s="952"/>
      <c r="K136" s="952"/>
      <c r="L136" s="952"/>
      <c r="M136" s="952"/>
      <c r="N136" s="952"/>
      <c r="O136" s="952"/>
      <c r="P136" s="952"/>
      <c r="Q136" s="952"/>
      <c r="R136" s="952"/>
      <c r="S136" s="952"/>
      <c r="T136" s="952"/>
      <c r="U136" s="952"/>
      <c r="V136" s="925" t="s">
        <v>211</v>
      </c>
      <c r="W136" s="1064" t="s">
        <v>411</v>
      </c>
      <c r="X136" s="953">
        <v>1</v>
      </c>
      <c r="Y136" s="1064">
        <v>2500</v>
      </c>
      <c r="Z136" s="1064">
        <v>850</v>
      </c>
      <c r="AA136" s="1064">
        <v>800</v>
      </c>
      <c r="AB136" s="1064">
        <v>0.4</v>
      </c>
      <c r="AC136" s="1066">
        <v>5.34</v>
      </c>
      <c r="AD136" s="952"/>
      <c r="AE136" s="953"/>
      <c r="AF136" s="953" t="s">
        <v>136</v>
      </c>
      <c r="AG136" s="953"/>
      <c r="AH136" s="952"/>
      <c r="AI136" s="952"/>
      <c r="AJ136" s="1068"/>
      <c r="AK136" s="952"/>
      <c r="AL136" s="952"/>
      <c r="AM136" s="952"/>
      <c r="AN136" s="952"/>
      <c r="AO136" s="953"/>
      <c r="AP136" s="953"/>
      <c r="AQ136" s="953"/>
      <c r="AR136" s="953"/>
      <c r="AS136" s="953"/>
      <c r="AT136" s="953"/>
      <c r="AU136" s="953"/>
      <c r="AV136" s="952"/>
      <c r="AW136" s="952"/>
      <c r="AX136" s="952"/>
      <c r="AY136" s="952"/>
    </row>
    <row r="137" spans="1:51">
      <c r="A137" s="884"/>
      <c r="B137" s="900"/>
      <c r="C137" s="1049"/>
      <c r="D137" s="1049"/>
      <c r="E137" s="1049"/>
      <c r="F137" s="1050"/>
      <c r="G137" s="1051"/>
      <c r="H137" s="952"/>
      <c r="I137" s="952"/>
      <c r="J137" s="952"/>
      <c r="K137" s="952"/>
      <c r="L137" s="952"/>
      <c r="M137" s="952"/>
      <c r="N137" s="952"/>
      <c r="O137" s="952"/>
      <c r="P137" s="952"/>
      <c r="Q137" s="952"/>
      <c r="R137" s="952"/>
      <c r="S137" s="952"/>
      <c r="T137" s="952"/>
      <c r="U137" s="952"/>
      <c r="V137" s="925" t="s">
        <v>213</v>
      </c>
      <c r="W137" s="1064" t="s">
        <v>412</v>
      </c>
      <c r="X137" s="953">
        <v>1</v>
      </c>
      <c r="Y137" s="1064">
        <v>2300</v>
      </c>
      <c r="Z137" s="1064">
        <v>750</v>
      </c>
      <c r="AA137" s="1064">
        <v>700</v>
      </c>
      <c r="AB137" s="1064">
        <v>0.4</v>
      </c>
      <c r="AC137" s="1066">
        <v>3.79</v>
      </c>
      <c r="AD137" s="952"/>
      <c r="AE137" s="953"/>
      <c r="AF137" s="953" t="s">
        <v>136</v>
      </c>
      <c r="AG137" s="953"/>
      <c r="AH137" s="952"/>
      <c r="AI137" s="952"/>
      <c r="AJ137" s="1068"/>
      <c r="AK137" s="952"/>
      <c r="AL137" s="952"/>
      <c r="AM137" s="952"/>
      <c r="AN137" s="952"/>
      <c r="AO137" s="953"/>
      <c r="AP137" s="953"/>
      <c r="AQ137" s="953"/>
      <c r="AR137" s="953"/>
      <c r="AS137" s="953"/>
      <c r="AT137" s="953"/>
      <c r="AU137" s="953"/>
      <c r="AV137" s="952"/>
      <c r="AW137" s="952"/>
      <c r="AX137" s="952"/>
      <c r="AY137" s="952"/>
    </row>
    <row r="138" spans="24:29">
      <c r="X138" s="863">
        <f>SUM(X5:X137)</f>
        <v>125</v>
      </c>
      <c r="AC138" s="863">
        <f>SUM(AC5:AC137)</f>
        <v>2110.31033285</v>
      </c>
    </row>
  </sheetData>
  <sheetProtection formatCells="0" insertHyperlinks="0" autoFilter="0"/>
  <autoFilter ref="A1:AY138">
    <extLst/>
  </autoFilter>
  <mergeCells count="440">
    <mergeCell ref="A1:AC1"/>
    <mergeCell ref="H2:O2"/>
    <mergeCell ref="P2:T2"/>
    <mergeCell ref="V2:W2"/>
    <mergeCell ref="X2:AF2"/>
    <mergeCell ref="M3:O3"/>
    <mergeCell ref="Y3:AA3"/>
    <mergeCell ref="A2:A4"/>
    <mergeCell ref="A5:A8"/>
    <mergeCell ref="A9:A12"/>
    <mergeCell ref="A13:A16"/>
    <mergeCell ref="A17:A20"/>
    <mergeCell ref="A21:A22"/>
    <mergeCell ref="A23:A24"/>
    <mergeCell ref="A25:A27"/>
    <mergeCell ref="A28:A32"/>
    <mergeCell ref="A33:A37"/>
    <mergeCell ref="A38:A40"/>
    <mergeCell ref="A41:A45"/>
    <mergeCell ref="A46:A49"/>
    <mergeCell ref="A50:A53"/>
    <mergeCell ref="A54:A57"/>
    <mergeCell ref="A58:A60"/>
    <mergeCell ref="A61:A63"/>
    <mergeCell ref="A64:A67"/>
    <mergeCell ref="A68:A71"/>
    <mergeCell ref="A72:A75"/>
    <mergeCell ref="A76:A78"/>
    <mergeCell ref="A79:A82"/>
    <mergeCell ref="A83:A86"/>
    <mergeCell ref="A87:A89"/>
    <mergeCell ref="A90:A93"/>
    <mergeCell ref="A94:A96"/>
    <mergeCell ref="A97:A101"/>
    <mergeCell ref="A102:A106"/>
    <mergeCell ref="A107:A110"/>
    <mergeCell ref="A111:A114"/>
    <mergeCell ref="A115:A118"/>
    <mergeCell ref="A119:A123"/>
    <mergeCell ref="A124:A127"/>
    <mergeCell ref="A128:A130"/>
    <mergeCell ref="A131:A133"/>
    <mergeCell ref="A134:A137"/>
    <mergeCell ref="B2:B4"/>
    <mergeCell ref="B5:B8"/>
    <mergeCell ref="B9:B12"/>
    <mergeCell ref="B13:B16"/>
    <mergeCell ref="B17:B20"/>
    <mergeCell ref="B21:B22"/>
    <mergeCell ref="B23:B24"/>
    <mergeCell ref="B25:B27"/>
    <mergeCell ref="B28:B32"/>
    <mergeCell ref="B33:B37"/>
    <mergeCell ref="B38:B40"/>
    <mergeCell ref="B41:B45"/>
    <mergeCell ref="B46:B49"/>
    <mergeCell ref="B50:B53"/>
    <mergeCell ref="B58:B60"/>
    <mergeCell ref="B61:B63"/>
    <mergeCell ref="B64:B67"/>
    <mergeCell ref="B68:B71"/>
    <mergeCell ref="B72:B75"/>
    <mergeCell ref="B76:B78"/>
    <mergeCell ref="B79:B82"/>
    <mergeCell ref="B83:B86"/>
    <mergeCell ref="B87:B89"/>
    <mergeCell ref="B90:B93"/>
    <mergeCell ref="B94:B96"/>
    <mergeCell ref="B97:B101"/>
    <mergeCell ref="B102:B106"/>
    <mergeCell ref="B107:B110"/>
    <mergeCell ref="B111:B114"/>
    <mergeCell ref="B115:B118"/>
    <mergeCell ref="B119:B123"/>
    <mergeCell ref="B124:B127"/>
    <mergeCell ref="B128:B130"/>
    <mergeCell ref="B131:B133"/>
    <mergeCell ref="B134:B137"/>
    <mergeCell ref="C2:C4"/>
    <mergeCell ref="C5:C8"/>
    <mergeCell ref="C9:C12"/>
    <mergeCell ref="C13:C16"/>
    <mergeCell ref="C17:C20"/>
    <mergeCell ref="C21:C22"/>
    <mergeCell ref="C23:C24"/>
    <mergeCell ref="C25:C27"/>
    <mergeCell ref="C28:C32"/>
    <mergeCell ref="C33:C37"/>
    <mergeCell ref="C38:C40"/>
    <mergeCell ref="C41:C45"/>
    <mergeCell ref="C46:C49"/>
    <mergeCell ref="C50:C53"/>
    <mergeCell ref="C54:C57"/>
    <mergeCell ref="C58:C60"/>
    <mergeCell ref="C61:C63"/>
    <mergeCell ref="C64:C67"/>
    <mergeCell ref="C68:C71"/>
    <mergeCell ref="C72:C75"/>
    <mergeCell ref="C76:C78"/>
    <mergeCell ref="C79:C82"/>
    <mergeCell ref="C83:C86"/>
    <mergeCell ref="C87:C89"/>
    <mergeCell ref="C90:C93"/>
    <mergeCell ref="C94:C96"/>
    <mergeCell ref="C97:C101"/>
    <mergeCell ref="C102:C106"/>
    <mergeCell ref="C107:C110"/>
    <mergeCell ref="C111:C114"/>
    <mergeCell ref="C115:C118"/>
    <mergeCell ref="C119:C123"/>
    <mergeCell ref="C124:C127"/>
    <mergeCell ref="C128:C130"/>
    <mergeCell ref="C131:C133"/>
    <mergeCell ref="C134:C137"/>
    <mergeCell ref="D2:D4"/>
    <mergeCell ref="D5:D8"/>
    <mergeCell ref="D9:D12"/>
    <mergeCell ref="D13:D16"/>
    <mergeCell ref="D17:D20"/>
    <mergeCell ref="D21:D22"/>
    <mergeCell ref="D23:D24"/>
    <mergeCell ref="D25:D27"/>
    <mergeCell ref="D28:D32"/>
    <mergeCell ref="D33:D37"/>
    <mergeCell ref="D38:D40"/>
    <mergeCell ref="D41:D45"/>
    <mergeCell ref="D46:D49"/>
    <mergeCell ref="D50:D53"/>
    <mergeCell ref="D54:D57"/>
    <mergeCell ref="D58:D60"/>
    <mergeCell ref="D61:D63"/>
    <mergeCell ref="D64:D67"/>
    <mergeCell ref="D68:D71"/>
    <mergeCell ref="D72:D75"/>
    <mergeCell ref="D76:D78"/>
    <mergeCell ref="D79:D82"/>
    <mergeCell ref="D83:D86"/>
    <mergeCell ref="D87:D89"/>
    <mergeCell ref="D90:D93"/>
    <mergeCell ref="D94:D96"/>
    <mergeCell ref="D97:D101"/>
    <mergeCell ref="D102:D106"/>
    <mergeCell ref="D107:D110"/>
    <mergeCell ref="D111:D114"/>
    <mergeCell ref="D115:D118"/>
    <mergeCell ref="D119:D123"/>
    <mergeCell ref="D124:D127"/>
    <mergeCell ref="D128:D130"/>
    <mergeCell ref="D131:D133"/>
    <mergeCell ref="D134:D137"/>
    <mergeCell ref="E2:E4"/>
    <mergeCell ref="E5:E8"/>
    <mergeCell ref="E9:E12"/>
    <mergeCell ref="E13:E16"/>
    <mergeCell ref="E17:E20"/>
    <mergeCell ref="E21:E22"/>
    <mergeCell ref="E23:E24"/>
    <mergeCell ref="E25:E27"/>
    <mergeCell ref="E28:E32"/>
    <mergeCell ref="E33:E37"/>
    <mergeCell ref="E38:E40"/>
    <mergeCell ref="E41:E45"/>
    <mergeCell ref="E46:E49"/>
    <mergeCell ref="E50:E53"/>
    <mergeCell ref="E54:E57"/>
    <mergeCell ref="E58:E60"/>
    <mergeCell ref="E61:E63"/>
    <mergeCell ref="E64:E67"/>
    <mergeCell ref="E68:E71"/>
    <mergeCell ref="E72:E75"/>
    <mergeCell ref="E76:E78"/>
    <mergeCell ref="E79:E82"/>
    <mergeCell ref="E83:E86"/>
    <mergeCell ref="E87:E89"/>
    <mergeCell ref="E90:E93"/>
    <mergeCell ref="E94:E96"/>
    <mergeCell ref="E97:E101"/>
    <mergeCell ref="E102:E106"/>
    <mergeCell ref="E107:E110"/>
    <mergeCell ref="E111:E114"/>
    <mergeCell ref="E115:E118"/>
    <mergeCell ref="E119:E123"/>
    <mergeCell ref="E124:E127"/>
    <mergeCell ref="E128:E130"/>
    <mergeCell ref="E131:E133"/>
    <mergeCell ref="E134:E137"/>
    <mergeCell ref="F2:F4"/>
    <mergeCell ref="F5:F8"/>
    <mergeCell ref="F9:F12"/>
    <mergeCell ref="F13:F16"/>
    <mergeCell ref="F17:F20"/>
    <mergeCell ref="F21:F22"/>
    <mergeCell ref="F23:F24"/>
    <mergeCell ref="F25:F27"/>
    <mergeCell ref="F28:F32"/>
    <mergeCell ref="F33:F37"/>
    <mergeCell ref="F38:F40"/>
    <mergeCell ref="F41:F45"/>
    <mergeCell ref="F46:F49"/>
    <mergeCell ref="F50:F53"/>
    <mergeCell ref="F54:F57"/>
    <mergeCell ref="F58:F60"/>
    <mergeCell ref="F61:F63"/>
    <mergeCell ref="F64:F67"/>
    <mergeCell ref="F68:F71"/>
    <mergeCell ref="F72:F75"/>
    <mergeCell ref="F76:F78"/>
    <mergeCell ref="F79:F82"/>
    <mergeCell ref="F83:F86"/>
    <mergeCell ref="F87:F89"/>
    <mergeCell ref="F90:F93"/>
    <mergeCell ref="F94:F96"/>
    <mergeCell ref="F97:F101"/>
    <mergeCell ref="F102:F106"/>
    <mergeCell ref="F107:F110"/>
    <mergeCell ref="F111:F114"/>
    <mergeCell ref="F115:F118"/>
    <mergeCell ref="F119:F123"/>
    <mergeCell ref="F124:F127"/>
    <mergeCell ref="F128:F130"/>
    <mergeCell ref="F131:F133"/>
    <mergeCell ref="F134:F137"/>
    <mergeCell ref="G2:G4"/>
    <mergeCell ref="G5:G8"/>
    <mergeCell ref="G9:G12"/>
    <mergeCell ref="G13:G16"/>
    <mergeCell ref="G17:G20"/>
    <mergeCell ref="G21:G22"/>
    <mergeCell ref="G23:G24"/>
    <mergeCell ref="G25:G27"/>
    <mergeCell ref="G28:G32"/>
    <mergeCell ref="G33:G37"/>
    <mergeCell ref="G38:G40"/>
    <mergeCell ref="G41:G45"/>
    <mergeCell ref="G46:G49"/>
    <mergeCell ref="G50:G53"/>
    <mergeCell ref="G54:G57"/>
    <mergeCell ref="G58:G60"/>
    <mergeCell ref="G61:G63"/>
    <mergeCell ref="G64:G67"/>
    <mergeCell ref="G68:G71"/>
    <mergeCell ref="G72:G75"/>
    <mergeCell ref="G76:G78"/>
    <mergeCell ref="G79:G82"/>
    <mergeCell ref="G83:G86"/>
    <mergeCell ref="G87:G89"/>
    <mergeCell ref="G90:G93"/>
    <mergeCell ref="G94:G96"/>
    <mergeCell ref="G97:G101"/>
    <mergeCell ref="G102:G106"/>
    <mergeCell ref="G107:G110"/>
    <mergeCell ref="G111:G114"/>
    <mergeCell ref="G115:G118"/>
    <mergeCell ref="G119:G123"/>
    <mergeCell ref="G124:G127"/>
    <mergeCell ref="G128:G130"/>
    <mergeCell ref="G131:G133"/>
    <mergeCell ref="G134:G137"/>
    <mergeCell ref="H3:H4"/>
    <mergeCell ref="H5:H8"/>
    <mergeCell ref="H9:H12"/>
    <mergeCell ref="H13:H16"/>
    <mergeCell ref="H17:H20"/>
    <mergeCell ref="H21:H22"/>
    <mergeCell ref="H68:H71"/>
    <mergeCell ref="I3:I4"/>
    <mergeCell ref="I5:I8"/>
    <mergeCell ref="I9:I12"/>
    <mergeCell ref="I13:I16"/>
    <mergeCell ref="I17:I20"/>
    <mergeCell ref="I21:I22"/>
    <mergeCell ref="J3:J4"/>
    <mergeCell ref="J5:J8"/>
    <mergeCell ref="J9:J12"/>
    <mergeCell ref="J13:J16"/>
    <mergeCell ref="J17:J20"/>
    <mergeCell ref="J21:J22"/>
    <mergeCell ref="K3:K4"/>
    <mergeCell ref="K5:K8"/>
    <mergeCell ref="K9:K12"/>
    <mergeCell ref="K13:K16"/>
    <mergeCell ref="K17:K20"/>
    <mergeCell ref="K21:K22"/>
    <mergeCell ref="L3:L4"/>
    <mergeCell ref="L5:L8"/>
    <mergeCell ref="L9:L12"/>
    <mergeCell ref="L13:L16"/>
    <mergeCell ref="L17:L20"/>
    <mergeCell ref="L21:L22"/>
    <mergeCell ref="M5:M8"/>
    <mergeCell ref="M9:M12"/>
    <mergeCell ref="M13:M16"/>
    <mergeCell ref="M17:M20"/>
    <mergeCell ref="M21:M22"/>
    <mergeCell ref="N5:N8"/>
    <mergeCell ref="N9:N12"/>
    <mergeCell ref="N13:N16"/>
    <mergeCell ref="N17:N20"/>
    <mergeCell ref="N21:N22"/>
    <mergeCell ref="O5:O8"/>
    <mergeCell ref="O9:O12"/>
    <mergeCell ref="O13:O16"/>
    <mergeCell ref="O17:O20"/>
    <mergeCell ref="O21:O22"/>
    <mergeCell ref="P3:P4"/>
    <mergeCell ref="P5:P8"/>
    <mergeCell ref="P9:P12"/>
    <mergeCell ref="P13:P16"/>
    <mergeCell ref="P17:P20"/>
    <mergeCell ref="P21:P22"/>
    <mergeCell ref="Q3:Q4"/>
    <mergeCell ref="Q5:Q8"/>
    <mergeCell ref="Q9:Q12"/>
    <mergeCell ref="Q13:Q16"/>
    <mergeCell ref="Q17:Q20"/>
    <mergeCell ref="Q21:Q22"/>
    <mergeCell ref="R3:R4"/>
    <mergeCell ref="R5:R8"/>
    <mergeCell ref="R9:R12"/>
    <mergeCell ref="R13:R16"/>
    <mergeCell ref="R17:R20"/>
    <mergeCell ref="R21:R22"/>
    <mergeCell ref="S3:S4"/>
    <mergeCell ref="S5:S8"/>
    <mergeCell ref="S9:S12"/>
    <mergeCell ref="S13:S16"/>
    <mergeCell ref="S17:S20"/>
    <mergeCell ref="S21:S22"/>
    <mergeCell ref="T3:T4"/>
    <mergeCell ref="T5:T8"/>
    <mergeCell ref="T9:T12"/>
    <mergeCell ref="T13:T16"/>
    <mergeCell ref="T17:T20"/>
    <mergeCell ref="T21:T22"/>
    <mergeCell ref="U2:U4"/>
    <mergeCell ref="U5:U8"/>
    <mergeCell ref="U9:U12"/>
    <mergeCell ref="U13:U16"/>
    <mergeCell ref="U17:U20"/>
    <mergeCell ref="U21:U22"/>
    <mergeCell ref="V3:V4"/>
    <mergeCell ref="W3:W4"/>
    <mergeCell ref="X3:X4"/>
    <mergeCell ref="X125:X127"/>
    <mergeCell ref="X129:X130"/>
    <mergeCell ref="X132:X133"/>
    <mergeCell ref="AB3:AB4"/>
    <mergeCell ref="AC3:AC4"/>
    <mergeCell ref="AD3:AD4"/>
    <mergeCell ref="AE69:AE71"/>
    <mergeCell ref="AG2:AG4"/>
    <mergeCell ref="AG5:AG8"/>
    <mergeCell ref="AG9:AG12"/>
    <mergeCell ref="AG13:AG16"/>
    <mergeCell ref="AG17:AG20"/>
    <mergeCell ref="AG21:AG22"/>
    <mergeCell ref="AG23:AG24"/>
    <mergeCell ref="AG25:AG27"/>
    <mergeCell ref="AG28:AG32"/>
    <mergeCell ref="AG33:AG37"/>
    <mergeCell ref="AG38:AG40"/>
    <mergeCell ref="AG41:AG45"/>
    <mergeCell ref="AG46:AG49"/>
    <mergeCell ref="AG50:AG53"/>
    <mergeCell ref="AG58:AG60"/>
    <mergeCell ref="AG61:AG63"/>
    <mergeCell ref="AG64:AG67"/>
    <mergeCell ref="AG68:AG71"/>
    <mergeCell ref="AG72:AG75"/>
    <mergeCell ref="AG76:AG78"/>
    <mergeCell ref="AG79:AG82"/>
    <mergeCell ref="AG83:AG86"/>
    <mergeCell ref="AG87:AG89"/>
    <mergeCell ref="AG90:AG93"/>
    <mergeCell ref="AG94:AG96"/>
    <mergeCell ref="AG97:AG101"/>
    <mergeCell ref="AG102:AG106"/>
    <mergeCell ref="AG107:AG114"/>
    <mergeCell ref="AG115:AG118"/>
    <mergeCell ref="AG119:AG123"/>
    <mergeCell ref="AG124:AG127"/>
    <mergeCell ref="AG128:AG130"/>
    <mergeCell ref="AG131:AG133"/>
    <mergeCell ref="AG134:AG137"/>
    <mergeCell ref="AH2:AH4"/>
    <mergeCell ref="AH5:AH8"/>
    <mergeCell ref="AH9:AH12"/>
    <mergeCell ref="AH13:AH16"/>
    <mergeCell ref="AH17:AH20"/>
    <mergeCell ref="AH23:AH24"/>
    <mergeCell ref="AH28:AH32"/>
    <mergeCell ref="AH33:AH37"/>
    <mergeCell ref="AH42:AH45"/>
    <mergeCell ref="AH46:AH49"/>
    <mergeCell ref="AH50:AH53"/>
    <mergeCell ref="AH58:AH60"/>
    <mergeCell ref="AH61:AH63"/>
    <mergeCell ref="AH72:AH75"/>
    <mergeCell ref="AH76:AH78"/>
    <mergeCell ref="AH79:AH82"/>
    <mergeCell ref="AH83:AH86"/>
    <mergeCell ref="AH87:AH89"/>
    <mergeCell ref="AH90:AH93"/>
    <mergeCell ref="AH94:AH96"/>
    <mergeCell ref="AH97:AH101"/>
    <mergeCell ref="AH102:AH106"/>
    <mergeCell ref="AH107:AH110"/>
    <mergeCell ref="AI2:AI4"/>
    <mergeCell ref="AI5:AI8"/>
    <mergeCell ref="AI9:AI12"/>
    <mergeCell ref="AI13:AI16"/>
    <mergeCell ref="AI17:AI20"/>
    <mergeCell ref="AI21:AI22"/>
    <mergeCell ref="AI23:AI24"/>
    <mergeCell ref="AI25:AI27"/>
    <mergeCell ref="AI38:AI40"/>
    <mergeCell ref="AI64:AI67"/>
    <mergeCell ref="AI68:AI71"/>
    <mergeCell ref="AJ2:AJ4"/>
    <mergeCell ref="AJ69:AJ71"/>
    <mergeCell ref="AJ125:AJ127"/>
    <mergeCell ref="AJ129:AJ130"/>
    <mergeCell ref="AJ132:AJ133"/>
    <mergeCell ref="AK2:AK4"/>
    <mergeCell ref="AL2:AL4"/>
    <mergeCell ref="AM2:AM4"/>
    <mergeCell ref="AN2:AN4"/>
    <mergeCell ref="AO2:AO4"/>
    <mergeCell ref="AP2:AP4"/>
    <mergeCell ref="AP69:AP71"/>
    <mergeCell ref="AQ2:AQ4"/>
    <mergeCell ref="AR2:AR4"/>
    <mergeCell ref="AS2:AS4"/>
    <mergeCell ref="AT2:AT4"/>
    <mergeCell ref="AU2:AU4"/>
    <mergeCell ref="AV2:AV4"/>
    <mergeCell ref="AW2:AW4"/>
    <mergeCell ref="AX2:AX4"/>
    <mergeCell ref="AY2:AY4"/>
    <mergeCell ref="AE3:AF4"/>
  </mergeCells>
  <pageMargins left="0.75" right="0.75" top="1" bottom="1" header="0.5" footer="0.5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E168"/>
  <sheetViews>
    <sheetView view="pageBreakPreview" zoomScaleNormal="100" workbookViewId="0">
      <selection activeCell="B19" sqref="B19"/>
    </sheetView>
  </sheetViews>
  <sheetFormatPr defaultColWidth="9" defaultRowHeight="14.25" outlineLevelCol="4"/>
  <cols>
    <col min="1" max="1" width="16.625" customWidth="1"/>
    <col min="2" max="2" width="86.5" style="370" customWidth="1"/>
  </cols>
  <sheetData>
    <row r="1" ht="15.95" customHeight="1" spans="1:4">
      <c r="A1" s="826" t="s">
        <v>413</v>
      </c>
      <c r="B1" s="827" t="s">
        <v>414</v>
      </c>
      <c r="D1" s="4" t="s">
        <v>84</v>
      </c>
    </row>
    <row r="2" ht="15.95" customHeight="1" spans="1:4">
      <c r="A2" s="828" t="s">
        <v>85</v>
      </c>
      <c r="B2" s="829" t="s">
        <v>415</v>
      </c>
      <c r="D2" s="4"/>
    </row>
    <row r="3" ht="15.95" customHeight="1" spans="1:4">
      <c r="A3" s="830" t="s">
        <v>416</v>
      </c>
      <c r="B3" s="831" t="s">
        <v>417</v>
      </c>
      <c r="D3" s="4"/>
    </row>
    <row r="4" customFormat="1" ht="15.95" customHeight="1" spans="1:4">
      <c r="A4" s="832"/>
      <c r="B4" s="833"/>
      <c r="D4" s="4"/>
    </row>
    <row r="5" customFormat="1" ht="15.95" customHeight="1" spans="1:4">
      <c r="A5" s="834"/>
      <c r="B5" s="831"/>
      <c r="D5" s="4"/>
    </row>
    <row r="6" customFormat="1" ht="15.95" customHeight="1" spans="1:4">
      <c r="A6" s="834"/>
      <c r="B6" s="835"/>
      <c r="D6" s="4"/>
    </row>
    <row r="7" customFormat="1" ht="15.95" customHeight="1" spans="1:4">
      <c r="A7" s="834"/>
      <c r="B7" s="836"/>
      <c r="D7" s="4"/>
    </row>
    <row r="8" customFormat="1" ht="15.95" customHeight="1" spans="1:4">
      <c r="A8" s="834"/>
      <c r="B8" s="836"/>
      <c r="D8" s="4"/>
    </row>
    <row r="9" customFormat="1" ht="15.95" customHeight="1" spans="1:4">
      <c r="A9" s="834"/>
      <c r="B9" s="836"/>
      <c r="D9" s="4"/>
    </row>
    <row r="10" customFormat="1" ht="15.95" customHeight="1" spans="1:4">
      <c r="A10" s="834"/>
      <c r="B10" s="836"/>
      <c r="D10" s="4"/>
    </row>
    <row r="11" customFormat="1" ht="15.95" customHeight="1" spans="1:4">
      <c r="A11" s="834"/>
      <c r="B11" s="837"/>
      <c r="D11" s="4"/>
    </row>
    <row r="12" customFormat="1" ht="15.95" customHeight="1" spans="1:4">
      <c r="A12" s="834"/>
      <c r="B12" s="831"/>
      <c r="D12" s="4"/>
    </row>
    <row r="13" customFormat="1" ht="15.95" customHeight="1" spans="1:4">
      <c r="A13" s="838"/>
      <c r="B13" s="831"/>
      <c r="D13" s="4"/>
    </row>
    <row r="14" s="369" customFormat="1" ht="19" customHeight="1" spans="1:4">
      <c r="A14" s="832"/>
      <c r="B14" s="833"/>
      <c r="D14" s="839"/>
    </row>
    <row r="15" ht="15.95" customHeight="1" spans="1:2">
      <c r="A15" s="828" t="s">
        <v>418</v>
      </c>
      <c r="B15" s="840" t="s">
        <v>419</v>
      </c>
    </row>
    <row r="16" ht="15.95" customHeight="1" spans="1:2">
      <c r="A16" s="828"/>
      <c r="B16" s="841" t="s">
        <v>420</v>
      </c>
    </row>
    <row r="17" ht="15.95" customHeight="1" spans="1:2">
      <c r="A17" s="828"/>
      <c r="B17" s="842" t="s">
        <v>421</v>
      </c>
    </row>
    <row r="18" ht="15.95" customHeight="1" spans="1:2">
      <c r="A18" s="828"/>
      <c r="B18" s="841" t="s">
        <v>422</v>
      </c>
    </row>
    <row r="19" ht="15.95" customHeight="1" spans="1:2">
      <c r="A19" s="828"/>
      <c r="B19" s="841" t="s">
        <v>423</v>
      </c>
    </row>
    <row r="20" ht="15.95" customHeight="1" spans="1:2">
      <c r="A20" s="828"/>
      <c r="B20" s="842" t="s">
        <v>424</v>
      </c>
    </row>
    <row r="21" ht="15.95" customHeight="1" spans="1:2">
      <c r="A21" s="828"/>
      <c r="B21" s="843" t="s">
        <v>425</v>
      </c>
    </row>
    <row r="22" ht="15.95" customHeight="1" spans="1:2">
      <c r="A22" s="828"/>
      <c r="B22" s="841" t="s">
        <v>426</v>
      </c>
    </row>
    <row r="23" ht="15.95" customHeight="1" spans="1:2">
      <c r="A23" s="828"/>
      <c r="B23" s="844" t="s">
        <v>427</v>
      </c>
    </row>
    <row r="24" ht="15.95" customHeight="1" spans="1:2">
      <c r="A24" s="828"/>
      <c r="B24" s="843" t="s">
        <v>428</v>
      </c>
    </row>
    <row r="25" ht="15.95" customHeight="1" spans="1:2">
      <c r="A25" s="828"/>
      <c r="B25" s="490"/>
    </row>
    <row r="26" ht="15.95" customHeight="1" spans="1:2">
      <c r="A26" s="828"/>
      <c r="B26" s="845"/>
    </row>
    <row r="27" ht="15.95" customHeight="1" spans="1:2">
      <c r="A27" s="828"/>
      <c r="B27" s="845"/>
    </row>
    <row r="28" ht="15.95" customHeight="1" spans="1:2">
      <c r="A28" s="828"/>
      <c r="B28" s="845"/>
    </row>
    <row r="29" ht="15.95" customHeight="1" spans="1:2">
      <c r="A29" s="828"/>
      <c r="B29" s="845"/>
    </row>
    <row r="30" ht="15.95" customHeight="1" spans="1:2">
      <c r="A30" s="828"/>
      <c r="B30" s="845"/>
    </row>
    <row r="31" ht="15.95" customHeight="1" spans="1:2">
      <c r="A31" s="828"/>
      <c r="B31" s="845"/>
    </row>
    <row r="32" ht="15.95" customHeight="1" spans="1:2">
      <c r="A32" s="828"/>
      <c r="B32" s="845"/>
    </row>
    <row r="33" ht="15.95" customHeight="1" spans="1:2">
      <c r="A33" s="828"/>
      <c r="B33" s="845"/>
    </row>
    <row r="34" ht="15.95" customHeight="1" spans="1:2">
      <c r="A34" s="828"/>
      <c r="B34" s="845"/>
    </row>
    <row r="35" ht="15.95" customHeight="1" spans="1:2">
      <c r="A35" s="828"/>
      <c r="B35" s="845"/>
    </row>
    <row r="36" ht="15.95" customHeight="1" spans="1:2">
      <c r="A36" s="828"/>
      <c r="B36" s="845"/>
    </row>
    <row r="37" ht="15.95" customHeight="1" spans="1:2">
      <c r="A37" s="828"/>
      <c r="B37" s="845"/>
    </row>
    <row r="38" ht="15.95" customHeight="1" spans="1:2">
      <c r="A38" s="828"/>
      <c r="B38" s="845"/>
    </row>
    <row r="39" ht="15.95" customHeight="1" spans="1:2">
      <c r="A39" s="828"/>
      <c r="B39" s="845"/>
    </row>
    <row r="40" ht="15.95" customHeight="1" spans="1:2">
      <c r="A40" s="828"/>
      <c r="B40" s="845"/>
    </row>
    <row r="41" ht="15.95" customHeight="1" spans="1:2">
      <c r="A41" s="828"/>
      <c r="B41" s="845"/>
    </row>
    <row r="42" ht="15.95" customHeight="1" spans="1:2">
      <c r="A42" s="828"/>
      <c r="B42" s="845"/>
    </row>
    <row r="43" ht="15.95" customHeight="1" spans="1:2">
      <c r="A43" s="828"/>
      <c r="B43" s="845"/>
    </row>
    <row r="44" ht="15.95" customHeight="1" spans="1:2">
      <c r="A44" s="828"/>
      <c r="B44" s="845"/>
    </row>
    <row r="45" ht="15.95" customHeight="1" spans="1:2">
      <c r="A45" s="828"/>
      <c r="B45" s="845"/>
    </row>
    <row r="46" ht="15.95" customHeight="1" spans="1:2">
      <c r="A46" s="828"/>
      <c r="B46" s="845"/>
    </row>
    <row r="47" ht="15.95" customHeight="1" spans="1:2">
      <c r="A47" s="828"/>
      <c r="B47" s="845"/>
    </row>
    <row r="48" ht="15.95" customHeight="1" spans="1:2">
      <c r="A48" s="828"/>
      <c r="B48" s="845"/>
    </row>
    <row r="49" ht="15.95" customHeight="1" spans="1:2">
      <c r="A49" s="828"/>
      <c r="B49" s="845"/>
    </row>
    <row r="50" ht="15.95" customHeight="1" spans="1:2">
      <c r="A50" s="828"/>
      <c r="B50" s="845"/>
    </row>
    <row r="51" ht="15.95" customHeight="1" spans="1:2">
      <c r="A51" s="828"/>
      <c r="B51" s="845"/>
    </row>
    <row r="52" ht="15.95" customHeight="1" spans="1:2">
      <c r="A52" s="828"/>
      <c r="B52" s="845"/>
    </row>
    <row r="53" ht="15.95" customHeight="1" spans="1:2">
      <c r="A53" s="828"/>
      <c r="B53" s="845"/>
    </row>
    <row r="54" ht="15.95" customHeight="1" spans="1:2">
      <c r="A54" s="828"/>
      <c r="B54" s="845"/>
    </row>
    <row r="55" ht="15.95" customHeight="1" spans="1:2">
      <c r="A55" s="828"/>
      <c r="B55" s="845"/>
    </row>
    <row r="56" ht="15.95" customHeight="1" spans="1:2">
      <c r="A56" s="828"/>
      <c r="B56" s="845"/>
    </row>
    <row r="57" ht="15.95" customHeight="1" spans="1:2">
      <c r="A57" s="828"/>
      <c r="B57" s="845"/>
    </row>
    <row r="58" ht="15.95" customHeight="1" spans="1:2">
      <c r="A58" s="828"/>
      <c r="B58" s="845"/>
    </row>
    <row r="59" ht="15.95" customHeight="1" spans="1:2">
      <c r="A59" s="828"/>
      <c r="B59" s="845"/>
    </row>
    <row r="60" ht="15.95" customHeight="1" spans="1:2">
      <c r="A60" s="828"/>
      <c r="B60" s="845"/>
    </row>
    <row r="61" ht="15.95" customHeight="1" spans="1:2">
      <c r="A61" s="828"/>
      <c r="B61" s="845"/>
    </row>
    <row r="62" ht="15.95" customHeight="1" spans="1:2">
      <c r="A62" s="828"/>
      <c r="B62" s="845"/>
    </row>
    <row r="63" ht="15.95" customHeight="1" spans="1:2">
      <c r="A63" s="828"/>
      <c r="B63" s="845"/>
    </row>
    <row r="64" ht="15.95" customHeight="1" spans="1:2">
      <c r="A64" s="828"/>
      <c r="B64" s="845"/>
    </row>
    <row r="65" ht="15.95" customHeight="1" spans="1:2">
      <c r="A65" s="828"/>
      <c r="B65" s="845"/>
    </row>
    <row r="66" ht="15.95" customHeight="1" spans="1:2">
      <c r="A66" s="828"/>
      <c r="B66" s="845"/>
    </row>
    <row r="67" ht="15.95" customHeight="1" spans="1:2">
      <c r="A67" s="828"/>
      <c r="B67" s="845"/>
    </row>
    <row r="68" ht="15.95" customHeight="1" spans="1:2">
      <c r="A68" s="828"/>
      <c r="B68" s="845"/>
    </row>
    <row r="69" ht="15.95" customHeight="1" spans="1:2">
      <c r="A69" s="828"/>
      <c r="B69" s="845"/>
    </row>
    <row r="70" ht="15.95" customHeight="1" spans="1:2">
      <c r="A70" s="828"/>
      <c r="B70" s="845"/>
    </row>
    <row r="71" ht="15.95" customHeight="1" spans="1:2">
      <c r="A71" s="828"/>
      <c r="B71" s="845"/>
    </row>
    <row r="72" ht="15.95" customHeight="1" spans="1:5">
      <c r="A72" s="828"/>
      <c r="B72" s="845"/>
      <c r="E72" s="411"/>
    </row>
    <row r="73" ht="15.95" customHeight="1" spans="1:2">
      <c r="A73" s="828"/>
      <c r="B73" s="845"/>
    </row>
    <row r="74" ht="15.95" customHeight="1" spans="1:2">
      <c r="A74" s="828"/>
      <c r="B74" s="845"/>
    </row>
    <row r="75" ht="8.1" customHeight="1" spans="1:2">
      <c r="A75" s="828"/>
      <c r="B75" s="842"/>
    </row>
    <row r="76" ht="15.95" customHeight="1" spans="1:2">
      <c r="A76" s="828"/>
      <c r="B76" s="840" t="s">
        <v>429</v>
      </c>
    </row>
    <row r="77" ht="15.95" customHeight="1" spans="1:2">
      <c r="A77" s="828"/>
      <c r="B77" s="842" t="s">
        <v>430</v>
      </c>
    </row>
    <row r="78" ht="15.95" customHeight="1" spans="1:2">
      <c r="A78" s="828"/>
      <c r="B78" s="846" t="s">
        <v>431</v>
      </c>
    </row>
    <row r="79" ht="15.95" customHeight="1" spans="1:2">
      <c r="A79" s="828"/>
      <c r="B79" s="842"/>
    </row>
    <row r="80" ht="15.95" customHeight="1" spans="1:2">
      <c r="A80" s="828"/>
      <c r="B80" s="842" t="s">
        <v>432</v>
      </c>
    </row>
    <row r="81" ht="15.95" customHeight="1" spans="1:2">
      <c r="A81" s="828"/>
      <c r="B81" s="842" t="s">
        <v>433</v>
      </c>
    </row>
    <row r="82" ht="15.95" customHeight="1" spans="1:2">
      <c r="A82" s="828"/>
      <c r="B82" s="841" t="s">
        <v>434</v>
      </c>
    </row>
    <row r="83" ht="15.95" customHeight="1" spans="1:2">
      <c r="A83" s="828"/>
      <c r="B83" s="847"/>
    </row>
    <row r="84" ht="15.95" customHeight="1" spans="1:2">
      <c r="A84" s="828"/>
      <c r="B84" s="847"/>
    </row>
    <row r="85" ht="15.95" customHeight="1" spans="1:2">
      <c r="A85" s="828"/>
      <c r="B85" s="847"/>
    </row>
    <row r="86" ht="15.95" customHeight="1" spans="1:2">
      <c r="A86" s="828"/>
      <c r="B86" s="847"/>
    </row>
    <row r="87" ht="15.95" customHeight="1" spans="1:2">
      <c r="A87" s="828"/>
      <c r="B87" s="490"/>
    </row>
    <row r="88" ht="15.95" customHeight="1" spans="1:2">
      <c r="A88" s="828"/>
      <c r="B88" s="490"/>
    </row>
    <row r="89" ht="15.95" customHeight="1" spans="1:2">
      <c r="A89" s="828"/>
      <c r="B89" s="490"/>
    </row>
    <row r="90" ht="15.95" customHeight="1" spans="1:2">
      <c r="A90" s="828"/>
      <c r="B90" s="490"/>
    </row>
    <row r="91" ht="15.95" customHeight="1" spans="1:2">
      <c r="A91" s="828"/>
      <c r="B91" s="490"/>
    </row>
    <row r="92" ht="15.95" customHeight="1" spans="1:2">
      <c r="A92" s="828"/>
      <c r="B92" s="490"/>
    </row>
    <row r="93" ht="18" customHeight="1" spans="1:2">
      <c r="A93" s="848"/>
      <c r="B93" s="849"/>
    </row>
    <row r="94" ht="15.95" customHeight="1" spans="1:2">
      <c r="A94" s="452" t="s">
        <v>435</v>
      </c>
      <c r="B94" s="481" t="s">
        <v>436</v>
      </c>
    </row>
    <row r="95" ht="15.95" customHeight="1" spans="1:2">
      <c r="A95" s="454"/>
      <c r="B95" s="481" t="s">
        <v>437</v>
      </c>
    </row>
    <row r="96" ht="15.95" customHeight="1" spans="1:2">
      <c r="A96" s="454"/>
      <c r="B96" s="453" t="s">
        <v>438</v>
      </c>
    </row>
    <row r="97" ht="15.95" customHeight="1" spans="1:2">
      <c r="A97" s="454"/>
      <c r="B97" s="481" t="s">
        <v>439</v>
      </c>
    </row>
    <row r="98" ht="15.95" customHeight="1" spans="1:2">
      <c r="A98" s="454"/>
      <c r="B98" s="481" t="s">
        <v>440</v>
      </c>
    </row>
    <row r="99" ht="15.95" customHeight="1" spans="1:2">
      <c r="A99" s="454"/>
      <c r="B99" s="481" t="s">
        <v>441</v>
      </c>
    </row>
    <row r="100" ht="15.95" customHeight="1" spans="1:2">
      <c r="A100" s="454"/>
      <c r="B100" s="846" t="s">
        <v>442</v>
      </c>
    </row>
    <row r="101" ht="15.95" customHeight="1" spans="1:2">
      <c r="A101" s="454"/>
      <c r="B101" s="850"/>
    </row>
    <row r="102" ht="15.95" customHeight="1" spans="1:2">
      <c r="A102" s="454"/>
      <c r="B102" s="851"/>
    </row>
    <row r="103" ht="15.95" customHeight="1" spans="1:2">
      <c r="A103" s="454"/>
      <c r="B103" s="851"/>
    </row>
    <row r="104" ht="15.95" customHeight="1" spans="1:2">
      <c r="A104" s="454"/>
      <c r="B104" s="851"/>
    </row>
    <row r="105" ht="15.95" customHeight="1" spans="1:2">
      <c r="A105" s="454"/>
      <c r="B105" s="851"/>
    </row>
    <row r="106" ht="15.95" customHeight="1" spans="1:2">
      <c r="A106" s="454"/>
      <c r="B106" s="851"/>
    </row>
    <row r="107" ht="15.95" customHeight="1" spans="1:2">
      <c r="A107" s="454"/>
      <c r="B107" s="851"/>
    </row>
    <row r="108" ht="15.95" customHeight="1" spans="1:2">
      <c r="A108" s="454"/>
      <c r="B108" s="852"/>
    </row>
    <row r="109" ht="15.95" customHeight="1" spans="1:2">
      <c r="A109" s="454"/>
      <c r="B109" s="853"/>
    </row>
    <row r="110" ht="15.95" customHeight="1" spans="1:2">
      <c r="A110" s="454"/>
      <c r="B110" s="854" t="s">
        <v>443</v>
      </c>
    </row>
    <row r="111" ht="23" customHeight="1" spans="1:2">
      <c r="A111" s="454"/>
      <c r="B111" s="855" t="s">
        <v>444</v>
      </c>
    </row>
    <row r="112" ht="26" customHeight="1" spans="1:2">
      <c r="A112" s="454"/>
      <c r="B112" s="853" t="s">
        <v>445</v>
      </c>
    </row>
    <row r="113" ht="24" customHeight="1" spans="1:2">
      <c r="A113" s="454"/>
      <c r="B113" s="381" t="s">
        <v>446</v>
      </c>
    </row>
    <row r="114" ht="15.95" customHeight="1" spans="1:2">
      <c r="A114" s="454"/>
      <c r="B114" s="856" t="s">
        <v>447</v>
      </c>
    </row>
    <row r="115" ht="15.95" customHeight="1" spans="1:2">
      <c r="A115" s="454"/>
      <c r="B115" s="382"/>
    </row>
    <row r="116" ht="15.95" customHeight="1" spans="1:2">
      <c r="A116" s="454"/>
      <c r="B116" s="383"/>
    </row>
    <row r="117" ht="15.95" customHeight="1" spans="1:2">
      <c r="A117" s="454"/>
      <c r="B117" s="383"/>
    </row>
    <row r="118" ht="15.95" customHeight="1" spans="1:2">
      <c r="A118" s="454"/>
      <c r="B118" s="383"/>
    </row>
    <row r="119" ht="15.95" customHeight="1" spans="1:2">
      <c r="A119" s="454"/>
      <c r="B119" s="383"/>
    </row>
    <row r="120" ht="15.95" customHeight="1" spans="1:2">
      <c r="A120" s="454"/>
      <c r="B120" s="383"/>
    </row>
    <row r="121" ht="15.95" customHeight="1" spans="1:2">
      <c r="A121" s="454"/>
      <c r="B121" s="383"/>
    </row>
    <row r="122" ht="15.95" customHeight="1" spans="1:2">
      <c r="A122" s="454"/>
      <c r="B122" s="383"/>
    </row>
    <row r="123" ht="15.95" customHeight="1" spans="1:2">
      <c r="A123" s="454"/>
      <c r="B123" s="383"/>
    </row>
    <row r="124" ht="15.95" customHeight="1" spans="1:2">
      <c r="A124" s="454"/>
      <c r="B124" s="383"/>
    </row>
    <row r="125" ht="15.95" customHeight="1" spans="1:2">
      <c r="A125" s="454"/>
      <c r="B125" s="383"/>
    </row>
    <row r="126" ht="15.95" customHeight="1" spans="1:2">
      <c r="A126" s="454"/>
      <c r="B126" s="383"/>
    </row>
    <row r="127" ht="15.95" customHeight="1" spans="1:2">
      <c r="A127" s="454"/>
      <c r="B127" s="384"/>
    </row>
    <row r="128" ht="15.95" customHeight="1" spans="1:2">
      <c r="A128" s="454"/>
      <c r="B128" s="381"/>
    </row>
    <row r="129" ht="15.95" customHeight="1" spans="1:2">
      <c r="A129" s="454"/>
      <c r="B129" s="857"/>
    </row>
    <row r="130" ht="15.95" customHeight="1" spans="1:2">
      <c r="A130" s="454"/>
      <c r="B130" s="851"/>
    </row>
    <row r="131" ht="15.95" customHeight="1" spans="1:2">
      <c r="A131" s="454"/>
      <c r="B131" s="852"/>
    </row>
    <row r="132" ht="8.1" customHeight="1" spans="1:2">
      <c r="A132" s="832"/>
      <c r="B132" s="858"/>
    </row>
    <row r="133" spans="1:2">
      <c r="A133" s="828" t="s">
        <v>448</v>
      </c>
      <c r="B133" s="481" t="s">
        <v>449</v>
      </c>
    </row>
    <row r="134" ht="20" customHeight="1" spans="1:2">
      <c r="A134" s="828"/>
      <c r="B134" s="481" t="s">
        <v>450</v>
      </c>
    </row>
    <row r="135" spans="1:2">
      <c r="A135" s="828"/>
      <c r="B135" s="490"/>
    </row>
    <row r="136" spans="1:2">
      <c r="A136" s="828"/>
      <c r="B136" s="490"/>
    </row>
    <row r="137" spans="1:4">
      <c r="A137" s="828"/>
      <c r="B137" s="490"/>
      <c r="D137" s="370"/>
    </row>
    <row r="138" spans="1:2">
      <c r="A138" s="828"/>
      <c r="B138" s="490"/>
    </row>
    <row r="139" spans="1:2">
      <c r="A139" s="828"/>
      <c r="B139" s="490"/>
    </row>
    <row r="140" spans="1:2">
      <c r="A140" s="828"/>
      <c r="B140" s="490"/>
    </row>
    <row r="141" spans="1:2">
      <c r="A141" s="828"/>
      <c r="B141" s="490"/>
    </row>
    <row r="142" spans="1:2">
      <c r="A142" s="828"/>
      <c r="B142" s="490"/>
    </row>
    <row r="143" spans="1:2">
      <c r="A143" s="828"/>
      <c r="B143" s="490"/>
    </row>
    <row r="144" s="369" customFormat="1" ht="8.1" customHeight="1" spans="1:2">
      <c r="A144" s="832"/>
      <c r="B144" s="859"/>
    </row>
    <row r="145" spans="1:2">
      <c r="A145" s="828" t="s">
        <v>451</v>
      </c>
      <c r="B145" s="481" t="s">
        <v>452</v>
      </c>
    </row>
    <row r="146" spans="1:2">
      <c r="A146" s="828"/>
      <c r="B146" s="490"/>
    </row>
    <row r="147" spans="1:2">
      <c r="A147" s="828"/>
      <c r="B147" s="490"/>
    </row>
    <row r="148" spans="1:2">
      <c r="A148" s="828"/>
      <c r="B148" s="490"/>
    </row>
    <row r="149" spans="1:2">
      <c r="A149" s="828"/>
      <c r="B149" s="490"/>
    </row>
    <row r="150" spans="1:2">
      <c r="A150" s="828"/>
      <c r="B150" s="490"/>
    </row>
    <row r="151" spans="1:2">
      <c r="A151" s="828"/>
      <c r="B151" s="490"/>
    </row>
    <row r="152" spans="1:2">
      <c r="A152" s="828"/>
      <c r="B152" s="490"/>
    </row>
    <row r="153" spans="1:2">
      <c r="A153" s="828"/>
      <c r="B153" s="490"/>
    </row>
    <row r="154" spans="1:2">
      <c r="A154" s="828"/>
      <c r="B154" s="490"/>
    </row>
    <row r="155" spans="1:2">
      <c r="A155" s="828"/>
      <c r="B155" s="490"/>
    </row>
    <row r="156" spans="1:2">
      <c r="A156" s="828"/>
      <c r="B156" s="490"/>
    </row>
    <row r="157" s="369" customFormat="1" ht="8.1" customHeight="1" spans="1:2">
      <c r="A157" s="478"/>
      <c r="B157" s="859"/>
    </row>
    <row r="158" spans="1:2">
      <c r="A158" s="828" t="s">
        <v>453</v>
      </c>
      <c r="B158" s="846" t="s">
        <v>454</v>
      </c>
    </row>
    <row r="159" spans="1:2">
      <c r="A159" s="828"/>
      <c r="B159" s="490"/>
    </row>
    <row r="160" spans="1:2">
      <c r="A160" s="828"/>
      <c r="B160" s="490"/>
    </row>
    <row r="161" spans="1:2">
      <c r="A161" s="828"/>
      <c r="B161" s="490"/>
    </row>
    <row r="162" spans="1:2">
      <c r="A162" s="828"/>
      <c r="B162" s="490"/>
    </row>
    <row r="163" spans="1:2">
      <c r="A163" s="828"/>
      <c r="B163" s="490"/>
    </row>
    <row r="164" spans="1:2">
      <c r="A164" s="828"/>
      <c r="B164" s="490"/>
    </row>
    <row r="165" spans="1:2">
      <c r="A165" s="828"/>
      <c r="B165" s="490"/>
    </row>
    <row r="166" spans="1:2">
      <c r="A166" s="828"/>
      <c r="B166" s="490"/>
    </row>
    <row r="167" spans="1:2">
      <c r="A167" s="828"/>
      <c r="B167" s="490"/>
    </row>
    <row r="168" s="369" customFormat="1" ht="8.1" customHeight="1" spans="1:3">
      <c r="A168" s="478"/>
      <c r="B168" s="848"/>
      <c r="C168" s="702"/>
    </row>
  </sheetData>
  <mergeCells count="15">
    <mergeCell ref="A5:A13"/>
    <mergeCell ref="A15:A92"/>
    <mergeCell ref="A94:A131"/>
    <mergeCell ref="A133:A143"/>
    <mergeCell ref="A145:A156"/>
    <mergeCell ref="A158:A167"/>
    <mergeCell ref="B6:B11"/>
    <mergeCell ref="B25:B74"/>
    <mergeCell ref="B83:B92"/>
    <mergeCell ref="B101:B108"/>
    <mergeCell ref="B115:B127"/>
    <mergeCell ref="B130:B131"/>
    <mergeCell ref="B135:B143"/>
    <mergeCell ref="B146:B156"/>
    <mergeCell ref="B159:B167"/>
  </mergeCells>
  <hyperlinks>
    <hyperlink ref="D1" location="目录!A1" display="返回"/>
  </hyperlinks>
  <pageMargins left="0.43" right="0.24" top="0.48" bottom="0.3" header="0.5" footer="0.29"/>
  <pageSetup paperSize="9" scale="45" orientation="portrait"/>
  <headerFooter alignWithMargins="0"/>
  <rowBreaks count="2" manualBreakCount="2">
    <brk id="132" max="1" man="1"/>
    <brk id="144" max="1" man="1"/>
  </row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162"/>
  <sheetViews>
    <sheetView view="pageBreakPreview" zoomScaleNormal="100" workbookViewId="0">
      <selection activeCell="D38" sqref="D38"/>
    </sheetView>
  </sheetViews>
  <sheetFormatPr defaultColWidth="9" defaultRowHeight="14.25" outlineLevelCol="3"/>
  <cols>
    <col min="1" max="1" width="16.625" customWidth="1"/>
    <col min="2" max="2" width="84.625" style="370" customWidth="1"/>
    <col min="3" max="3" width="6.625" customWidth="1"/>
  </cols>
  <sheetData>
    <row r="1" ht="15.95" customHeight="1" spans="1:4">
      <c r="A1" s="2" t="s">
        <v>413</v>
      </c>
      <c r="B1" s="677" t="s">
        <v>414</v>
      </c>
      <c r="D1" s="4" t="s">
        <v>84</v>
      </c>
    </row>
    <row r="2" ht="15.95" customHeight="1" spans="1:2">
      <c r="A2" s="428" t="s">
        <v>455</v>
      </c>
      <c r="B2" s="395" t="s">
        <v>456</v>
      </c>
    </row>
    <row r="3" ht="15.95" customHeight="1" spans="1:2">
      <c r="A3" s="432"/>
      <c r="B3" s="806" t="s">
        <v>457</v>
      </c>
    </row>
    <row r="4" ht="15.95" customHeight="1" spans="1:2">
      <c r="A4" s="432"/>
      <c r="B4" s="807"/>
    </row>
    <row r="5" ht="15.95" customHeight="1" spans="1:2">
      <c r="A5" s="432"/>
      <c r="B5" s="807"/>
    </row>
    <row r="6" ht="15.95" customHeight="1" spans="1:2">
      <c r="A6" s="432"/>
      <c r="B6" s="807"/>
    </row>
    <row r="7" ht="15.95" customHeight="1" spans="1:2">
      <c r="A7" s="432"/>
      <c r="B7" s="807"/>
    </row>
    <row r="8" ht="15.95" customHeight="1" spans="1:2">
      <c r="A8" s="432"/>
      <c r="B8" s="807"/>
    </row>
    <row r="9" ht="15.95" customHeight="1" spans="1:2">
      <c r="A9" s="432"/>
      <c r="B9" s="807"/>
    </row>
    <row r="10" ht="15.95" customHeight="1" spans="1:2">
      <c r="A10" s="432"/>
      <c r="B10" s="808"/>
    </row>
    <row r="11" ht="15.95" customHeight="1" spans="1:2">
      <c r="A11" s="432"/>
      <c r="B11" s="808"/>
    </row>
    <row r="12" ht="15.95" customHeight="1" spans="1:2">
      <c r="A12" s="432"/>
      <c r="B12" s="808"/>
    </row>
    <row r="13" ht="15.95" customHeight="1" spans="1:2">
      <c r="A13" s="432"/>
      <c r="B13" s="808"/>
    </row>
    <row r="14" ht="24" customHeight="1" spans="1:2">
      <c r="A14" s="432"/>
      <c r="B14" s="364" t="s">
        <v>458</v>
      </c>
    </row>
    <row r="15" ht="15.95" customHeight="1" spans="1:2">
      <c r="A15" s="429"/>
      <c r="B15" s="578" t="s">
        <v>459</v>
      </c>
    </row>
    <row r="16" ht="22" customHeight="1" spans="1:2">
      <c r="A16" s="408"/>
      <c r="B16" s="409"/>
    </row>
    <row r="17" ht="15.95" customHeight="1" spans="1:2">
      <c r="A17" s="428" t="s">
        <v>460</v>
      </c>
      <c r="B17" s="395" t="s">
        <v>461</v>
      </c>
    </row>
    <row r="18" ht="15.95" customHeight="1" spans="1:3">
      <c r="A18" s="432"/>
      <c r="B18" s="389" t="s">
        <v>462</v>
      </c>
      <c r="C18" s="749" t="s">
        <v>463</v>
      </c>
    </row>
    <row r="19" ht="15.95" customHeight="1" spans="1:3">
      <c r="A19" s="432"/>
      <c r="B19" s="390"/>
      <c r="C19" s="749"/>
    </row>
    <row r="20" ht="15.95" customHeight="1" spans="1:3">
      <c r="A20" s="432"/>
      <c r="B20" s="390"/>
      <c r="C20" s="749"/>
    </row>
    <row r="21" ht="15.95" customHeight="1" spans="1:3">
      <c r="A21" s="432"/>
      <c r="B21" s="390"/>
      <c r="C21" s="749"/>
    </row>
    <row r="22" ht="15.95" customHeight="1" spans="1:3">
      <c r="A22" s="432"/>
      <c r="B22" s="390"/>
      <c r="C22" s="749"/>
    </row>
    <row r="23" ht="15.95" customHeight="1" spans="1:3">
      <c r="A23" s="432"/>
      <c r="B23" s="390"/>
      <c r="C23" s="749"/>
    </row>
    <row r="24" ht="15.95" customHeight="1" spans="1:3">
      <c r="A24" s="432"/>
      <c r="B24" s="807"/>
      <c r="C24" s="749"/>
    </row>
    <row r="25" ht="15.95" customHeight="1" spans="1:3">
      <c r="A25" s="432"/>
      <c r="B25" s="807"/>
      <c r="C25" s="749"/>
    </row>
    <row r="26" ht="15.95" customHeight="1" spans="1:3">
      <c r="A26" s="432"/>
      <c r="B26" s="807"/>
      <c r="C26" s="749"/>
    </row>
    <row r="27" ht="15.95" customHeight="1" spans="1:3">
      <c r="A27" s="432"/>
      <c r="B27" s="807"/>
      <c r="C27" s="749"/>
    </row>
    <row r="28" ht="15.95" customHeight="1" spans="1:3">
      <c r="A28" s="432"/>
      <c r="B28" s="807"/>
      <c r="C28" s="749"/>
    </row>
    <row r="29" ht="15.95" customHeight="1" spans="1:3">
      <c r="A29" s="432"/>
      <c r="B29" s="807"/>
      <c r="C29" s="749"/>
    </row>
    <row r="30" ht="15.95" customHeight="1" spans="1:3">
      <c r="A30" s="432"/>
      <c r="B30" s="808"/>
      <c r="C30" s="749"/>
    </row>
    <row r="31" ht="90" customHeight="1" spans="1:3">
      <c r="A31" s="432"/>
      <c r="B31" s="391" t="s">
        <v>464</v>
      </c>
      <c r="C31" s="809"/>
    </row>
    <row r="32" ht="26" customHeight="1" spans="1:3">
      <c r="A32" s="432"/>
      <c r="B32" s="394"/>
      <c r="C32" s="809"/>
    </row>
    <row r="33" ht="40" customHeight="1" spans="1:3">
      <c r="A33" s="432"/>
      <c r="B33" s="391" t="s">
        <v>465</v>
      </c>
      <c r="C33" s="809"/>
    </row>
    <row r="34" ht="38" customHeight="1" spans="1:3">
      <c r="A34" s="432"/>
      <c r="B34" s="810" t="s">
        <v>466</v>
      </c>
      <c r="C34" s="809"/>
    </row>
    <row r="35" ht="15.95" customHeight="1" spans="1:3">
      <c r="A35" s="432"/>
      <c r="B35" s="808"/>
      <c r="C35" s="809"/>
    </row>
    <row r="36" ht="39" customHeight="1" spans="1:2">
      <c r="A36" s="432"/>
      <c r="B36" s="413" t="s">
        <v>467</v>
      </c>
    </row>
    <row r="37" ht="15.95" customHeight="1" spans="1:2">
      <c r="A37" s="432"/>
      <c r="B37" s="736"/>
    </row>
    <row r="38" ht="15.95" customHeight="1" spans="1:2">
      <c r="A38" s="432"/>
      <c r="B38" s="736"/>
    </row>
    <row r="39" ht="39" customHeight="1" spans="1:2">
      <c r="A39" s="432"/>
      <c r="B39" s="811" t="s">
        <v>468</v>
      </c>
    </row>
    <row r="40" ht="33" customHeight="1" spans="1:2">
      <c r="A40" s="432"/>
      <c r="B40" s="753"/>
    </row>
    <row r="41" ht="15.95" customHeight="1" spans="1:2">
      <c r="A41" s="432"/>
      <c r="B41" s="578"/>
    </row>
    <row r="42" ht="15.95" customHeight="1" spans="1:2">
      <c r="A42" s="408"/>
      <c r="B42" s="812"/>
    </row>
    <row r="43" ht="15.95" customHeight="1" spans="1:2">
      <c r="A43" s="813" t="s">
        <v>469</v>
      </c>
      <c r="B43" s="578" t="s">
        <v>470</v>
      </c>
    </row>
    <row r="44" ht="15.95" customHeight="1" spans="1:2">
      <c r="A44" s="814"/>
      <c r="B44" s="712" t="s">
        <v>471</v>
      </c>
    </row>
    <row r="45" ht="15.95" customHeight="1" spans="1:2">
      <c r="A45" s="814"/>
      <c r="B45" s="578"/>
    </row>
    <row r="46" ht="15.95" customHeight="1" spans="1:2">
      <c r="A46" s="814"/>
      <c r="B46" s="578"/>
    </row>
    <row r="47" ht="15.95" customHeight="1" spans="1:2">
      <c r="A47" s="814"/>
      <c r="B47" s="563"/>
    </row>
    <row r="48" ht="15.95" customHeight="1" spans="1:2">
      <c r="A48" s="814"/>
      <c r="B48" s="564"/>
    </row>
    <row r="49" ht="15.95" customHeight="1" spans="1:2">
      <c r="A49" s="814"/>
      <c r="B49" s="564"/>
    </row>
    <row r="50" ht="15.95" customHeight="1" spans="1:2">
      <c r="A50" s="814"/>
      <c r="B50" s="564"/>
    </row>
    <row r="51" ht="15.95" customHeight="1" spans="1:2">
      <c r="A51" s="814"/>
      <c r="B51" s="564"/>
    </row>
    <row r="52" ht="15.95" customHeight="1" spans="1:2">
      <c r="A52" s="814"/>
      <c r="B52" s="564"/>
    </row>
    <row r="53" ht="15.95" customHeight="1" spans="1:2">
      <c r="A53" s="814"/>
      <c r="B53" s="564"/>
    </row>
    <row r="54" ht="15.95" customHeight="1" spans="1:2">
      <c r="A54" s="814"/>
      <c r="B54" s="564"/>
    </row>
    <row r="55" ht="15.95" customHeight="1" spans="1:2">
      <c r="A55" s="814"/>
      <c r="B55" s="564"/>
    </row>
    <row r="56" ht="15.95" customHeight="1" spans="1:2">
      <c r="A56" s="814"/>
      <c r="B56" s="564"/>
    </row>
    <row r="57" ht="15.95" customHeight="1" spans="1:2">
      <c r="A57" s="814"/>
      <c r="B57" s="564"/>
    </row>
    <row r="58" ht="15.95" customHeight="1" spans="1:2">
      <c r="A58" s="814"/>
      <c r="B58" s="564"/>
    </row>
    <row r="59" ht="15.95" customHeight="1" spans="1:2">
      <c r="A59" s="814"/>
      <c r="B59" s="564"/>
    </row>
    <row r="60" ht="15.95" customHeight="1" spans="1:2">
      <c r="A60" s="814"/>
      <c r="B60" s="564"/>
    </row>
    <row r="61" ht="15.95" customHeight="1" spans="1:2">
      <c r="A61" s="814"/>
      <c r="B61" s="564"/>
    </row>
    <row r="62" ht="15.95" customHeight="1" spans="1:2">
      <c r="A62" s="815"/>
      <c r="B62" s="565"/>
    </row>
    <row r="63" ht="8.1" customHeight="1" spans="1:2">
      <c r="A63" s="408"/>
      <c r="B63" s="816"/>
    </row>
    <row r="64" ht="15.95" customHeight="1" spans="1:2">
      <c r="A64" s="813" t="s">
        <v>472</v>
      </c>
      <c r="B64" s="372" t="s">
        <v>473</v>
      </c>
    </row>
    <row r="65" ht="15.95" customHeight="1" spans="1:2">
      <c r="A65" s="814"/>
      <c r="B65" s="372" t="s">
        <v>474</v>
      </c>
    </row>
    <row r="66" ht="15.95" customHeight="1" spans="1:2">
      <c r="A66" s="814"/>
      <c r="B66" s="817" t="s">
        <v>475</v>
      </c>
    </row>
    <row r="67" ht="15.95" customHeight="1" spans="1:2">
      <c r="A67" s="814"/>
      <c r="B67" s="818" t="s">
        <v>476</v>
      </c>
    </row>
    <row r="68" ht="15.95" customHeight="1" spans="1:2">
      <c r="A68" s="814"/>
      <c r="B68" s="372" t="s">
        <v>477</v>
      </c>
    </row>
    <row r="69" ht="15.95" customHeight="1" spans="1:2">
      <c r="A69" s="814"/>
      <c r="B69" s="717" t="s">
        <v>478</v>
      </c>
    </row>
    <row r="70" ht="15.95" customHeight="1" spans="1:2">
      <c r="A70" s="814"/>
      <c r="B70" s="819"/>
    </row>
    <row r="71" ht="15.95" customHeight="1" spans="1:2">
      <c r="A71" s="814"/>
      <c r="B71" s="819"/>
    </row>
    <row r="72" ht="15.95" customHeight="1" spans="1:2">
      <c r="A72" s="814"/>
      <c r="B72" s="819"/>
    </row>
    <row r="73" ht="15.95" customHeight="1" spans="1:2">
      <c r="A73" s="814"/>
      <c r="B73" s="819"/>
    </row>
    <row r="74" ht="15.95" customHeight="1" spans="1:2">
      <c r="A74" s="814"/>
      <c r="B74" s="819"/>
    </row>
    <row r="75" ht="15.95" customHeight="1" spans="1:2">
      <c r="A75" s="814"/>
      <c r="B75" s="819"/>
    </row>
    <row r="76" ht="15.95" customHeight="1" spans="1:2">
      <c r="A76" s="814"/>
      <c r="B76" s="819"/>
    </row>
    <row r="77" ht="15.95" customHeight="1" spans="1:3">
      <c r="A77" s="814"/>
      <c r="B77" s="820"/>
      <c r="C77" s="749"/>
    </row>
    <row r="78" ht="15.95" customHeight="1" spans="1:3">
      <c r="A78" s="814"/>
      <c r="B78" s="820"/>
      <c r="C78" s="749"/>
    </row>
    <row r="79" ht="15.95" customHeight="1" spans="1:3">
      <c r="A79" s="814"/>
      <c r="B79" s="820"/>
      <c r="C79" s="749"/>
    </row>
    <row r="80" ht="15.95" customHeight="1" spans="1:3">
      <c r="A80" s="814"/>
      <c r="B80" s="820"/>
      <c r="C80" s="749"/>
    </row>
    <row r="81" ht="15.95" customHeight="1" spans="1:3">
      <c r="A81" s="814"/>
      <c r="B81" s="820"/>
      <c r="C81" s="749"/>
    </row>
    <row r="82" ht="15.95" customHeight="1" spans="1:3">
      <c r="A82" s="814"/>
      <c r="B82" s="820"/>
      <c r="C82" s="749"/>
    </row>
    <row r="83" ht="15.95" customHeight="1" spans="1:3">
      <c r="A83" s="814"/>
      <c r="B83" s="821"/>
      <c r="C83" s="749"/>
    </row>
    <row r="84" ht="15.95" customHeight="1" spans="1:3">
      <c r="A84" s="814"/>
      <c r="B84" s="821"/>
      <c r="C84" s="749"/>
    </row>
    <row r="85" ht="15.95" customHeight="1" spans="1:3">
      <c r="A85" s="814"/>
      <c r="B85" s="821"/>
      <c r="C85" s="749"/>
    </row>
    <row r="86" ht="15.95" customHeight="1" spans="1:3">
      <c r="A86" s="814"/>
      <c r="B86" s="821"/>
      <c r="C86" s="749"/>
    </row>
    <row r="87" ht="15.95" customHeight="1" spans="1:3">
      <c r="A87" s="814"/>
      <c r="B87" s="821"/>
      <c r="C87" s="749"/>
    </row>
    <row r="88" ht="15.95" customHeight="1" spans="1:3">
      <c r="A88" s="814"/>
      <c r="B88" s="821"/>
      <c r="C88" s="749"/>
    </row>
    <row r="89" ht="15.95" customHeight="1" spans="1:3">
      <c r="A89" s="814"/>
      <c r="B89" s="821"/>
      <c r="C89" s="749"/>
    </row>
    <row r="90" ht="15.95" customHeight="1" spans="1:3">
      <c r="A90" s="814"/>
      <c r="B90" s="821"/>
      <c r="C90" s="749"/>
    </row>
    <row r="91" ht="15.95" customHeight="1" spans="1:3">
      <c r="A91" s="814"/>
      <c r="B91" s="821"/>
      <c r="C91" s="749"/>
    </row>
    <row r="92" ht="15.95" customHeight="1" spans="1:3">
      <c r="A92" s="814"/>
      <c r="B92" s="821"/>
      <c r="C92" s="749"/>
    </row>
    <row r="93" ht="15.95" customHeight="1" spans="1:3">
      <c r="A93" s="814"/>
      <c r="B93" s="821"/>
      <c r="C93" s="749"/>
    </row>
    <row r="94" ht="15.95" customHeight="1" spans="1:3">
      <c r="A94" s="814"/>
      <c r="B94" s="821"/>
      <c r="C94" s="749"/>
    </row>
    <row r="95" ht="15.95" customHeight="1" spans="1:3">
      <c r="A95" s="814"/>
      <c r="B95" s="821"/>
      <c r="C95" s="749"/>
    </row>
    <row r="96" ht="15.95" customHeight="1" spans="1:3">
      <c r="A96" s="814"/>
      <c r="B96" s="821"/>
      <c r="C96" s="749"/>
    </row>
    <row r="97" ht="15.95" customHeight="1" spans="1:3">
      <c r="A97" s="814"/>
      <c r="B97" s="821"/>
      <c r="C97" s="749"/>
    </row>
    <row r="98" ht="15.95" customHeight="1" spans="1:3">
      <c r="A98" s="814"/>
      <c r="B98" s="821"/>
      <c r="C98" s="749"/>
    </row>
    <row r="99" ht="15.95" customHeight="1" spans="1:3">
      <c r="A99" s="814"/>
      <c r="B99" s="821"/>
      <c r="C99" s="749"/>
    </row>
    <row r="100" ht="15.95" customHeight="1" spans="1:3">
      <c r="A100" s="815"/>
      <c r="B100" s="822"/>
      <c r="C100" s="749"/>
    </row>
    <row r="101" ht="8.1" customHeight="1" spans="1:2">
      <c r="A101" s="408"/>
      <c r="B101" s="816"/>
    </row>
    <row r="102" ht="19" customHeight="1" spans="1:2">
      <c r="A102" s="823" t="s">
        <v>479</v>
      </c>
      <c r="B102" s="364" t="s">
        <v>480</v>
      </c>
    </row>
    <row r="103" ht="19" customHeight="1" spans="1:2">
      <c r="A103" s="657"/>
      <c r="B103" s="364" t="s">
        <v>481</v>
      </c>
    </row>
    <row r="104" ht="20.25" customHeight="1" spans="1:2">
      <c r="A104" s="657"/>
      <c r="B104" s="364" t="s">
        <v>482</v>
      </c>
    </row>
    <row r="105" ht="11.25" customHeight="1" spans="1:2">
      <c r="A105" s="408"/>
      <c r="B105" s="816"/>
    </row>
    <row r="106" ht="15.95" customHeight="1" spans="1:2">
      <c r="A106" s="824" t="s">
        <v>483</v>
      </c>
      <c r="B106" s="364" t="s">
        <v>484</v>
      </c>
    </row>
    <row r="107" ht="15.95" customHeight="1" spans="1:2">
      <c r="A107" s="825"/>
      <c r="B107" s="364" t="s">
        <v>485</v>
      </c>
    </row>
    <row r="108" ht="15.95" customHeight="1" spans="1:2">
      <c r="A108" s="825"/>
      <c r="B108" s="364" t="s">
        <v>486</v>
      </c>
    </row>
    <row r="109" ht="15.95" customHeight="1" spans="1:2">
      <c r="A109" s="825"/>
      <c r="B109" s="364" t="s">
        <v>487</v>
      </c>
    </row>
    <row r="110" ht="15.95" customHeight="1" spans="1:2">
      <c r="A110" s="825"/>
      <c r="B110" s="677"/>
    </row>
    <row r="111" ht="15.95" customHeight="1" spans="1:2">
      <c r="A111" s="825"/>
      <c r="B111" s="677"/>
    </row>
    <row r="112" ht="15.95" customHeight="1" spans="1:2">
      <c r="A112" s="825"/>
      <c r="B112" s="677"/>
    </row>
    <row r="113" ht="15.95" customHeight="1" spans="1:2">
      <c r="A113" s="825"/>
      <c r="B113" s="677"/>
    </row>
    <row r="114" ht="15.95" customHeight="1" spans="1:2">
      <c r="A114" s="825"/>
      <c r="B114" s="677"/>
    </row>
    <row r="115" ht="15.95" customHeight="1" spans="1:2">
      <c r="A115" s="825"/>
      <c r="B115" s="677"/>
    </row>
    <row r="116" ht="15.95" customHeight="1" spans="1:2">
      <c r="A116" s="825"/>
      <c r="B116" s="677"/>
    </row>
    <row r="117" ht="15.95" customHeight="1" spans="1:2">
      <c r="A117" s="825"/>
      <c r="B117" s="677"/>
    </row>
    <row r="118" ht="15.95" customHeight="1" spans="1:2">
      <c r="A118" s="825"/>
      <c r="B118" s="677"/>
    </row>
    <row r="119" ht="15.95" customHeight="1" spans="1:2">
      <c r="A119" s="825"/>
      <c r="B119" s="677"/>
    </row>
    <row r="120" ht="15.95" customHeight="1" spans="1:2">
      <c r="A120" s="825"/>
      <c r="B120" s="677"/>
    </row>
    <row r="121" ht="15.95" customHeight="1" spans="1:2">
      <c r="A121" s="825"/>
      <c r="B121" s="677"/>
    </row>
    <row r="122" ht="15.95" customHeight="1" spans="1:2">
      <c r="A122" s="825"/>
      <c r="B122" s="677"/>
    </row>
    <row r="123" ht="15.95" customHeight="1" spans="1:2">
      <c r="A123" s="825"/>
      <c r="B123" s="677"/>
    </row>
    <row r="124" ht="15.95" customHeight="1" spans="1:2">
      <c r="A124" s="825"/>
      <c r="B124" s="677"/>
    </row>
    <row r="125" ht="15.95" customHeight="1" spans="1:2">
      <c r="A125" s="825"/>
      <c r="B125" s="677"/>
    </row>
    <row r="126" ht="15.95" customHeight="1"/>
    <row r="127" ht="15.95" customHeight="1"/>
    <row r="128" ht="15.95" customHeight="1"/>
    <row r="129" ht="15.95" customHeight="1"/>
    <row r="130" ht="15.95" customHeight="1"/>
    <row r="131" ht="15.95" customHeight="1"/>
    <row r="132" ht="15.95" customHeight="1"/>
    <row r="133" ht="15.95" customHeight="1"/>
    <row r="134" ht="15.95" customHeight="1"/>
    <row r="135" ht="15.95" customHeight="1"/>
    <row r="136" ht="15.95" customHeight="1"/>
    <row r="137" ht="15.95" customHeight="1"/>
    <row r="138" ht="15.95" customHeight="1"/>
    <row r="139" ht="15.95" customHeight="1"/>
    <row r="140" ht="15.95" customHeight="1"/>
    <row r="141" ht="15.95" customHeight="1"/>
    <row r="142" ht="15.95" customHeight="1"/>
    <row r="143" ht="15.95" customHeight="1"/>
    <row r="144" ht="15.95" customHeight="1"/>
    <row r="145" ht="15.95" customHeight="1"/>
    <row r="146" ht="15.95" customHeight="1"/>
    <row r="147" ht="15.95" customHeight="1"/>
    <row r="148" ht="15.95" customHeight="1"/>
    <row r="149" ht="15.95" customHeight="1"/>
    <row r="150" ht="15.95" customHeight="1"/>
    <row r="151" ht="15.95" customHeight="1"/>
    <row r="152" ht="15.95" customHeight="1"/>
    <row r="153" ht="15.95" customHeight="1"/>
    <row r="154" ht="15.95" customHeight="1"/>
    <row r="155" ht="15.95" customHeight="1"/>
    <row r="156" ht="15.95" customHeight="1"/>
    <row r="157" ht="15.95" customHeight="1"/>
    <row r="158" ht="15.95" customHeight="1"/>
    <row r="159" ht="15.95" customHeight="1"/>
    <row r="160" ht="15.95" customHeight="1"/>
    <row r="161" ht="15.95" customHeight="1"/>
    <row r="162" ht="15.95" customHeight="1"/>
  </sheetData>
  <mergeCells count="13">
    <mergeCell ref="A2:A15"/>
    <mergeCell ref="A17:A41"/>
    <mergeCell ref="A43:A62"/>
    <mergeCell ref="A64:A100"/>
    <mergeCell ref="A102:A104"/>
    <mergeCell ref="A106:A125"/>
    <mergeCell ref="B3:B10"/>
    <mergeCell ref="B18:B30"/>
    <mergeCell ref="B47:B62"/>
    <mergeCell ref="B77:B100"/>
    <mergeCell ref="B110:B125"/>
    <mergeCell ref="C18:C30"/>
    <mergeCell ref="C77:C100"/>
  </mergeCells>
  <hyperlinks>
    <hyperlink ref="D1" location="目录!A1" display="返回"/>
  </hyperlinks>
  <pageMargins left="0.75" right="0.75" top="1" bottom="1" header="0.5" footer="0.5"/>
  <pageSetup paperSize="9" scale="53" orientation="portrait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F177"/>
  <sheetViews>
    <sheetView view="pageBreakPreview" zoomScale="115" zoomScaleNormal="100" topLeftCell="A4" workbookViewId="0">
      <selection activeCell="B25" sqref="B25"/>
    </sheetView>
  </sheetViews>
  <sheetFormatPr defaultColWidth="9" defaultRowHeight="14.25" outlineLevelCol="5"/>
  <cols>
    <col min="1" max="1" width="16.625" customWidth="1"/>
    <col min="2" max="2" width="84.625" style="370" customWidth="1"/>
  </cols>
  <sheetData>
    <row r="1" ht="15.95" customHeight="1" spans="1:4">
      <c r="A1" s="2" t="s">
        <v>413</v>
      </c>
      <c r="B1" s="677" t="s">
        <v>414</v>
      </c>
      <c r="D1" s="4" t="s">
        <v>84</v>
      </c>
    </row>
    <row r="2" ht="15.95" customHeight="1" spans="1:4">
      <c r="A2" s="598" t="s">
        <v>488</v>
      </c>
      <c r="B2" s="372" t="s">
        <v>489</v>
      </c>
      <c r="D2" s="4"/>
    </row>
    <row r="3" ht="8.1" customHeight="1" spans="1:4">
      <c r="A3" s="794"/>
      <c r="B3" s="372"/>
      <c r="D3" s="4"/>
    </row>
    <row r="4" ht="39" customHeight="1" spans="1:2">
      <c r="A4" s="371" t="s">
        <v>490</v>
      </c>
      <c r="B4" s="795" t="s">
        <v>491</v>
      </c>
    </row>
    <row r="5" ht="15.95" customHeight="1" spans="1:2">
      <c r="A5" s="238"/>
      <c r="B5" s="704"/>
    </row>
    <row r="6" ht="15.95" customHeight="1" spans="1:2">
      <c r="A6" s="238"/>
      <c r="B6" s="689"/>
    </row>
    <row r="7" ht="15.95" customHeight="1" spans="1:2">
      <c r="A7" s="238"/>
      <c r="B7" s="689"/>
    </row>
    <row r="8" ht="15.95" customHeight="1" spans="1:2">
      <c r="A8" s="238"/>
      <c r="B8"/>
    </row>
    <row r="9" ht="15.95" customHeight="1" spans="1:2">
      <c r="A9" s="238"/>
      <c r="B9" s="689"/>
    </row>
    <row r="10" ht="15.95" customHeight="1" spans="1:2">
      <c r="A10" s="238"/>
      <c r="B10" s="689"/>
    </row>
    <row r="11" ht="15.95" customHeight="1" spans="1:2">
      <c r="A11" s="238"/>
      <c r="B11" s="689"/>
    </row>
    <row r="12" ht="15.95" customHeight="1" spans="1:2">
      <c r="A12" s="238"/>
      <c r="B12" s="689"/>
    </row>
    <row r="13" ht="15.95" customHeight="1" spans="1:2">
      <c r="A13" s="238"/>
      <c r="B13" s="689"/>
    </row>
    <row r="14" ht="15.95" customHeight="1" spans="1:2">
      <c r="A14" s="238"/>
      <c r="B14" s="689"/>
    </row>
    <row r="15" ht="15.95" customHeight="1" spans="1:2">
      <c r="A15" s="238"/>
      <c r="B15" s="689"/>
    </row>
    <row r="16" ht="15.95" customHeight="1" spans="1:2">
      <c r="A16" s="238"/>
      <c r="B16" s="689"/>
    </row>
    <row r="17" ht="15.95" customHeight="1" spans="1:2">
      <c r="A17" s="238"/>
      <c r="B17" s="689"/>
    </row>
    <row r="18" ht="15.95" customHeight="1" spans="1:2">
      <c r="A18" s="238"/>
      <c r="B18" s="689"/>
    </row>
    <row r="19" ht="15.95" customHeight="1" spans="1:2">
      <c r="A19" s="238"/>
      <c r="B19" s="689"/>
    </row>
    <row r="20" ht="15.95" customHeight="1" spans="1:2">
      <c r="A20" s="238"/>
      <c r="B20" s="689"/>
    </row>
    <row r="21" ht="15.95" customHeight="1" spans="1:2">
      <c r="A21" s="238"/>
      <c r="B21" s="689"/>
    </row>
    <row r="22" ht="15.95" customHeight="1" spans="1:2">
      <c r="A22" s="238"/>
      <c r="B22" s="689"/>
    </row>
    <row r="23" ht="15.95" customHeight="1" spans="1:2">
      <c r="A23" s="238"/>
      <c r="B23" s="689"/>
    </row>
    <row r="24" ht="15.95" customHeight="1" spans="1:2">
      <c r="A24" s="238"/>
      <c r="B24" s="689"/>
    </row>
    <row r="25" ht="15.95" customHeight="1" spans="1:2">
      <c r="A25" s="238"/>
      <c r="B25" s="689"/>
    </row>
    <row r="26" ht="15.95" customHeight="1" spans="1:2">
      <c r="A26" s="238"/>
      <c r="B26" s="689"/>
    </row>
    <row r="27" ht="15.95" customHeight="1" spans="1:2">
      <c r="A27" s="238"/>
      <c r="B27" s="689"/>
    </row>
    <row r="28" ht="15.95" customHeight="1" spans="1:2">
      <c r="A28" s="238"/>
      <c r="B28" s="689"/>
    </row>
    <row r="29" ht="15.95" customHeight="1" spans="1:2">
      <c r="A29" s="238"/>
      <c r="B29" s="689"/>
    </row>
    <row r="30" ht="15.95" customHeight="1" spans="1:2">
      <c r="A30" s="238"/>
      <c r="B30" s="689"/>
    </row>
    <row r="31" ht="15.95" customHeight="1" spans="1:2">
      <c r="A31" s="238"/>
      <c r="B31" s="796" t="s">
        <v>492</v>
      </c>
    </row>
    <row r="32" ht="15.95" customHeight="1" spans="1:2">
      <c r="A32" s="238"/>
      <c r="B32" s="689"/>
    </row>
    <row r="33" ht="15.95" customHeight="1" spans="1:2">
      <c r="A33" s="238"/>
      <c r="B33" s="689"/>
    </row>
    <row r="34" ht="15.95" customHeight="1" spans="1:2">
      <c r="A34" s="238"/>
      <c r="B34" s="689"/>
    </row>
    <row r="35" ht="15.95" customHeight="1" spans="1:2">
      <c r="A35" s="238"/>
      <c r="B35" s="689"/>
    </row>
    <row r="36" ht="15.95" customHeight="1" spans="1:2">
      <c r="A36" s="238"/>
      <c r="B36" s="689"/>
    </row>
    <row r="37" ht="15.95" customHeight="1" spans="1:2">
      <c r="A37" s="238"/>
      <c r="B37" s="689"/>
    </row>
    <row r="38" ht="15.95" customHeight="1" spans="1:2">
      <c r="A38" s="238"/>
      <c r="B38" s="689"/>
    </row>
    <row r="39" ht="15.95" customHeight="1" spans="1:2">
      <c r="A39" s="238"/>
      <c r="B39" s="689"/>
    </row>
    <row r="40" ht="15.95" customHeight="1" spans="1:2">
      <c r="A40" s="238"/>
      <c r="B40" s="689"/>
    </row>
    <row r="41" ht="15.95" customHeight="1" spans="1:2">
      <c r="A41" s="238"/>
      <c r="B41" s="689"/>
    </row>
    <row r="42" ht="15.95" customHeight="1" spans="1:2">
      <c r="A42" s="238"/>
      <c r="B42" s="689"/>
    </row>
    <row r="43" ht="15.95" customHeight="1" spans="1:2">
      <c r="A43" s="238"/>
      <c r="B43" s="689"/>
    </row>
    <row r="44" ht="15.95" customHeight="1" spans="1:2">
      <c r="A44" s="238"/>
      <c r="B44" s="689"/>
    </row>
    <row r="45" ht="15.95" customHeight="1" spans="1:2">
      <c r="A45" s="238"/>
      <c r="B45" s="689"/>
    </row>
    <row r="46" ht="15.95" customHeight="1" spans="1:2">
      <c r="A46" s="238"/>
      <c r="B46" s="689"/>
    </row>
    <row r="47" ht="15.95" customHeight="1" spans="1:2">
      <c r="A47" s="238"/>
      <c r="B47" s="689"/>
    </row>
    <row r="48" ht="15.95" customHeight="1" spans="1:2">
      <c r="A48" s="238"/>
      <c r="B48" s="689"/>
    </row>
    <row r="49" ht="15.95" customHeight="1" spans="1:2">
      <c r="A49" s="238"/>
      <c r="B49" s="689"/>
    </row>
    <row r="50" ht="15.95" customHeight="1" spans="1:2">
      <c r="A50" s="238"/>
      <c r="B50" s="689"/>
    </row>
    <row r="51" ht="15.95" customHeight="1" spans="1:2">
      <c r="A51" s="238"/>
      <c r="B51" s="689"/>
    </row>
    <row r="52" ht="15.95" customHeight="1" spans="1:2">
      <c r="A52" s="238"/>
      <c r="B52" s="689"/>
    </row>
    <row r="53" ht="15.95" customHeight="1" spans="1:2">
      <c r="A53" s="238"/>
      <c r="B53" s="689"/>
    </row>
    <row r="54" ht="15.95" customHeight="1" spans="1:2">
      <c r="A54" s="238"/>
      <c r="B54" s="689"/>
    </row>
    <row r="55" ht="15.95" customHeight="1" spans="1:2">
      <c r="A55" s="238"/>
      <c r="B55" s="689"/>
    </row>
    <row r="56" ht="15.95" customHeight="1" spans="1:2">
      <c r="A56" s="238"/>
      <c r="B56" s="689"/>
    </row>
    <row r="57" ht="15.95" customHeight="1" spans="1:2">
      <c r="A57" s="238"/>
      <c r="B57" s="689"/>
    </row>
    <row r="58" ht="15.95" customHeight="1" spans="1:2">
      <c r="A58" s="238"/>
      <c r="B58" s="689"/>
    </row>
    <row r="59" ht="15.95" customHeight="1" spans="1:2">
      <c r="A59" s="238"/>
      <c r="B59" s="689"/>
    </row>
    <row r="60" ht="15.95" customHeight="1" spans="1:2">
      <c r="A60" s="238"/>
      <c r="B60" s="689"/>
    </row>
    <row r="61" ht="15.95" customHeight="1" spans="1:2">
      <c r="A61" s="238"/>
      <c r="B61" s="689"/>
    </row>
    <row r="62" ht="15.95" customHeight="1" spans="1:2">
      <c r="A62" s="238"/>
      <c r="B62" s="689"/>
    </row>
    <row r="63" ht="15.95" customHeight="1" spans="1:2">
      <c r="A63" s="238"/>
      <c r="B63" s="796" t="s">
        <v>493</v>
      </c>
    </row>
    <row r="64" ht="15.95" customHeight="1" spans="1:2">
      <c r="A64" s="238"/>
      <c r="B64" s="689"/>
    </row>
    <row r="65" ht="15.95" customHeight="1" spans="1:2">
      <c r="A65" s="238"/>
      <c r="B65" s="689"/>
    </row>
    <row r="66" ht="15.95" customHeight="1" spans="1:2">
      <c r="A66" s="238"/>
      <c r="B66" s="689"/>
    </row>
    <row r="67" ht="15.95" customHeight="1" spans="1:2">
      <c r="A67" s="238"/>
      <c r="B67" s="689"/>
    </row>
    <row r="68" ht="15.95" customHeight="1" spans="1:2">
      <c r="A68" s="238"/>
      <c r="B68" s="689"/>
    </row>
    <row r="69" ht="15.95" customHeight="1" spans="1:2">
      <c r="A69" s="238"/>
      <c r="B69" s="689"/>
    </row>
    <row r="70" ht="15.95" customHeight="1" spans="1:2">
      <c r="A70" s="238"/>
      <c r="B70" s="689"/>
    </row>
    <row r="71" ht="15.95" customHeight="1" spans="1:2">
      <c r="A71" s="238"/>
      <c r="B71" s="689"/>
    </row>
    <row r="72" ht="15.95" customHeight="1" spans="1:2">
      <c r="A72" s="238"/>
      <c r="B72" s="689"/>
    </row>
    <row r="73" ht="15.95" customHeight="1" spans="1:2">
      <c r="A73" s="238"/>
      <c r="B73" s="689"/>
    </row>
    <row r="74" ht="15.95" customHeight="1" spans="1:2">
      <c r="A74" s="238"/>
      <c r="B74" s="689"/>
    </row>
    <row r="75" ht="15.95" customHeight="1" spans="1:2">
      <c r="A75" s="238"/>
      <c r="B75" s="689"/>
    </row>
    <row r="76" ht="15.95" customHeight="1" spans="1:2">
      <c r="A76" s="238"/>
      <c r="B76" s="689"/>
    </row>
    <row r="77" ht="15.95" customHeight="1" spans="1:2">
      <c r="A77" s="238"/>
      <c r="B77" s="689"/>
    </row>
    <row r="78" ht="15.95" customHeight="1" spans="1:2">
      <c r="A78" s="238"/>
      <c r="B78" s="689"/>
    </row>
    <row r="79" ht="15.95" customHeight="1" spans="1:2">
      <c r="A79" s="238"/>
      <c r="B79" s="689"/>
    </row>
    <row r="80" ht="15.95" customHeight="1" spans="1:2">
      <c r="A80" s="238"/>
      <c r="B80" s="689"/>
    </row>
    <row r="81" ht="15.95" customHeight="1" spans="1:2">
      <c r="A81" s="238"/>
      <c r="B81" s="689"/>
    </row>
    <row r="82" ht="15.95" customHeight="1" spans="1:2">
      <c r="A82" s="238"/>
      <c r="B82" s="689"/>
    </row>
    <row r="83" ht="15.95" customHeight="1" spans="1:2">
      <c r="A83" s="238"/>
      <c r="B83" s="689"/>
    </row>
    <row r="84" ht="15.95" customHeight="1" spans="1:2">
      <c r="A84" s="238"/>
      <c r="B84" s="689"/>
    </row>
    <row r="85" ht="15.95" customHeight="1" spans="1:2">
      <c r="A85" s="238"/>
      <c r="B85" s="689"/>
    </row>
    <row r="86" ht="15.95" customHeight="1" spans="1:2">
      <c r="A86" s="238"/>
      <c r="B86" s="689"/>
    </row>
    <row r="87" ht="15.95" customHeight="1" spans="1:2">
      <c r="A87" s="238"/>
      <c r="B87" s="689"/>
    </row>
    <row r="88" ht="15.95" customHeight="1" spans="1:2">
      <c r="A88" s="238"/>
      <c r="B88" s="689"/>
    </row>
    <row r="89" ht="15.95" customHeight="1" spans="1:2">
      <c r="A89" s="238"/>
      <c r="B89" s="689"/>
    </row>
    <row r="90" ht="15.95" customHeight="1" spans="1:2">
      <c r="A90" s="238"/>
      <c r="B90" s="689"/>
    </row>
    <row r="91" ht="15.95" hidden="1" customHeight="1" spans="1:2">
      <c r="A91" s="599"/>
      <c r="B91" s="689"/>
    </row>
    <row r="92" ht="15.95" hidden="1" customHeight="1" spans="1:2">
      <c r="A92" s="599"/>
      <c r="B92" s="689"/>
    </row>
    <row r="93" ht="15.95" hidden="1" customHeight="1" spans="1:2">
      <c r="A93" s="599"/>
      <c r="B93" s="689"/>
    </row>
    <row r="94" ht="15.95" hidden="1" customHeight="1" spans="1:2">
      <c r="A94" s="599"/>
      <c r="B94" s="689"/>
    </row>
    <row r="95" ht="15.95" hidden="1" customHeight="1" spans="1:2">
      <c r="A95" s="599"/>
      <c r="B95" s="689"/>
    </row>
    <row r="96" s="369" customFormat="1" ht="19" customHeight="1" spans="1:2">
      <c r="A96" s="797"/>
      <c r="B96" s="430"/>
    </row>
    <row r="97" ht="15.95" customHeight="1" spans="1:4">
      <c r="A97" s="715" t="s">
        <v>494</v>
      </c>
      <c r="B97" s="689" t="s">
        <v>495</v>
      </c>
      <c r="D97" s="798"/>
    </row>
    <row r="98" ht="15.95" customHeight="1" spans="1:4">
      <c r="A98" s="420"/>
      <c r="B98" s="689"/>
      <c r="D98" s="798"/>
    </row>
    <row r="99" ht="15.95" customHeight="1" spans="1:2">
      <c r="A99" s="420"/>
      <c r="B99" s="689" t="s">
        <v>496</v>
      </c>
    </row>
    <row r="100" ht="15.95" customHeight="1" spans="1:2">
      <c r="A100" s="420"/>
      <c r="B100" s="689"/>
    </row>
    <row r="101" ht="15.95" customHeight="1" spans="1:2">
      <c r="A101" s="420"/>
      <c r="B101" s="689" t="s">
        <v>497</v>
      </c>
    </row>
    <row r="102" ht="15.95" customHeight="1" spans="1:2">
      <c r="A102" s="420"/>
      <c r="B102" s="689"/>
    </row>
    <row r="103" ht="15.95" customHeight="1" spans="1:2">
      <c r="A103" s="420"/>
      <c r="B103" s="689" t="s">
        <v>498</v>
      </c>
    </row>
    <row r="104" ht="15.95" customHeight="1" spans="1:2">
      <c r="A104" s="420"/>
      <c r="B104" s="689"/>
    </row>
    <row r="105" ht="15.95" customHeight="1" spans="1:2">
      <c r="A105" s="420"/>
      <c r="B105" s="689" t="s">
        <v>499</v>
      </c>
    </row>
    <row r="106" ht="15.95" customHeight="1" spans="1:2">
      <c r="A106" s="420"/>
      <c r="B106" s="460"/>
    </row>
    <row r="107" ht="15.95" customHeight="1" spans="1:2">
      <c r="A107" s="420"/>
      <c r="B107" s="799" t="s">
        <v>500</v>
      </c>
    </row>
    <row r="108" ht="15.95" customHeight="1" spans="1:2">
      <c r="A108" s="420"/>
      <c r="B108" s="800"/>
    </row>
    <row r="109" ht="15.95" customHeight="1" spans="1:2">
      <c r="A109" s="718"/>
      <c r="B109" s="799" t="s">
        <v>501</v>
      </c>
    </row>
    <row r="110" ht="15.95" hidden="1" customHeight="1" spans="1:2">
      <c r="A110" s="718"/>
      <c r="B110" s="800" t="s">
        <v>502</v>
      </c>
    </row>
    <row r="111" ht="15.95" customHeight="1" spans="1:2">
      <c r="A111" s="718"/>
      <c r="B111" s="364"/>
    </row>
    <row r="112" ht="15.95" customHeight="1" spans="1:2">
      <c r="A112" s="718"/>
      <c r="B112" s="800" t="s">
        <v>503</v>
      </c>
    </row>
    <row r="113" ht="15.95" customHeight="1" spans="1:2">
      <c r="A113" s="718"/>
      <c r="B113" s="364"/>
    </row>
    <row r="114" ht="15.95" customHeight="1" spans="1:2">
      <c r="A114" s="718"/>
      <c r="B114" s="800" t="s">
        <v>504</v>
      </c>
    </row>
    <row r="115" ht="15.95" customHeight="1" spans="1:2">
      <c r="A115" s="718"/>
      <c r="B115" s="364"/>
    </row>
    <row r="116" ht="15.95" customHeight="1" spans="1:2">
      <c r="A116" s="718"/>
      <c r="B116" s="801" t="s">
        <v>505</v>
      </c>
    </row>
    <row r="117" ht="15.95" customHeight="1" spans="1:2">
      <c r="A117" s="718"/>
      <c r="B117" s="677"/>
    </row>
    <row r="118" ht="15.95" customHeight="1" spans="1:2">
      <c r="A118" s="718"/>
      <c r="B118" s="802" t="s">
        <v>506</v>
      </c>
    </row>
    <row r="119" ht="15.95" customHeight="1" spans="1:2">
      <c r="A119" s="718"/>
      <c r="B119" s="677"/>
    </row>
    <row r="120" ht="15.95" customHeight="1" spans="1:2">
      <c r="A120" s="718"/>
      <c r="B120" s="677"/>
    </row>
    <row r="121" ht="15.95" customHeight="1" spans="1:2">
      <c r="A121" s="718"/>
      <c r="B121" s="677"/>
    </row>
    <row r="122" ht="15.95" customHeight="1" spans="1:6">
      <c r="A122" s="803"/>
      <c r="B122" s="677"/>
      <c r="E122" s="804"/>
      <c r="F122" s="805"/>
    </row>
    <row r="123" ht="15.95" customHeight="1"/>
    <row r="124" ht="15.95" customHeight="1"/>
    <row r="125" ht="15.95" customHeight="1"/>
    <row r="126" ht="15.95" customHeight="1"/>
    <row r="127" ht="15.95" customHeight="1"/>
    <row r="128" ht="15.95" customHeight="1"/>
    <row r="129" ht="15.95" customHeight="1"/>
    <row r="130" ht="15.95" customHeight="1"/>
    <row r="131" ht="15.95" customHeight="1"/>
    <row r="132" ht="15.95" customHeight="1"/>
    <row r="133" ht="15.95" customHeight="1"/>
    <row r="134" ht="15.95" customHeight="1"/>
    <row r="135" ht="15.95" customHeight="1"/>
    <row r="136" ht="15.95" customHeight="1"/>
    <row r="137" ht="15.95" customHeight="1"/>
    <row r="138" ht="15.95" customHeight="1"/>
    <row r="139" ht="15.95" customHeight="1"/>
    <row r="140" ht="15.95" customHeight="1"/>
    <row r="141" ht="15.95" customHeight="1"/>
    <row r="142" ht="15.95" customHeight="1"/>
    <row r="143" ht="15.95" customHeight="1"/>
    <row r="144" ht="15.95" customHeight="1"/>
    <row r="145" ht="15.95" customHeight="1"/>
    <row r="146" ht="15.95" customHeight="1"/>
    <row r="147" ht="15.95" customHeight="1"/>
    <row r="148" ht="15.95" customHeight="1"/>
    <row r="149" ht="15.95" customHeight="1"/>
    <row r="150" ht="15.95" customHeight="1"/>
    <row r="151" ht="15.95" customHeight="1"/>
    <row r="152" ht="15.95" customHeight="1"/>
    <row r="153" ht="15.95" customHeight="1"/>
    <row r="154" ht="15.95" customHeight="1"/>
    <row r="155" ht="15.95" customHeight="1"/>
    <row r="156" ht="15.95" customHeight="1"/>
    <row r="157" ht="15.95" customHeight="1"/>
    <row r="158" ht="15.95" customHeight="1"/>
    <row r="159" ht="15.95" customHeight="1"/>
    <row r="160" ht="15.95" customHeight="1"/>
    <row r="161" ht="15.95" customHeight="1"/>
    <row r="162" ht="15.95" customHeight="1"/>
    <row r="163" ht="15.95" customHeight="1"/>
    <row r="164" ht="15.95" customHeight="1"/>
    <row r="165" ht="15.95" customHeight="1"/>
    <row r="166" ht="15.95" customHeight="1"/>
    <row r="167" ht="15.95" customHeight="1"/>
    <row r="168" ht="15.95" customHeight="1"/>
    <row r="169" ht="15.95" customHeight="1"/>
    <row r="170" ht="15.95" customHeight="1"/>
    <row r="171" ht="15.95" customHeight="1"/>
    <row r="172" ht="15.95" customHeight="1"/>
    <row r="173" ht="15.95" customHeight="1"/>
    <row r="174" ht="15.95" customHeight="1"/>
    <row r="175" ht="15.95" customHeight="1"/>
    <row r="176" ht="15.95" customHeight="1"/>
    <row r="177" ht="15.95" customHeight="1"/>
  </sheetData>
  <mergeCells count="2">
    <mergeCell ref="A4:A90"/>
    <mergeCell ref="A97:A122"/>
  </mergeCells>
  <hyperlinks>
    <hyperlink ref="D1" location="目录!A1" display="返回"/>
  </hyperlinks>
  <pageMargins left="0.75" right="0.75" top="1" bottom="1" header="0.5" footer="0.5"/>
  <pageSetup paperSize="9" scale="64" orientation="portrait"/>
  <headerFooter alignWithMargins="0"/>
  <rowBreaks count="1" manualBreakCount="1">
    <brk id="62" max="1" man="1"/>
  </row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373"/>
  <sheetViews>
    <sheetView view="pageBreakPreview" zoomScale="85" zoomScaleNormal="100" topLeftCell="A304" workbookViewId="0">
      <selection activeCell="F323" sqref="F323"/>
    </sheetView>
  </sheetViews>
  <sheetFormatPr defaultColWidth="9" defaultRowHeight="14.25" outlineLevelCol="3"/>
  <cols>
    <col min="1" max="1" width="16.625" customWidth="1"/>
    <col min="2" max="2" width="84.625" style="370" customWidth="1"/>
    <col min="3" max="3" width="6.625" customWidth="1"/>
    <col min="12" max="12" width="8.625" customWidth="1"/>
  </cols>
  <sheetData>
    <row r="1" ht="15.95" customHeight="1" spans="1:4">
      <c r="A1" s="2" t="s">
        <v>413</v>
      </c>
      <c r="B1" s="677" t="s">
        <v>414</v>
      </c>
      <c r="D1" s="4" t="s">
        <v>84</v>
      </c>
    </row>
    <row r="2" ht="15.95" customHeight="1" spans="1:4">
      <c r="A2" s="410" t="s">
        <v>507</v>
      </c>
      <c r="B2" s="747"/>
      <c r="D2" s="4"/>
    </row>
    <row r="3" ht="15.95" customHeight="1" spans="1:4">
      <c r="A3" s="412"/>
      <c r="B3" s="748" t="s">
        <v>508</v>
      </c>
      <c r="D3" s="4"/>
    </row>
    <row r="4" ht="15.95" customHeight="1" spans="1:3">
      <c r="A4" s="412"/>
      <c r="B4" s="708" t="s">
        <v>509</v>
      </c>
      <c r="C4" s="749"/>
    </row>
    <row r="5" ht="15.95" customHeight="1" spans="1:3">
      <c r="A5" s="412"/>
      <c r="B5" s="750"/>
      <c r="C5" s="749"/>
    </row>
    <row r="6" ht="15.95" customHeight="1" spans="1:3">
      <c r="A6" s="412"/>
      <c r="B6" s="750"/>
      <c r="C6" s="749"/>
    </row>
    <row r="7" ht="15.95" customHeight="1" spans="1:3">
      <c r="A7" s="412"/>
      <c r="B7" s="750"/>
      <c r="C7" s="749"/>
    </row>
    <row r="8" ht="15.95" customHeight="1" spans="1:3">
      <c r="A8" s="412"/>
      <c r="B8" s="750"/>
      <c r="C8" s="749"/>
    </row>
    <row r="9" ht="15.95" customHeight="1" spans="1:3">
      <c r="A9" s="412"/>
      <c r="B9" s="750"/>
      <c r="C9" s="749"/>
    </row>
    <row r="10" ht="15.95" customHeight="1" spans="1:3">
      <c r="A10" s="412"/>
      <c r="B10" s="751"/>
      <c r="C10" s="749"/>
    </row>
    <row r="11" ht="15.95" customHeight="1" spans="1:3">
      <c r="A11" s="412"/>
      <c r="B11" s="708" t="s">
        <v>510</v>
      </c>
      <c r="C11" s="749"/>
    </row>
    <row r="12" ht="15.95" customHeight="1" spans="1:3">
      <c r="A12" s="412"/>
      <c r="B12" s="750"/>
      <c r="C12" s="749"/>
    </row>
    <row r="13" ht="15.95" customHeight="1" spans="1:3">
      <c r="A13" s="412"/>
      <c r="B13" s="750"/>
      <c r="C13" s="749"/>
    </row>
    <row r="14" ht="8.1" customHeight="1" spans="1:3">
      <c r="A14" s="412"/>
      <c r="B14" s="750"/>
      <c r="C14" s="749"/>
    </row>
    <row r="15" ht="15.95" customHeight="1" spans="1:3">
      <c r="A15" s="412"/>
      <c r="B15" s="750"/>
      <c r="C15" s="749"/>
    </row>
    <row r="16" ht="15.95" customHeight="1" spans="1:3">
      <c r="A16" s="412"/>
      <c r="B16" s="750"/>
      <c r="C16" s="749"/>
    </row>
    <row r="17" ht="15.95" customHeight="1" spans="1:3">
      <c r="A17" s="412"/>
      <c r="B17" s="750"/>
      <c r="C17" s="749"/>
    </row>
    <row r="18" ht="15.95" customHeight="1" spans="1:3">
      <c r="A18" s="412"/>
      <c r="B18" s="751"/>
      <c r="C18" s="749"/>
    </row>
    <row r="19" ht="15.95" customHeight="1" spans="1:3">
      <c r="A19" s="412"/>
      <c r="B19" s="752"/>
      <c r="C19" s="749"/>
    </row>
    <row r="20" ht="15.95" customHeight="1" spans="1:3">
      <c r="A20" s="412"/>
      <c r="B20" s="364"/>
      <c r="C20" s="749"/>
    </row>
    <row r="21" ht="15.95" customHeight="1" spans="1:3">
      <c r="A21" s="412"/>
      <c r="B21" s="364" t="s">
        <v>511</v>
      </c>
      <c r="C21" s="749"/>
    </row>
    <row r="22" ht="15.95" customHeight="1" spans="1:3">
      <c r="A22" s="412"/>
      <c r="B22" s="364" t="s">
        <v>512</v>
      </c>
      <c r="C22" s="749"/>
    </row>
    <row r="23" ht="26" customHeight="1" spans="1:3">
      <c r="A23" s="412"/>
      <c r="B23" s="753" t="s">
        <v>513</v>
      </c>
      <c r="C23" s="749"/>
    </row>
    <row r="24" ht="42" customHeight="1" spans="1:3">
      <c r="A24" s="412"/>
      <c r="B24" s="754" t="s">
        <v>514</v>
      </c>
      <c r="C24" s="749"/>
    </row>
    <row r="25" ht="15.95" customHeight="1" spans="1:3">
      <c r="A25" s="412"/>
      <c r="B25" s="736"/>
      <c r="C25" s="749"/>
    </row>
    <row r="26" ht="21" customHeight="1" spans="1:3">
      <c r="A26" s="412"/>
      <c r="B26" s="753"/>
      <c r="C26" s="749"/>
    </row>
    <row r="27" ht="15.95" customHeight="1" spans="1:3">
      <c r="A27" s="412"/>
      <c r="B27" s="591"/>
      <c r="C27" s="749"/>
    </row>
    <row r="28" ht="15.95" customHeight="1" spans="1:3">
      <c r="A28" s="412"/>
      <c r="B28" s="591"/>
      <c r="C28" s="749"/>
    </row>
    <row r="29" ht="15.95" customHeight="1" spans="1:3">
      <c r="A29" s="412"/>
      <c r="B29" s="591"/>
      <c r="C29" s="749"/>
    </row>
    <row r="30" ht="15.95" customHeight="1" spans="1:3">
      <c r="A30" s="412"/>
      <c r="B30" s="591"/>
      <c r="C30" s="749"/>
    </row>
    <row r="31" ht="15.95" customHeight="1" spans="1:3">
      <c r="A31" s="412"/>
      <c r="B31" s="591"/>
      <c r="C31" s="749"/>
    </row>
    <row r="32" ht="15.95" customHeight="1" spans="1:3">
      <c r="A32" s="412"/>
      <c r="B32" s="591"/>
      <c r="C32" s="749"/>
    </row>
    <row r="33" ht="15.95" customHeight="1" spans="1:3">
      <c r="A33" s="412"/>
      <c r="B33" s="591"/>
      <c r="C33" s="749"/>
    </row>
    <row r="34" ht="15.95" customHeight="1" spans="1:3">
      <c r="A34" s="412"/>
      <c r="B34" s="591"/>
      <c r="C34" s="749"/>
    </row>
    <row r="35" ht="15.95" customHeight="1" spans="1:3">
      <c r="A35" s="412"/>
      <c r="B35" s="591"/>
      <c r="C35" s="749"/>
    </row>
    <row r="36" ht="15.95" customHeight="1" spans="1:3">
      <c r="A36" s="412"/>
      <c r="B36" s="591"/>
      <c r="C36" s="749"/>
    </row>
    <row r="37" ht="36" customHeight="1" spans="1:3">
      <c r="A37" s="412"/>
      <c r="B37" s="675"/>
      <c r="C37" s="749"/>
    </row>
    <row r="38" ht="19" customHeight="1" spans="1:3">
      <c r="A38" s="412"/>
      <c r="B38" s="675"/>
      <c r="C38" s="749"/>
    </row>
    <row r="39" ht="17" customHeight="1" spans="1:3">
      <c r="A39" s="412"/>
      <c r="B39" s="755"/>
      <c r="C39" s="749"/>
    </row>
    <row r="40" ht="15" customHeight="1" spans="1:3">
      <c r="A40" s="412"/>
      <c r="B40" s="756"/>
      <c r="C40" s="749"/>
    </row>
    <row r="41" ht="33" customHeight="1" spans="1:3">
      <c r="A41" s="412"/>
      <c r="B41" s="757"/>
      <c r="C41" s="749"/>
    </row>
    <row r="42" ht="33" customHeight="1" spans="1:3">
      <c r="A42" s="412"/>
      <c r="B42" s="757"/>
      <c r="C42" s="749"/>
    </row>
    <row r="43" ht="33" customHeight="1" spans="1:3">
      <c r="A43" s="412"/>
      <c r="B43" s="757"/>
      <c r="C43" s="749"/>
    </row>
    <row r="44" ht="33" customHeight="1" spans="1:3">
      <c r="A44" s="412"/>
      <c r="B44" s="757"/>
      <c r="C44" s="749"/>
    </row>
    <row r="45" ht="33" customHeight="1" spans="1:3">
      <c r="A45" s="412"/>
      <c r="B45" s="757"/>
      <c r="C45" s="749"/>
    </row>
    <row r="46" ht="52" customHeight="1" spans="1:3">
      <c r="A46" s="412"/>
      <c r="B46" s="754"/>
      <c r="C46" s="749"/>
    </row>
    <row r="47" ht="15.95" customHeight="1" spans="1:3">
      <c r="A47" s="412"/>
      <c r="B47" s="364"/>
      <c r="C47" s="749"/>
    </row>
    <row r="48" ht="30" customHeight="1" spans="1:3">
      <c r="A48" s="412"/>
      <c r="B48" s="758" t="s">
        <v>515</v>
      </c>
      <c r="C48" s="749"/>
    </row>
    <row r="49" ht="15.95" customHeight="1" spans="1:3">
      <c r="A49" s="412"/>
      <c r="B49" s="372" t="s">
        <v>516</v>
      </c>
      <c r="C49" s="749"/>
    </row>
    <row r="50" ht="15.95" customHeight="1" spans="1:3">
      <c r="A50" s="412"/>
      <c r="B50" s="372"/>
      <c r="C50" s="749"/>
    </row>
    <row r="51" ht="15.95" customHeight="1" spans="1:3">
      <c r="A51" s="759" t="s">
        <v>517</v>
      </c>
      <c r="B51" s="372"/>
      <c r="C51" s="749"/>
    </row>
    <row r="52" ht="15.95" customHeight="1" spans="1:3">
      <c r="A52" s="760"/>
      <c r="B52" s="372"/>
      <c r="C52" s="749"/>
    </row>
    <row r="53" ht="15.95" customHeight="1" spans="1:2">
      <c r="A53" s="760"/>
      <c r="B53" s="761"/>
    </row>
    <row r="54" ht="15.95" customHeight="1" spans="1:2">
      <c r="A54" s="760"/>
      <c r="B54" s="761"/>
    </row>
    <row r="55" ht="15.95" customHeight="1" spans="1:2">
      <c r="A55" s="760"/>
      <c r="B55" s="761"/>
    </row>
    <row r="56" ht="15.95" customHeight="1" spans="1:2">
      <c r="A56" s="760"/>
      <c r="B56" s="761"/>
    </row>
    <row r="57" ht="15.95" customHeight="1" spans="1:2">
      <c r="A57" s="760"/>
      <c r="B57" s="761"/>
    </row>
    <row r="58" ht="15.95" customHeight="1" spans="1:2">
      <c r="A58" s="760"/>
      <c r="B58" s="761"/>
    </row>
    <row r="59" ht="15.95" customHeight="1" spans="1:2">
      <c r="A59" s="760"/>
      <c r="B59" s="761"/>
    </row>
    <row r="60" ht="15.95" customHeight="1" spans="1:2">
      <c r="A60" s="760"/>
      <c r="B60" s="761"/>
    </row>
    <row r="61" ht="15.95" customHeight="1" spans="1:2">
      <c r="A61" s="760"/>
      <c r="B61" s="761"/>
    </row>
    <row r="62" ht="15.95" customHeight="1" spans="1:2">
      <c r="A62" s="760"/>
      <c r="B62" s="761"/>
    </row>
    <row r="63" ht="15.95" customHeight="1" spans="1:2">
      <c r="A63" s="760"/>
      <c r="B63" s="761"/>
    </row>
    <row r="64" ht="15.95" customHeight="1" spans="1:2">
      <c r="A64" s="760"/>
      <c r="B64" s="761"/>
    </row>
    <row r="65" ht="15.95" customHeight="1" spans="1:2">
      <c r="A65" s="760"/>
      <c r="B65" s="761"/>
    </row>
    <row r="66" ht="15.95" customHeight="1" spans="1:2">
      <c r="A66" s="760"/>
      <c r="B66" s="761"/>
    </row>
    <row r="67" ht="15.95" customHeight="1" spans="1:2">
      <c r="A67" s="760"/>
      <c r="B67" s="761"/>
    </row>
    <row r="68" ht="15.95" customHeight="1" spans="1:2">
      <c r="A68" s="760"/>
      <c r="B68" s="761"/>
    </row>
    <row r="69" ht="15.95" customHeight="1" spans="1:2">
      <c r="A69" s="760"/>
      <c r="B69" s="761"/>
    </row>
    <row r="70" ht="15.95" customHeight="1" spans="1:2">
      <c r="A70" s="760"/>
      <c r="B70" s="761"/>
    </row>
    <row r="71" ht="15.95" customHeight="1" spans="1:2">
      <c r="A71" s="760"/>
      <c r="B71" s="761"/>
    </row>
    <row r="72" ht="15.95" customHeight="1" spans="1:2">
      <c r="A72" s="760"/>
      <c r="B72" s="761"/>
    </row>
    <row r="73" ht="15.95" customHeight="1" spans="1:2">
      <c r="A73" s="760"/>
      <c r="B73" s="761"/>
    </row>
    <row r="74" ht="15.95" customHeight="1" spans="1:2">
      <c r="A74" s="760"/>
      <c r="B74" s="761"/>
    </row>
    <row r="75" ht="15.95" customHeight="1" spans="1:2">
      <c r="A75" s="760"/>
      <c r="B75" s="761"/>
    </row>
    <row r="76" ht="15.95" customHeight="1" spans="1:2">
      <c r="A76" s="760"/>
      <c r="B76" s="761"/>
    </row>
    <row r="77" ht="15.95" customHeight="1" spans="1:2">
      <c r="A77" s="760"/>
      <c r="B77" s="761"/>
    </row>
    <row r="78" ht="15.95" customHeight="1" spans="1:2">
      <c r="A78" s="760"/>
      <c r="B78" s="761"/>
    </row>
    <row r="79" ht="15.95" customHeight="1" spans="1:2">
      <c r="A79" s="760"/>
      <c r="B79" s="761"/>
    </row>
    <row r="80" ht="15.95" customHeight="1" spans="1:2">
      <c r="A80" s="760"/>
      <c r="B80" s="761"/>
    </row>
    <row r="81" ht="15.95" customHeight="1" spans="1:2">
      <c r="A81" s="760"/>
      <c r="B81" s="761"/>
    </row>
    <row r="82" ht="15.95" customHeight="1" spans="1:2">
      <c r="A82" s="760"/>
      <c r="B82" s="761"/>
    </row>
    <row r="83" ht="15.95" customHeight="1" spans="1:2">
      <c r="A83" s="760"/>
      <c r="B83" s="761"/>
    </row>
    <row r="84" ht="15.95" customHeight="1" spans="1:2">
      <c r="A84" s="760"/>
      <c r="B84" s="761"/>
    </row>
    <row r="85" ht="15.95" customHeight="1" spans="1:2">
      <c r="A85" s="760"/>
      <c r="B85" s="761"/>
    </row>
    <row r="86" ht="15.95" customHeight="1" spans="1:2">
      <c r="A86" s="760"/>
      <c r="B86" s="761"/>
    </row>
    <row r="87" ht="15.95" customHeight="1" spans="1:2">
      <c r="A87" s="760"/>
      <c r="B87" s="761"/>
    </row>
    <row r="88" ht="15.95" customHeight="1" spans="1:2">
      <c r="A88" s="760"/>
      <c r="B88" s="761"/>
    </row>
    <row r="89" ht="15.95" customHeight="1" spans="1:2">
      <c r="A89" s="760"/>
      <c r="B89" s="761"/>
    </row>
    <row r="90" ht="15.95" customHeight="1" spans="1:2">
      <c r="A90" s="760"/>
      <c r="B90" s="761"/>
    </row>
    <row r="91" ht="15.95" customHeight="1" spans="1:2">
      <c r="A91" s="760"/>
      <c r="B91" s="381" t="s">
        <v>518</v>
      </c>
    </row>
    <row r="92" ht="15.95" customHeight="1" spans="1:2">
      <c r="A92" s="760"/>
      <c r="B92" s="761"/>
    </row>
    <row r="93" ht="15.95" customHeight="1" spans="1:2">
      <c r="A93" s="760"/>
      <c r="B93" s="761"/>
    </row>
    <row r="94" ht="15.95" customHeight="1" spans="1:2">
      <c r="A94" s="760"/>
      <c r="B94" s="761"/>
    </row>
    <row r="95" ht="15.95" customHeight="1" spans="1:2">
      <c r="A95" s="760"/>
      <c r="B95" s="761"/>
    </row>
    <row r="96" ht="15.95" customHeight="1" spans="1:2">
      <c r="A96" s="760"/>
      <c r="B96" s="761"/>
    </row>
    <row r="97" ht="15.95" customHeight="1" spans="1:2">
      <c r="A97" s="760"/>
      <c r="B97" s="761"/>
    </row>
    <row r="98" ht="15.95" customHeight="1" spans="1:2">
      <c r="A98" s="760"/>
      <c r="B98" s="761"/>
    </row>
    <row r="99" ht="15.95" customHeight="1" spans="1:2">
      <c r="A99" s="760"/>
      <c r="B99" s="761"/>
    </row>
    <row r="100" ht="15.95" customHeight="1" spans="1:2">
      <c r="A100" s="760"/>
      <c r="B100" s="761"/>
    </row>
    <row r="101" ht="15.95" customHeight="1" spans="1:2">
      <c r="A101" s="760"/>
      <c r="B101" s="761"/>
    </row>
    <row r="102" ht="15.95" customHeight="1" spans="1:2">
      <c r="A102" s="760"/>
      <c r="B102" s="761"/>
    </row>
    <row r="103" ht="15.95" customHeight="1" spans="1:2">
      <c r="A103" s="760"/>
      <c r="B103" s="761"/>
    </row>
    <row r="104" ht="15.95" customHeight="1" spans="1:2">
      <c r="A104" s="760"/>
      <c r="B104" s="490"/>
    </row>
    <row r="105" ht="15.95" customHeight="1" spans="1:2">
      <c r="A105" s="760"/>
      <c r="B105" s="490"/>
    </row>
    <row r="106" ht="15.95" customHeight="1" spans="1:2">
      <c r="A106" s="760"/>
      <c r="B106" s="490"/>
    </row>
    <row r="107" ht="15.95" customHeight="1" spans="1:2">
      <c r="A107" s="760"/>
      <c r="B107" s="490"/>
    </row>
    <row r="108" ht="15.95" customHeight="1" spans="1:2">
      <c r="A108" s="760"/>
      <c r="B108" s="490"/>
    </row>
    <row r="109" ht="15.95" customHeight="1" spans="1:2">
      <c r="A109" s="760"/>
      <c r="B109" s="490"/>
    </row>
    <row r="110" ht="15.95" customHeight="1" spans="1:2">
      <c r="A110" s="760"/>
      <c r="B110" s="490"/>
    </row>
    <row r="111" ht="42" customHeight="1" spans="1:2">
      <c r="A111" s="760"/>
      <c r="B111" s="762" t="s">
        <v>519</v>
      </c>
    </row>
    <row r="112" ht="37" customHeight="1" spans="1:2">
      <c r="A112" s="760"/>
      <c r="B112" s="763"/>
    </row>
    <row r="113" ht="15.95" customHeight="1" spans="1:2">
      <c r="A113" s="760"/>
      <c r="B113" s="764"/>
    </row>
    <row r="114" ht="15.95" customHeight="1" spans="1:2">
      <c r="A114" s="760"/>
      <c r="B114" s="765"/>
    </row>
    <row r="115" ht="15.95" customHeight="1" spans="1:2">
      <c r="A115" s="760"/>
      <c r="B115" s="766"/>
    </row>
    <row r="116" ht="15.95" customHeight="1" spans="1:2">
      <c r="A116" s="760"/>
      <c r="B116" s="766"/>
    </row>
    <row r="117" ht="15.95" customHeight="1" spans="1:2">
      <c r="A117" s="760"/>
      <c r="B117" s="766"/>
    </row>
    <row r="118" ht="15.95" customHeight="1" spans="1:2">
      <c r="A118" s="760"/>
      <c r="B118" s="766"/>
    </row>
    <row r="119" ht="15.95" customHeight="1" spans="1:2">
      <c r="A119" s="760"/>
      <c r="B119" s="766"/>
    </row>
    <row r="120" ht="15.95" customHeight="1" spans="1:2">
      <c r="A120" s="760"/>
      <c r="B120" s="766"/>
    </row>
    <row r="121" ht="15.95" customHeight="1" spans="1:2">
      <c r="A121" s="760"/>
      <c r="B121" s="766"/>
    </row>
    <row r="122" ht="15.95" customHeight="1" spans="1:2">
      <c r="A122" s="760"/>
      <c r="B122" s="766"/>
    </row>
    <row r="123" ht="15.95" customHeight="1" spans="1:2">
      <c r="A123" s="760"/>
      <c r="B123" s="766"/>
    </row>
    <row r="124" ht="15.95" customHeight="1" spans="1:2">
      <c r="A124" s="760"/>
      <c r="B124" s="766"/>
    </row>
    <row r="125" ht="15.95" customHeight="1" spans="1:2">
      <c r="A125" s="760"/>
      <c r="B125" s="766"/>
    </row>
    <row r="126" ht="15.95" customHeight="1" spans="1:2">
      <c r="A126" s="760"/>
      <c r="B126" s="766"/>
    </row>
    <row r="127" ht="15.95" customHeight="1" spans="1:2">
      <c r="A127" s="760"/>
      <c r="B127" s="766"/>
    </row>
    <row r="128" ht="15.95" customHeight="1" spans="1:2">
      <c r="A128" s="537"/>
      <c r="B128" s="766"/>
    </row>
    <row r="129" ht="15.95" customHeight="1" spans="1:2">
      <c r="A129" s="537"/>
      <c r="B129" s="766"/>
    </row>
    <row r="130" ht="15.95" customHeight="1" spans="1:2">
      <c r="A130" s="537"/>
      <c r="B130" s="766"/>
    </row>
    <row r="131" ht="15.95" customHeight="1" spans="1:2">
      <c r="A131" s="537"/>
      <c r="B131" s="766"/>
    </row>
    <row r="132" ht="15.95" customHeight="1" spans="1:2">
      <c r="A132" s="537"/>
      <c r="B132" s="766"/>
    </row>
    <row r="133" ht="15.95" customHeight="1" spans="2:2">
      <c r="B133" s="767"/>
    </row>
    <row r="134" ht="45" customHeight="1" spans="2:2">
      <c r="B134" s="758" t="s">
        <v>520</v>
      </c>
    </row>
    <row r="135" ht="45" hidden="1" customHeight="1" spans="2:2">
      <c r="B135" s="768"/>
    </row>
    <row r="136" ht="45" hidden="1" customHeight="1" spans="2:2">
      <c r="B136" s="768"/>
    </row>
    <row r="137" ht="45" hidden="1" customHeight="1" spans="2:2">
      <c r="B137" s="768"/>
    </row>
    <row r="138" ht="45" hidden="1" customHeight="1" spans="2:2">
      <c r="B138" s="768"/>
    </row>
    <row r="139" ht="33" customHeight="1" spans="2:2">
      <c r="B139" s="769" t="s">
        <v>521</v>
      </c>
    </row>
    <row r="140" ht="27" customHeight="1" spans="2:2">
      <c r="B140" s="770" t="s">
        <v>522</v>
      </c>
    </row>
    <row r="141" ht="69" customHeight="1" spans="2:2">
      <c r="B141" s="771" t="s">
        <v>523</v>
      </c>
    </row>
    <row r="142" ht="30" customHeight="1" spans="2:2">
      <c r="B142" s="771" t="s">
        <v>524</v>
      </c>
    </row>
    <row r="143" ht="26" customHeight="1" spans="2:2">
      <c r="B143" s="772" t="s">
        <v>525</v>
      </c>
    </row>
    <row r="144" ht="15.95" customHeight="1" spans="2:2">
      <c r="B144" s="766"/>
    </row>
    <row r="145" ht="15.95" customHeight="1" spans="2:2">
      <c r="B145" s="766"/>
    </row>
    <row r="146" ht="15.95" customHeight="1" spans="2:2">
      <c r="B146" s="766"/>
    </row>
    <row r="147" ht="15.95" customHeight="1" spans="2:2">
      <c r="B147" s="766"/>
    </row>
    <row r="148" ht="15.95" customHeight="1" spans="2:2">
      <c r="B148" s="766"/>
    </row>
    <row r="149" ht="15.95" customHeight="1" spans="2:2">
      <c r="B149" s="766"/>
    </row>
    <row r="150" ht="15.95" customHeight="1" spans="2:2">
      <c r="B150" s="766"/>
    </row>
    <row r="151" ht="15.95" customHeight="1" spans="2:2">
      <c r="B151" s="766"/>
    </row>
    <row r="152" ht="15.95" customHeight="1" spans="2:2">
      <c r="B152" s="766"/>
    </row>
    <row r="153" ht="15.95" customHeight="1" spans="2:2">
      <c r="B153" s="766"/>
    </row>
    <row r="154" ht="15.95" customHeight="1" spans="2:2">
      <c r="B154" s="766"/>
    </row>
    <row r="155" ht="15.95" customHeight="1" spans="2:2">
      <c r="B155" s="766"/>
    </row>
    <row r="156" ht="15.95" customHeight="1" spans="2:2">
      <c r="B156" s="766"/>
    </row>
    <row r="157" ht="15.95" customHeight="1" spans="2:2">
      <c r="B157" s="766"/>
    </row>
    <row r="158" ht="15.95" customHeight="1" spans="2:2">
      <c r="B158" s="766"/>
    </row>
    <row r="159" ht="15.95" customHeight="1" spans="2:2">
      <c r="B159" s="766"/>
    </row>
    <row r="160" ht="15.95" customHeight="1" spans="2:2">
      <c r="B160" s="766"/>
    </row>
    <row r="161" ht="15.95" customHeight="1" spans="2:2">
      <c r="B161" s="766"/>
    </row>
    <row r="162" ht="15.95" customHeight="1" spans="2:2">
      <c r="B162" s="766"/>
    </row>
    <row r="163" ht="15.95" customHeight="1" spans="2:2">
      <c r="B163" s="766"/>
    </row>
    <row r="164" ht="15.95" customHeight="1" spans="2:2">
      <c r="B164" s="766"/>
    </row>
    <row r="165" ht="15.95" customHeight="1" spans="2:2">
      <c r="B165" s="766"/>
    </row>
    <row r="166" ht="15.95" customHeight="1" spans="2:2">
      <c r="B166" s="766"/>
    </row>
    <row r="167" ht="15.95" customHeight="1" spans="2:2">
      <c r="B167" s="766"/>
    </row>
    <row r="168" ht="15.95" customHeight="1" spans="2:2">
      <c r="B168" s="766"/>
    </row>
    <row r="169" ht="15.95" customHeight="1" spans="2:2">
      <c r="B169" s="766"/>
    </row>
    <row r="170" ht="15.95" customHeight="1" spans="2:2">
      <c r="B170" s="766"/>
    </row>
    <row r="171" ht="15.95" customHeight="1" spans="2:2">
      <c r="B171" s="766"/>
    </row>
    <row r="172" ht="15.95" customHeight="1" spans="2:2">
      <c r="B172" s="766"/>
    </row>
    <row r="173" ht="15.95" customHeight="1" spans="2:2">
      <c r="B173" s="766"/>
    </row>
    <row r="174" ht="15.95" customHeight="1" spans="2:2">
      <c r="B174" s="766"/>
    </row>
    <row r="175" ht="15.95" customHeight="1" spans="2:2">
      <c r="B175" s="766"/>
    </row>
    <row r="176" ht="15.95" customHeight="1" spans="2:2">
      <c r="B176" s="766"/>
    </row>
    <row r="177" ht="15.95" customHeight="1" spans="2:2">
      <c r="B177" s="767"/>
    </row>
    <row r="178" ht="15.95" customHeight="1" spans="2:2">
      <c r="B178" s="767"/>
    </row>
    <row r="179" ht="15.95" customHeight="1" spans="2:2">
      <c r="B179" s="767"/>
    </row>
    <row r="180" ht="33" customHeight="1" spans="2:2">
      <c r="B180" s="773" t="s">
        <v>526</v>
      </c>
    </row>
    <row r="181" ht="15.95" customHeight="1" spans="2:2">
      <c r="B181" s="774"/>
    </row>
    <row r="182" ht="15.95" customHeight="1" spans="2:2">
      <c r="B182" s="774"/>
    </row>
    <row r="183" ht="15.95" customHeight="1" spans="2:2">
      <c r="B183" s="774"/>
    </row>
    <row r="184" ht="15.95" customHeight="1" spans="2:2">
      <c r="B184" s="774"/>
    </row>
    <row r="185" ht="15.95" customHeight="1" spans="2:2">
      <c r="B185" s="774"/>
    </row>
    <row r="186" ht="15.95" customHeight="1" spans="2:2">
      <c r="B186" s="774"/>
    </row>
    <row r="187" ht="15.95" customHeight="1" spans="2:2">
      <c r="B187" s="774"/>
    </row>
    <row r="188" ht="15.95" customHeight="1" spans="2:2">
      <c r="B188" s="774"/>
    </row>
    <row r="189" ht="15.95" customHeight="1" spans="2:2">
      <c r="B189" s="774"/>
    </row>
    <row r="190" ht="15.95" customHeight="1" spans="2:2">
      <c r="B190" s="774"/>
    </row>
    <row r="191" ht="15.95" customHeight="1" spans="2:2">
      <c r="B191" s="774"/>
    </row>
    <row r="192" ht="15.95" customHeight="1" spans="2:2">
      <c r="B192" s="774"/>
    </row>
    <row r="193" ht="15.95" customHeight="1" spans="2:2">
      <c r="B193" s="774"/>
    </row>
    <row r="194" ht="15.95" customHeight="1" spans="2:2">
      <c r="B194" s="774"/>
    </row>
    <row r="195" ht="15.95" customHeight="1" spans="2:2">
      <c r="B195" s="774"/>
    </row>
    <row r="196" ht="15.95" customHeight="1" spans="2:2">
      <c r="B196" s="774"/>
    </row>
    <row r="197" ht="15.95" customHeight="1" spans="2:2">
      <c r="B197" s="774"/>
    </row>
    <row r="198" ht="15.95" customHeight="1" spans="2:2">
      <c r="B198" s="775"/>
    </row>
    <row r="199" ht="15.95" customHeight="1" spans="2:2">
      <c r="B199" s="767"/>
    </row>
    <row r="200" ht="47" hidden="1" customHeight="1" spans="2:2">
      <c r="B200" s="758"/>
    </row>
    <row r="201" ht="28" hidden="1" customHeight="1" spans="2:2">
      <c r="B201" s="776"/>
    </row>
    <row r="202" ht="15.95" hidden="1" customHeight="1" spans="2:2">
      <c r="B202" s="767"/>
    </row>
    <row r="203" ht="15.95" hidden="1" customHeight="1" spans="2:2">
      <c r="B203" s="767"/>
    </row>
    <row r="204" ht="15.95" hidden="1" customHeight="1" spans="2:2">
      <c r="B204" s="767"/>
    </row>
    <row r="205" ht="15.95" hidden="1" customHeight="1" spans="2:2">
      <c r="B205" s="767"/>
    </row>
    <row r="206" ht="15.95" hidden="1" customHeight="1" spans="2:2">
      <c r="B206" s="767"/>
    </row>
    <row r="207" ht="15.95" hidden="1" customHeight="1" spans="2:2">
      <c r="B207" s="767"/>
    </row>
    <row r="208" ht="15.95" hidden="1" customHeight="1" spans="2:2">
      <c r="B208" s="767"/>
    </row>
    <row r="209" ht="15.95" hidden="1" customHeight="1" spans="2:2">
      <c r="B209" s="767"/>
    </row>
    <row r="210" ht="15.95" hidden="1" customHeight="1" spans="2:2">
      <c r="B210" s="767"/>
    </row>
    <row r="211" ht="15.95" hidden="1" customHeight="1" spans="2:2">
      <c r="B211" s="767"/>
    </row>
    <row r="212" ht="15.95" hidden="1" customHeight="1" spans="2:2">
      <c r="B212" s="767"/>
    </row>
    <row r="213" ht="15.95" hidden="1" customHeight="1" spans="2:2">
      <c r="B213" s="767"/>
    </row>
    <row r="214" ht="15.95" hidden="1" customHeight="1" spans="2:2">
      <c r="B214" s="767"/>
    </row>
    <row r="215" ht="15.95" hidden="1" customHeight="1" spans="2:2">
      <c r="B215" s="767"/>
    </row>
    <row r="216" ht="15.95" hidden="1" customHeight="1" spans="2:2">
      <c r="B216" s="767"/>
    </row>
    <row r="217" ht="15.95" hidden="1" customHeight="1" spans="2:2">
      <c r="B217" s="767"/>
    </row>
    <row r="218" ht="15.95" hidden="1" customHeight="1" spans="2:2">
      <c r="B218" s="767"/>
    </row>
    <row r="219" ht="15.95" hidden="1" customHeight="1" spans="2:2">
      <c r="B219" s="767"/>
    </row>
    <row r="220" ht="15.95" hidden="1" customHeight="1" spans="2:2">
      <c r="B220" s="767"/>
    </row>
    <row r="221" ht="15.95" hidden="1" customHeight="1" spans="2:2">
      <c r="B221" s="767"/>
    </row>
    <row r="222" ht="15.95" hidden="1" customHeight="1" spans="2:2">
      <c r="B222" s="767"/>
    </row>
    <row r="223" ht="15.95" hidden="1" customHeight="1" spans="2:2">
      <c r="B223" s="767"/>
    </row>
    <row r="224" ht="15.95" hidden="1" customHeight="1" spans="2:2">
      <c r="B224" s="767"/>
    </row>
    <row r="225" ht="15.95" hidden="1" customHeight="1" spans="2:2">
      <c r="B225" s="767"/>
    </row>
    <row r="226" ht="15.95" hidden="1" customHeight="1" spans="2:2">
      <c r="B226" s="767"/>
    </row>
    <row r="227" ht="15.95" hidden="1" customHeight="1" spans="2:2">
      <c r="B227" s="767"/>
    </row>
    <row r="228" ht="15.95" hidden="1" customHeight="1" spans="2:2">
      <c r="B228" s="767"/>
    </row>
    <row r="229" ht="15.95" customHeight="1" spans="2:2">
      <c r="B229" s="767"/>
    </row>
    <row r="230" ht="15.95" customHeight="1" spans="2:2">
      <c r="B230" s="767"/>
    </row>
    <row r="231" ht="60" customHeight="1" spans="2:2">
      <c r="B231" s="777" t="s">
        <v>527</v>
      </c>
    </row>
    <row r="232" ht="15.95" customHeight="1" spans="2:2">
      <c r="B232" s="767"/>
    </row>
    <row r="233" ht="15.95" customHeight="1" spans="2:2">
      <c r="B233" s="767"/>
    </row>
    <row r="234" ht="15.95" customHeight="1" spans="2:2">
      <c r="B234" s="767"/>
    </row>
    <row r="235" ht="15.95" customHeight="1" spans="2:2">
      <c r="B235" s="767"/>
    </row>
    <row r="236" ht="15.95" customHeight="1" spans="2:2">
      <c r="B236" s="767"/>
    </row>
    <row r="237" ht="15.95" customHeight="1" spans="2:2">
      <c r="B237" s="767"/>
    </row>
    <row r="238" ht="15.95" customHeight="1" spans="2:2">
      <c r="B238" s="767"/>
    </row>
    <row r="239" ht="15.95" customHeight="1" spans="2:2">
      <c r="B239" s="767"/>
    </row>
    <row r="240" ht="15.95" customHeight="1" spans="2:2">
      <c r="B240" s="767"/>
    </row>
    <row r="241" ht="15.95" customHeight="1" spans="2:2">
      <c r="B241" s="767"/>
    </row>
    <row r="242" ht="15.95" customHeight="1" spans="2:2">
      <c r="B242" s="767"/>
    </row>
    <row r="243" ht="15.95" customHeight="1" spans="2:2">
      <c r="B243" s="767"/>
    </row>
    <row r="244" ht="15.95" customHeight="1" spans="2:2">
      <c r="B244" s="767"/>
    </row>
    <row r="245" ht="15.95" customHeight="1" spans="2:2">
      <c r="B245" s="767"/>
    </row>
    <row r="246" ht="15.95" customHeight="1" spans="2:2">
      <c r="B246" s="767"/>
    </row>
    <row r="247" ht="15.95" customHeight="1" spans="2:2">
      <c r="B247" s="767"/>
    </row>
    <row r="248" ht="15.95" customHeight="1" spans="2:2">
      <c r="B248" s="767"/>
    </row>
    <row r="249" ht="15.95" customHeight="1" spans="2:2">
      <c r="B249" s="767"/>
    </row>
    <row r="250" ht="15.95" customHeight="1" spans="2:2">
      <c r="B250" s="767"/>
    </row>
    <row r="251" ht="15.95" customHeight="1" spans="2:2">
      <c r="B251" s="767"/>
    </row>
    <row r="252" ht="15.95" customHeight="1" spans="2:2">
      <c r="B252" s="767"/>
    </row>
    <row r="253" ht="15.95" customHeight="1" spans="2:2">
      <c r="B253" s="381"/>
    </row>
    <row r="254" ht="47" customHeight="1" spans="2:2">
      <c r="B254" s="778" t="s">
        <v>528</v>
      </c>
    </row>
    <row r="255" ht="15.95" customHeight="1" spans="2:2">
      <c r="B255" s="381"/>
    </row>
    <row r="256" ht="15.95" customHeight="1" spans="2:2">
      <c r="B256" s="381"/>
    </row>
    <row r="257" ht="15.95" customHeight="1" spans="2:2">
      <c r="B257" s="381"/>
    </row>
    <row r="258" ht="15.95" customHeight="1" spans="2:2">
      <c r="B258" s="381"/>
    </row>
    <row r="259" ht="15.95" customHeight="1" spans="2:2">
      <c r="B259" s="381"/>
    </row>
    <row r="260" ht="15.95" customHeight="1" spans="2:2">
      <c r="B260" s="381"/>
    </row>
    <row r="261" ht="15.95" customHeight="1" spans="2:2">
      <c r="B261" s="381"/>
    </row>
    <row r="262" ht="15.95" customHeight="1" spans="2:2">
      <c r="B262" s="381"/>
    </row>
    <row r="263" ht="15.95" customHeight="1" spans="2:2">
      <c r="B263" s="381"/>
    </row>
    <row r="264" ht="15.95" customHeight="1" spans="2:2">
      <c r="B264" s="381"/>
    </row>
    <row r="265" ht="15.95" customHeight="1" spans="2:2">
      <c r="B265" s="381"/>
    </row>
    <row r="266" ht="15.95" customHeight="1" spans="2:2">
      <c r="B266" s="381"/>
    </row>
    <row r="267" ht="15.95" customHeight="1" spans="2:2">
      <c r="B267" s="381"/>
    </row>
    <row r="268" spans="2:2">
      <c r="B268" s="381"/>
    </row>
    <row r="269" ht="51" spans="2:2">
      <c r="B269" s="779" t="s">
        <v>529</v>
      </c>
    </row>
    <row r="270" spans="2:2">
      <c r="B270" s="381"/>
    </row>
    <row r="271" spans="2:2">
      <c r="B271" s="381"/>
    </row>
    <row r="272" spans="2:2">
      <c r="B272" s="381"/>
    </row>
    <row r="273" spans="2:2">
      <c r="B273" s="381"/>
    </row>
    <row r="274" spans="2:2">
      <c r="B274" s="381"/>
    </row>
    <row r="275" spans="2:2">
      <c r="B275" s="381"/>
    </row>
    <row r="276" spans="2:2">
      <c r="B276" s="381"/>
    </row>
    <row r="277" spans="2:2">
      <c r="B277" s="381"/>
    </row>
    <row r="278" spans="2:2">
      <c r="B278" s="381"/>
    </row>
    <row r="279" spans="2:2">
      <c r="B279" s="381"/>
    </row>
    <row r="280" spans="2:2">
      <c r="B280" s="381"/>
    </row>
    <row r="281" spans="2:2">
      <c r="B281" s="381"/>
    </row>
    <row r="282" spans="2:2">
      <c r="B282" s="381"/>
    </row>
    <row r="283" spans="2:2">
      <c r="B283" s="381"/>
    </row>
    <row r="284" spans="2:2">
      <c r="B284" s="381"/>
    </row>
    <row r="285" spans="2:2">
      <c r="B285" s="381"/>
    </row>
    <row r="286" spans="2:2">
      <c r="B286" s="381"/>
    </row>
    <row r="287" ht="178.5" spans="2:2">
      <c r="B287" s="779" t="s">
        <v>530</v>
      </c>
    </row>
    <row r="288" spans="2:2">
      <c r="B288" s="381"/>
    </row>
    <row r="289" spans="2:2">
      <c r="B289" s="381"/>
    </row>
    <row r="290" spans="2:2">
      <c r="B290" s="381"/>
    </row>
    <row r="291" spans="2:2">
      <c r="B291" s="381"/>
    </row>
    <row r="292" spans="2:2">
      <c r="B292" s="381"/>
    </row>
    <row r="293" spans="2:2">
      <c r="B293" s="381"/>
    </row>
    <row r="294" spans="2:2">
      <c r="B294" s="381"/>
    </row>
    <row r="295" spans="2:2">
      <c r="B295" s="381"/>
    </row>
    <row r="296" spans="2:2">
      <c r="B296" s="381"/>
    </row>
    <row r="297" spans="2:2">
      <c r="B297" s="381"/>
    </row>
    <row r="298" spans="2:2">
      <c r="B298" s="381"/>
    </row>
    <row r="299" spans="2:2">
      <c r="B299" s="381"/>
    </row>
    <row r="300" spans="2:2">
      <c r="B300" s="381"/>
    </row>
    <row r="301" spans="2:2">
      <c r="B301" s="381"/>
    </row>
    <row r="302" spans="2:2">
      <c r="B302" s="381"/>
    </row>
    <row r="303" spans="2:2">
      <c r="B303" s="381"/>
    </row>
    <row r="304" spans="2:2">
      <c r="B304" s="381"/>
    </row>
    <row r="305" spans="2:2">
      <c r="B305" s="381"/>
    </row>
    <row r="306" spans="2:2">
      <c r="B306" s="381"/>
    </row>
    <row r="307" spans="2:2">
      <c r="B307" s="381"/>
    </row>
    <row r="308" spans="2:2">
      <c r="B308" s="381"/>
    </row>
    <row r="309" spans="2:2">
      <c r="B309" s="381"/>
    </row>
    <row r="310" spans="2:2">
      <c r="B310" s="381"/>
    </row>
    <row r="311" spans="2:2">
      <c r="B311" s="780" t="s">
        <v>531</v>
      </c>
    </row>
    <row r="312" spans="2:2">
      <c r="B312" s="781"/>
    </row>
    <row r="313" spans="2:2">
      <c r="B313" s="782"/>
    </row>
    <row r="314" spans="2:2">
      <c r="B314" s="381"/>
    </row>
    <row r="315" spans="2:2">
      <c r="B315" s="381"/>
    </row>
    <row r="316" spans="2:2">
      <c r="B316" s="381"/>
    </row>
    <row r="317" spans="2:2">
      <c r="B317" s="381"/>
    </row>
    <row r="318" spans="2:2">
      <c r="B318" s="684"/>
    </row>
    <row r="319" spans="2:2">
      <c r="B319" s="381"/>
    </row>
    <row r="320" spans="2:2">
      <c r="B320" s="381"/>
    </row>
    <row r="321" spans="2:2">
      <c r="B321" s="381"/>
    </row>
    <row r="322" spans="2:2">
      <c r="B322" s="381"/>
    </row>
    <row r="323" spans="2:2">
      <c r="B323" s="381"/>
    </row>
    <row r="324" spans="2:2">
      <c r="B324" s="381"/>
    </row>
    <row r="325" spans="2:2">
      <c r="B325" s="381"/>
    </row>
    <row r="326" spans="2:2">
      <c r="B326" s="381"/>
    </row>
    <row r="327" ht="25.5" spans="2:2">
      <c r="B327" s="779"/>
    </row>
    <row r="328" spans="2:2">
      <c r="B328" s="381"/>
    </row>
    <row r="329" spans="2:2">
      <c r="B329" s="381"/>
    </row>
    <row r="330" spans="2:2">
      <c r="B330" s="783" t="s">
        <v>532</v>
      </c>
    </row>
    <row r="331" spans="2:2">
      <c r="B331" s="781"/>
    </row>
    <row r="332" spans="2:2">
      <c r="B332" s="782"/>
    </row>
    <row r="333" spans="2:2">
      <c r="B333" s="381"/>
    </row>
    <row r="334" spans="2:2">
      <c r="B334" s="381"/>
    </row>
    <row r="335" spans="2:2">
      <c r="B335" s="381"/>
    </row>
    <row r="336" spans="2:2">
      <c r="B336" s="381"/>
    </row>
    <row r="337" spans="2:2">
      <c r="B337" s="381"/>
    </row>
    <row r="338" spans="2:2">
      <c r="B338" s="381"/>
    </row>
    <row r="339" spans="2:2">
      <c r="B339" s="381"/>
    </row>
    <row r="340" spans="2:2">
      <c r="B340" s="381"/>
    </row>
    <row r="341" spans="2:2">
      <c r="B341" s="381"/>
    </row>
    <row r="342" spans="2:2">
      <c r="B342" s="381"/>
    </row>
    <row r="343" spans="2:2">
      <c r="B343" s="381"/>
    </row>
    <row r="344" spans="2:2">
      <c r="B344" s="381"/>
    </row>
    <row r="345" spans="2:2">
      <c r="B345" s="381"/>
    </row>
    <row r="346" spans="2:2">
      <c r="B346" s="381"/>
    </row>
    <row r="347" spans="2:2">
      <c r="B347" s="381"/>
    </row>
    <row r="348" spans="1:2">
      <c r="A348" s="784"/>
      <c r="B348" s="784"/>
    </row>
    <row r="349" ht="18.75" spans="1:2">
      <c r="A349" s="785" t="s">
        <v>517</v>
      </c>
      <c r="B349" s="270" t="s">
        <v>533</v>
      </c>
    </row>
    <row r="350" spans="1:2">
      <c r="A350" s="785"/>
      <c r="B350" s="786"/>
    </row>
    <row r="351" spans="1:2">
      <c r="A351" s="785"/>
      <c r="B351" s="787"/>
    </row>
    <row r="352" spans="1:2">
      <c r="A352" s="785"/>
      <c r="B352" s="787"/>
    </row>
    <row r="353" spans="1:2">
      <c r="A353" s="785"/>
      <c r="B353" s="787"/>
    </row>
    <row r="354" spans="1:2">
      <c r="A354" s="785"/>
      <c r="B354" s="787"/>
    </row>
    <row r="355" spans="1:2">
      <c r="A355" s="785"/>
      <c r="B355" s="788"/>
    </row>
    <row r="356" ht="18.75" spans="1:2">
      <c r="A356" s="785"/>
      <c r="B356" s="270" t="s">
        <v>534</v>
      </c>
    </row>
    <row r="357" ht="18.75" spans="1:2">
      <c r="A357" s="785"/>
      <c r="B357" s="270" t="s">
        <v>535</v>
      </c>
    </row>
    <row r="358" spans="1:2">
      <c r="A358" s="785"/>
      <c r="B358" s="789"/>
    </row>
    <row r="359" spans="1:2">
      <c r="A359" s="785"/>
      <c r="B359" s="790"/>
    </row>
    <row r="360" spans="1:2">
      <c r="A360" s="785"/>
      <c r="B360" s="790"/>
    </row>
    <row r="361" spans="1:2">
      <c r="A361" s="785"/>
      <c r="B361" s="790"/>
    </row>
    <row r="362" spans="1:2">
      <c r="A362" s="785"/>
      <c r="B362" s="790"/>
    </row>
    <row r="363" spans="1:2">
      <c r="A363" s="785"/>
      <c r="B363" s="790"/>
    </row>
    <row r="364" spans="1:2">
      <c r="A364" s="785"/>
      <c r="B364" s="791"/>
    </row>
    <row r="365" ht="18.75" spans="1:2">
      <c r="A365" s="792"/>
      <c r="B365" s="793" t="s">
        <v>536</v>
      </c>
    </row>
    <row r="366" spans="2:2">
      <c r="B366" s="381"/>
    </row>
    <row r="367" spans="2:2">
      <c r="B367" s="381"/>
    </row>
    <row r="368" spans="2:2">
      <c r="B368" s="381"/>
    </row>
    <row r="369" spans="2:2">
      <c r="B369" s="381"/>
    </row>
    <row r="370" spans="2:2">
      <c r="B370" s="381"/>
    </row>
    <row r="371" spans="2:2">
      <c r="B371" s="381"/>
    </row>
    <row r="372" spans="2:2">
      <c r="B372" s="381"/>
    </row>
    <row r="373" spans="2:2">
      <c r="B373" s="381"/>
    </row>
  </sheetData>
  <mergeCells count="15">
    <mergeCell ref="A2:A50"/>
    <mergeCell ref="A51:A127"/>
    <mergeCell ref="A349:A365"/>
    <mergeCell ref="B4:B10"/>
    <mergeCell ref="B11:B18"/>
    <mergeCell ref="B39:B40"/>
    <mergeCell ref="B104:B110"/>
    <mergeCell ref="B114:B132"/>
    <mergeCell ref="B144:B177"/>
    <mergeCell ref="B181:B198"/>
    <mergeCell ref="B311:B313"/>
    <mergeCell ref="B330:B332"/>
    <mergeCell ref="B350:B355"/>
    <mergeCell ref="B358:B364"/>
    <mergeCell ref="C4:C52"/>
  </mergeCells>
  <hyperlinks>
    <hyperlink ref="D1" location="目录!A1" display="返回"/>
  </hyperlinks>
  <pageMargins left="0.75" right="0.75" top="1" bottom="1" header="0.5" footer="0.5"/>
  <pageSetup paperSize="9" scale="50" orientation="portrait"/>
  <headerFooter alignWithMargins="0"/>
  <rowBreaks count="5" manualBreakCount="5">
    <brk id="57" max="1" man="1"/>
    <brk id="78" max="1" man="1"/>
    <brk id="234" max="1" man="1"/>
    <brk id="313" max="1" man="1"/>
    <brk id="355" max="1" man="1"/>
  </row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249"/>
  <sheetViews>
    <sheetView view="pageBreakPreview" zoomScaleNormal="100" topLeftCell="A104" workbookViewId="0">
      <selection activeCell="G23" sqref="G23"/>
    </sheetView>
  </sheetViews>
  <sheetFormatPr defaultColWidth="9" defaultRowHeight="14.25" outlineLevelCol="3"/>
  <cols>
    <col min="1" max="1" width="16.625" customWidth="1"/>
    <col min="2" max="2" width="84.625" style="370" customWidth="1"/>
  </cols>
  <sheetData>
    <row r="1" ht="15.95" customHeight="1" spans="1:4">
      <c r="A1" s="2" t="s">
        <v>413</v>
      </c>
      <c r="B1" s="2" t="s">
        <v>414</v>
      </c>
      <c r="D1" s="4" t="s">
        <v>84</v>
      </c>
    </row>
    <row r="2" ht="15.95" customHeight="1" spans="1:2">
      <c r="A2" s="373"/>
      <c r="B2" s="395" t="s">
        <v>537</v>
      </c>
    </row>
    <row r="3" ht="15.95" customHeight="1" spans="1:2">
      <c r="A3" s="373"/>
      <c r="B3" s="606" t="s">
        <v>538</v>
      </c>
    </row>
    <row r="4" ht="15.95" customHeight="1" spans="1:2">
      <c r="A4" s="373"/>
      <c r="B4" s="606" t="s">
        <v>539</v>
      </c>
    </row>
    <row r="5" ht="15.95" customHeight="1" spans="1:2">
      <c r="A5" s="373"/>
      <c r="B5" s="724"/>
    </row>
    <row r="6" ht="15.95" customHeight="1" spans="1:2">
      <c r="A6" s="373"/>
      <c r="B6" s="725"/>
    </row>
    <row r="7" ht="15.95" customHeight="1" spans="1:2">
      <c r="A7" s="373"/>
      <c r="B7" s="725"/>
    </row>
    <row r="8" ht="15.95" customHeight="1" spans="1:2">
      <c r="A8" s="373"/>
      <c r="B8" s="725"/>
    </row>
    <row r="9" ht="15.95" customHeight="1" spans="1:2">
      <c r="A9" s="373"/>
      <c r="B9" s="725"/>
    </row>
    <row r="10" ht="15.95" customHeight="1" spans="1:2">
      <c r="A10" s="373"/>
      <c r="B10" s="725"/>
    </row>
    <row r="11" ht="15.95" customHeight="1" spans="1:2">
      <c r="A11" s="373"/>
      <c r="B11" s="725"/>
    </row>
    <row r="12" ht="15.95" customHeight="1" spans="1:2">
      <c r="A12" s="373"/>
      <c r="B12" s="725"/>
    </row>
    <row r="13" ht="15.95" customHeight="1" spans="1:2">
      <c r="A13" s="373"/>
      <c r="B13" s="725"/>
    </row>
    <row r="14" ht="15.95" customHeight="1" spans="1:2">
      <c r="A14" s="373"/>
      <c r="B14" s="725"/>
    </row>
    <row r="15" ht="15.95" customHeight="1" spans="1:2">
      <c r="A15" s="373"/>
      <c r="B15" s="725"/>
    </row>
    <row r="16" ht="15.95" customHeight="1" spans="1:2">
      <c r="A16" s="373"/>
      <c r="B16" s="725"/>
    </row>
    <row r="17" ht="15.95" customHeight="1" spans="1:2">
      <c r="A17" s="373"/>
      <c r="B17" s="725"/>
    </row>
    <row r="18" ht="15.95" customHeight="1" spans="1:2">
      <c r="A18" s="373"/>
      <c r="B18" s="725"/>
    </row>
    <row r="19" ht="15.95" customHeight="1" spans="1:2">
      <c r="A19" s="373"/>
      <c r="B19" s="725"/>
    </row>
    <row r="20" ht="15.95" customHeight="1" spans="1:2">
      <c r="A20" s="373"/>
      <c r="B20" s="725"/>
    </row>
    <row r="21" ht="15.95" customHeight="1" spans="1:2">
      <c r="A21" s="373"/>
      <c r="B21" s="726"/>
    </row>
    <row r="22" ht="15.95" customHeight="1" spans="1:2">
      <c r="A22" s="373"/>
      <c r="B22" s="726"/>
    </row>
    <row r="23" ht="15.95" customHeight="1" spans="1:2">
      <c r="A23" s="373"/>
      <c r="B23" s="726"/>
    </row>
    <row r="24" ht="15.95" customHeight="1" spans="1:2">
      <c r="A24" s="373"/>
      <c r="B24" s="726" t="s">
        <v>540</v>
      </c>
    </row>
    <row r="25" ht="15.95" customHeight="1" spans="1:2">
      <c r="A25" s="373"/>
      <c r="B25" s="727"/>
    </row>
    <row r="26" ht="15.95" customHeight="1" spans="1:2">
      <c r="A26" s="373"/>
      <c r="B26" s="727"/>
    </row>
    <row r="27" ht="15.95" customHeight="1" spans="1:2">
      <c r="A27" s="373"/>
      <c r="B27" s="727"/>
    </row>
    <row r="28" ht="15.95" customHeight="1" spans="1:2">
      <c r="A28" s="373"/>
      <c r="B28" s="727"/>
    </row>
    <row r="29" ht="15.95" customHeight="1" spans="1:2">
      <c r="A29" s="373"/>
      <c r="B29" s="727"/>
    </row>
    <row r="30" ht="15.95" customHeight="1" spans="1:2">
      <c r="A30" s="373"/>
      <c r="B30" s="727"/>
    </row>
    <row r="31" ht="15.95" customHeight="1" spans="1:2">
      <c r="A31" s="373"/>
      <c r="B31" s="727"/>
    </row>
    <row r="32" ht="15.95" customHeight="1" spans="1:2">
      <c r="A32" s="373"/>
      <c r="B32" s="727"/>
    </row>
    <row r="33" ht="15.95" customHeight="1" spans="1:2">
      <c r="A33" s="373"/>
      <c r="B33" s="727"/>
    </row>
    <row r="34" ht="15.95" customHeight="1" spans="1:2">
      <c r="A34" s="373"/>
      <c r="B34" s="727"/>
    </row>
    <row r="35" ht="15.95" customHeight="1" spans="1:2">
      <c r="A35" s="373"/>
      <c r="B35" s="727"/>
    </row>
    <row r="36" ht="15.95" customHeight="1" spans="1:2">
      <c r="A36" s="373"/>
      <c r="B36" s="727"/>
    </row>
    <row r="37" ht="15.95" customHeight="1" spans="1:2">
      <c r="A37" s="373"/>
      <c r="B37" s="727"/>
    </row>
    <row r="38" ht="15.95" customHeight="1" spans="1:2">
      <c r="A38" s="373"/>
      <c r="B38" s="727"/>
    </row>
    <row r="39" ht="15.95" customHeight="1" spans="1:2">
      <c r="A39" s="373"/>
      <c r="B39" s="727"/>
    </row>
    <row r="40" ht="15.95" customHeight="1" spans="1:2">
      <c r="A40" s="373"/>
      <c r="B40" s="727"/>
    </row>
    <row r="41" ht="15.95" customHeight="1" spans="1:2">
      <c r="A41" s="373"/>
      <c r="B41" s="727"/>
    </row>
    <row r="42" ht="15.95" customHeight="1" spans="1:2">
      <c r="A42" s="373"/>
      <c r="B42" s="727"/>
    </row>
    <row r="43" ht="15.95" customHeight="1" spans="1:2">
      <c r="A43" s="373"/>
      <c r="B43" s="727"/>
    </row>
    <row r="44" ht="15.95" customHeight="1" spans="1:2">
      <c r="A44" s="373"/>
      <c r="B44" s="728"/>
    </row>
    <row r="45" ht="13.5" customHeight="1" spans="1:2">
      <c r="A45" s="373"/>
      <c r="B45" s="364"/>
    </row>
    <row r="46" ht="15.95" customHeight="1" spans="1:2">
      <c r="A46" s="373"/>
      <c r="B46" s="364" t="s">
        <v>541</v>
      </c>
    </row>
    <row r="47" ht="15.95" customHeight="1" spans="1:2">
      <c r="A47" s="373"/>
      <c r="B47" s="729" t="s">
        <v>542</v>
      </c>
    </row>
    <row r="48" ht="15.95" customHeight="1" spans="1:2">
      <c r="A48" s="373"/>
      <c r="B48" s="730"/>
    </row>
    <row r="49" ht="15.95" customHeight="1" spans="1:2">
      <c r="A49" s="373"/>
      <c r="B49" s="730"/>
    </row>
    <row r="50" ht="15.95" customHeight="1" spans="1:2">
      <c r="A50" s="373"/>
      <c r="B50" s="730"/>
    </row>
    <row r="51" ht="15.95" customHeight="1" spans="1:2">
      <c r="A51" s="373"/>
      <c r="B51" s="730"/>
    </row>
    <row r="52" ht="15.95" customHeight="1" spans="1:2">
      <c r="A52" s="373"/>
      <c r="B52" s="730"/>
    </row>
    <row r="53" ht="15.95" customHeight="1" spans="1:2">
      <c r="A53" s="373"/>
      <c r="B53" s="731"/>
    </row>
    <row r="54" ht="15.95" customHeight="1" spans="1:2">
      <c r="A54" s="373"/>
      <c r="B54" s="732" t="s">
        <v>543</v>
      </c>
    </row>
    <row r="55" ht="20" customHeight="1" spans="1:2">
      <c r="A55" s="373"/>
      <c r="B55" s="733"/>
    </row>
    <row r="56" ht="15.95" customHeight="1" spans="1:2">
      <c r="A56" s="373"/>
      <c r="B56" s="395" t="s">
        <v>544</v>
      </c>
    </row>
    <row r="57" ht="15.95" customHeight="1" spans="1:2">
      <c r="A57" s="373"/>
      <c r="B57" s="734" t="s">
        <v>545</v>
      </c>
    </row>
    <row r="58" ht="15.95" customHeight="1" spans="1:2">
      <c r="A58" s="373"/>
      <c r="B58" s="730"/>
    </row>
    <row r="59" ht="15.95" customHeight="1" spans="1:3">
      <c r="A59" s="373"/>
      <c r="B59" s="730"/>
      <c r="C59" s="735"/>
    </row>
    <row r="60" ht="15.95" customHeight="1" spans="1:2">
      <c r="A60" s="373"/>
      <c r="B60" s="730"/>
    </row>
    <row r="61" ht="15.95" customHeight="1" spans="1:2">
      <c r="A61" s="373"/>
      <c r="B61" s="730"/>
    </row>
    <row r="62" ht="15.95" customHeight="1" spans="1:2">
      <c r="A62" s="373"/>
      <c r="B62" s="730"/>
    </row>
    <row r="63" ht="15.95" customHeight="1" spans="1:2">
      <c r="A63" s="373"/>
      <c r="B63" s="730"/>
    </row>
    <row r="64" ht="15.95" customHeight="1" spans="1:2">
      <c r="A64" s="373"/>
      <c r="B64" s="731"/>
    </row>
    <row r="65" ht="15.95" customHeight="1" spans="1:2">
      <c r="A65" s="373"/>
      <c r="B65" s="591" t="s">
        <v>546</v>
      </c>
    </row>
    <row r="66" ht="15.95" customHeight="1" spans="1:2">
      <c r="A66" s="373"/>
      <c r="B66" s="591" t="s">
        <v>547</v>
      </c>
    </row>
    <row r="67" ht="15.95" customHeight="1" spans="1:2">
      <c r="A67" s="373"/>
      <c r="B67" s="736" t="s">
        <v>548</v>
      </c>
    </row>
    <row r="68" ht="15.95" customHeight="1" spans="1:2">
      <c r="A68" s="373"/>
      <c r="B68" s="578" t="s">
        <v>549</v>
      </c>
    </row>
    <row r="69" ht="15.95" customHeight="1" spans="1:2">
      <c r="A69" s="373"/>
      <c r="B69" s="364" t="s">
        <v>550</v>
      </c>
    </row>
    <row r="70" ht="15.95" customHeight="1" spans="1:2">
      <c r="A70" s="373"/>
      <c r="B70" s="364" t="s">
        <v>551</v>
      </c>
    </row>
    <row r="71" ht="15.95" customHeight="1" spans="1:2">
      <c r="A71" s="373"/>
      <c r="B71" s="364" t="s">
        <v>552</v>
      </c>
    </row>
    <row r="72" ht="15.95" customHeight="1" spans="1:2">
      <c r="A72" s="373"/>
      <c r="B72" s="364" t="s">
        <v>553</v>
      </c>
    </row>
    <row r="73" ht="15.95" customHeight="1" spans="1:2">
      <c r="A73" s="373"/>
      <c r="B73" s="606"/>
    </row>
    <row r="74" ht="15.95" customHeight="1" spans="1:2">
      <c r="A74" s="373"/>
      <c r="B74" s="704"/>
    </row>
    <row r="75" ht="15.95" customHeight="1" spans="1:2">
      <c r="A75" s="373"/>
      <c r="B75" s="689"/>
    </row>
    <row r="76" ht="15.95" customHeight="1" spans="1:2">
      <c r="A76" s="373"/>
      <c r="B76" s="689"/>
    </row>
    <row r="77" ht="15.95" customHeight="1" spans="1:2">
      <c r="A77" s="373"/>
      <c r="B77" s="689"/>
    </row>
    <row r="78" ht="15.95" customHeight="1" spans="1:2">
      <c r="A78" s="373"/>
      <c r="B78" s="689"/>
    </row>
    <row r="79" ht="15.95" customHeight="1" spans="1:2">
      <c r="A79" s="373"/>
      <c r="B79" s="689"/>
    </row>
    <row r="80" ht="15.95" customHeight="1" spans="1:2">
      <c r="A80" s="373"/>
      <c r="B80" s="689"/>
    </row>
    <row r="81" ht="15.95" customHeight="1" spans="1:2">
      <c r="A81" s="373"/>
      <c r="B81" s="689"/>
    </row>
    <row r="82" ht="15.95" customHeight="1" spans="1:2">
      <c r="A82" s="373"/>
      <c r="B82" s="689"/>
    </row>
    <row r="83" ht="15.95" customHeight="1" spans="1:2">
      <c r="A83" s="373"/>
      <c r="B83" s="689"/>
    </row>
    <row r="84" ht="15.95" customHeight="1" spans="1:2">
      <c r="A84" s="373"/>
      <c r="B84" s="689"/>
    </row>
    <row r="85" ht="15.95" customHeight="1" spans="1:2">
      <c r="A85" s="373"/>
      <c r="B85" s="689"/>
    </row>
    <row r="86" ht="15.95" customHeight="1" spans="1:2">
      <c r="A86" s="373"/>
      <c r="B86" s="689"/>
    </row>
    <row r="87" ht="15.95" customHeight="1" spans="1:2">
      <c r="A87" s="373"/>
      <c r="B87" s="689"/>
    </row>
    <row r="88" ht="15.95" customHeight="1" spans="1:2">
      <c r="A88" s="373"/>
      <c r="B88" s="689"/>
    </row>
    <row r="89" ht="15.95" customHeight="1" spans="1:2">
      <c r="A89" s="373"/>
      <c r="B89" s="689"/>
    </row>
    <row r="90" ht="15.95" customHeight="1" spans="1:2">
      <c r="A90" s="373"/>
      <c r="B90" s="689"/>
    </row>
    <row r="91" ht="15.95" customHeight="1" spans="1:2">
      <c r="A91" s="373"/>
      <c r="B91" s="689"/>
    </row>
    <row r="92" ht="15.95" customHeight="1" spans="1:2">
      <c r="A92" s="373"/>
      <c r="B92" s="689"/>
    </row>
    <row r="93" ht="15.95" customHeight="1" spans="1:2">
      <c r="A93" s="373"/>
      <c r="B93" s="689"/>
    </row>
    <row r="94" ht="15.95" customHeight="1" spans="1:2">
      <c r="A94" s="373"/>
      <c r="B94" s="689"/>
    </row>
    <row r="95" ht="15.95" customHeight="1" spans="1:2">
      <c r="A95" s="373"/>
      <c r="B95" s="689"/>
    </row>
    <row r="96" ht="15.95" customHeight="1" spans="1:2">
      <c r="A96" s="373"/>
      <c r="B96" s="689"/>
    </row>
    <row r="97" ht="15.95" customHeight="1" spans="1:2">
      <c r="A97" s="373"/>
      <c r="B97" s="689"/>
    </row>
    <row r="98" ht="15.95" customHeight="1" spans="1:2">
      <c r="A98" s="373"/>
      <c r="B98" s="689"/>
    </row>
    <row r="99" ht="15.95" customHeight="1" spans="1:2">
      <c r="A99" s="373"/>
      <c r="B99" s="737"/>
    </row>
    <row r="100" ht="15.95" customHeight="1" spans="1:2">
      <c r="A100" s="373"/>
      <c r="B100" s="578" t="s">
        <v>554</v>
      </c>
    </row>
    <row r="101" ht="15.95" customHeight="1" spans="1:2">
      <c r="A101" s="373"/>
      <c r="B101" s="578" t="s">
        <v>555</v>
      </c>
    </row>
    <row r="102" ht="15.95" customHeight="1" spans="1:2">
      <c r="A102" s="373"/>
      <c r="B102" s="578" t="s">
        <v>556</v>
      </c>
    </row>
    <row r="103" ht="15.95" customHeight="1" spans="1:2">
      <c r="A103" s="373"/>
      <c r="B103" s="364" t="s">
        <v>557</v>
      </c>
    </row>
    <row r="104" ht="15.95" customHeight="1" spans="1:2">
      <c r="A104" s="373"/>
      <c r="B104" s="364" t="s">
        <v>558</v>
      </c>
    </row>
    <row r="105" ht="15.95" customHeight="1" spans="1:2">
      <c r="A105" s="373"/>
      <c r="B105" s="364" t="s">
        <v>559</v>
      </c>
    </row>
    <row r="106" ht="15.95" customHeight="1" spans="1:2">
      <c r="A106" s="373"/>
      <c r="B106" s="364" t="s">
        <v>560</v>
      </c>
    </row>
    <row r="107" ht="15.95" customHeight="1" spans="1:2">
      <c r="A107" s="373"/>
      <c r="B107" s="364" t="s">
        <v>561</v>
      </c>
    </row>
    <row r="108" ht="15.95" customHeight="1" spans="1:2">
      <c r="A108" s="373"/>
      <c r="B108" s="578"/>
    </row>
    <row r="109" ht="15.95" customHeight="1" spans="1:2">
      <c r="A109" s="373"/>
      <c r="B109" s="382"/>
    </row>
    <row r="110" ht="15.95" customHeight="1" spans="1:2">
      <c r="A110" s="373"/>
      <c r="B110" s="383"/>
    </row>
    <row r="111" ht="15.95" customHeight="1" spans="1:2">
      <c r="A111" s="373"/>
      <c r="B111" s="383"/>
    </row>
    <row r="112" ht="15.95" customHeight="1" spans="1:2">
      <c r="A112" s="373"/>
      <c r="B112" s="383"/>
    </row>
    <row r="113" ht="15.95" customHeight="1" spans="1:2">
      <c r="A113" s="373"/>
      <c r="B113" s="383"/>
    </row>
    <row r="114" ht="15.95" customHeight="1" spans="1:2">
      <c r="A114" s="373"/>
      <c r="B114" s="383"/>
    </row>
    <row r="115" ht="15.95" customHeight="1" spans="1:2">
      <c r="A115" s="373"/>
      <c r="B115" s="383"/>
    </row>
    <row r="116" ht="15.95" customHeight="1" spans="1:2">
      <c r="A116" s="373"/>
      <c r="B116" s="383"/>
    </row>
    <row r="117" ht="15.95" customHeight="1" spans="1:2">
      <c r="A117" s="373"/>
      <c r="B117" s="383"/>
    </row>
    <row r="118" ht="15.95" customHeight="1" spans="1:2">
      <c r="A118" s="373"/>
      <c r="B118" s="384"/>
    </row>
    <row r="119" ht="15.95" customHeight="1" spans="1:2">
      <c r="A119" s="373"/>
      <c r="B119" s="394" t="s">
        <v>562</v>
      </c>
    </row>
    <row r="120" ht="15.95" customHeight="1" spans="1:2">
      <c r="A120" s="373"/>
      <c r="B120" s="394" t="s">
        <v>563</v>
      </c>
    </row>
    <row r="121" ht="15.95" customHeight="1" spans="1:2">
      <c r="A121" s="373"/>
      <c r="B121" s="393"/>
    </row>
    <row r="122" ht="15.95" customHeight="1" spans="1:2">
      <c r="A122" s="373"/>
      <c r="B122" s="393"/>
    </row>
    <row r="123" ht="15.95" customHeight="1" spans="1:2">
      <c r="A123" s="373"/>
      <c r="B123" s="393"/>
    </row>
    <row r="124" ht="15.95" customHeight="1" spans="1:2">
      <c r="A124" s="373"/>
      <c r="B124" s="393"/>
    </row>
    <row r="125" ht="15.95" customHeight="1" spans="1:2">
      <c r="A125" s="373"/>
      <c r="B125" s="393"/>
    </row>
    <row r="126" ht="15.95" customHeight="1" spans="1:2">
      <c r="A126" s="373"/>
      <c r="B126" s="393"/>
    </row>
    <row r="127" ht="15.95" customHeight="1" spans="1:2">
      <c r="A127" s="373"/>
      <c r="B127" s="393"/>
    </row>
    <row r="128" ht="15.95" customHeight="1" spans="1:2">
      <c r="A128" s="373"/>
      <c r="B128" s="393"/>
    </row>
    <row r="129" ht="15.95" customHeight="1" spans="1:2">
      <c r="A129" s="373"/>
      <c r="B129" s="393"/>
    </row>
    <row r="130" ht="15.95" customHeight="1" spans="1:2">
      <c r="A130" s="373"/>
      <c r="B130" s="393"/>
    </row>
    <row r="131" ht="15.95" customHeight="1" spans="1:2">
      <c r="A131" s="373"/>
      <c r="B131" s="393"/>
    </row>
    <row r="132" ht="15.95" customHeight="1" spans="1:2">
      <c r="A132" s="373"/>
      <c r="B132" s="393"/>
    </row>
    <row r="133" ht="15.95" customHeight="1" spans="1:2">
      <c r="A133" s="373"/>
      <c r="B133" s="393"/>
    </row>
    <row r="134" ht="15.95" customHeight="1" spans="1:2">
      <c r="A134" s="373"/>
      <c r="B134" s="393"/>
    </row>
    <row r="135" ht="15.95" customHeight="1" spans="1:2">
      <c r="A135" s="373"/>
      <c r="B135" s="393"/>
    </row>
    <row r="136" ht="15.95" customHeight="1" spans="1:2">
      <c r="A136" s="373"/>
      <c r="B136" s="393"/>
    </row>
    <row r="137" ht="15.95" customHeight="1" spans="1:2">
      <c r="A137" s="373"/>
      <c r="B137" s="393"/>
    </row>
    <row r="138" ht="15.95" customHeight="1" spans="1:2">
      <c r="A138" s="373"/>
      <c r="B138" s="393"/>
    </row>
    <row r="139" ht="15.95" customHeight="1" spans="1:2">
      <c r="A139" s="373"/>
      <c r="B139" s="393"/>
    </row>
    <row r="140" ht="15.95" customHeight="1" spans="1:2">
      <c r="A140" s="373"/>
      <c r="B140" s="393"/>
    </row>
    <row r="141" ht="15.95" customHeight="1" spans="1:2">
      <c r="A141" s="373"/>
      <c r="B141" s="393"/>
    </row>
    <row r="142" ht="15.95" customHeight="1" spans="1:2">
      <c r="A142" s="373"/>
      <c r="B142" s="393"/>
    </row>
    <row r="143" ht="15.95" customHeight="1" spans="1:2">
      <c r="A143" s="373"/>
      <c r="B143" s="393"/>
    </row>
    <row r="144" ht="15.95" customHeight="1" spans="1:2">
      <c r="A144" s="373"/>
      <c r="B144" s="382"/>
    </row>
    <row r="145" ht="15.95" customHeight="1" spans="1:2">
      <c r="A145" s="373"/>
      <c r="B145" s="383"/>
    </row>
    <row r="146" ht="15.95" customHeight="1" spans="1:2">
      <c r="A146" s="373"/>
      <c r="B146" s="383"/>
    </row>
    <row r="147" ht="15.95" customHeight="1" spans="1:2">
      <c r="A147" s="373"/>
      <c r="B147" s="383"/>
    </row>
    <row r="148" ht="15.95" customHeight="1" spans="1:2">
      <c r="A148" s="373"/>
      <c r="B148" s="383"/>
    </row>
    <row r="149" ht="15.95" customHeight="1" spans="1:2">
      <c r="A149" s="373"/>
      <c r="B149" s="383"/>
    </row>
    <row r="150" ht="15.95" customHeight="1" spans="1:2">
      <c r="A150" s="373"/>
      <c r="B150" s="383"/>
    </row>
    <row r="151" ht="15.95" customHeight="1" spans="1:2">
      <c r="A151" s="373"/>
      <c r="B151" s="383"/>
    </row>
    <row r="152" ht="15.95" customHeight="1" spans="1:2">
      <c r="A152" s="373"/>
      <c r="B152" s="383"/>
    </row>
    <row r="153" ht="15.95" customHeight="1" spans="1:2">
      <c r="A153" s="373"/>
      <c r="B153" s="383"/>
    </row>
    <row r="154" ht="15.95" customHeight="1" spans="1:2">
      <c r="A154" s="373"/>
      <c r="B154" s="383"/>
    </row>
    <row r="155" ht="15.95" customHeight="1" spans="1:2">
      <c r="A155" s="373"/>
      <c r="B155" s="384"/>
    </row>
    <row r="156" ht="15.95" customHeight="1" spans="1:2">
      <c r="A156" s="373"/>
      <c r="B156" s="738"/>
    </row>
    <row r="157" ht="15.95" customHeight="1" spans="1:2">
      <c r="A157" s="373"/>
      <c r="B157" s="738"/>
    </row>
    <row r="158" ht="15.95" customHeight="1" spans="1:2">
      <c r="A158" s="373"/>
      <c r="B158" s="738" t="s">
        <v>564</v>
      </c>
    </row>
    <row r="159" ht="15.95" customHeight="1" spans="1:2">
      <c r="A159" s="373"/>
      <c r="B159" s="521"/>
    </row>
    <row r="160" ht="15.95" customHeight="1" spans="1:2">
      <c r="A160" s="373"/>
      <c r="B160" s="522"/>
    </row>
    <row r="161" ht="15.95" customHeight="1" spans="1:2">
      <c r="A161" s="373"/>
      <c r="B161" s="522"/>
    </row>
    <row r="162" ht="15.95" customHeight="1" spans="1:2">
      <c r="A162" s="373"/>
      <c r="B162" s="522"/>
    </row>
    <row r="163" ht="15.95" customHeight="1" spans="1:2">
      <c r="A163" s="373"/>
      <c r="B163" s="522"/>
    </row>
    <row r="164" ht="15.95" customHeight="1" spans="1:2">
      <c r="A164" s="589"/>
      <c r="B164" s="524"/>
    </row>
    <row r="165" ht="15.95" customHeight="1" spans="1:2">
      <c r="A165" s="373"/>
      <c r="B165" s="739" t="s">
        <v>565</v>
      </c>
    </row>
    <row r="166" ht="15.95" customHeight="1" spans="1:2">
      <c r="A166" s="373"/>
      <c r="B166" s="740" t="s">
        <v>566</v>
      </c>
    </row>
    <row r="167" ht="15.95" customHeight="1" spans="1:2">
      <c r="A167" s="491" t="s">
        <v>567</v>
      </c>
      <c r="B167" s="741" t="s">
        <v>568</v>
      </c>
    </row>
    <row r="168" ht="15.95" customHeight="1" spans="1:2">
      <c r="A168" s="492"/>
      <c r="B168" s="740"/>
    </row>
    <row r="169" ht="15.95" customHeight="1" spans="1:2">
      <c r="A169" s="492"/>
      <c r="B169" s="521"/>
    </row>
    <row r="170" ht="15.95" customHeight="1" spans="1:2">
      <c r="A170" s="492"/>
      <c r="B170" s="522"/>
    </row>
    <row r="171" ht="15.95" customHeight="1" spans="1:2">
      <c r="A171" s="492"/>
      <c r="B171" s="522"/>
    </row>
    <row r="172" ht="15.95" customHeight="1" spans="1:2">
      <c r="A172" s="492"/>
      <c r="B172" s="522"/>
    </row>
    <row r="173" ht="15.95" customHeight="1" spans="1:2">
      <c r="A173" s="492"/>
      <c r="B173" s="522"/>
    </row>
    <row r="174" ht="15.95" customHeight="1" spans="1:2">
      <c r="A174" s="492"/>
      <c r="B174" s="522"/>
    </row>
    <row r="175" ht="15.95" customHeight="1" spans="1:2">
      <c r="A175" s="492"/>
      <c r="B175" s="522"/>
    </row>
    <row r="176" ht="15.95" customHeight="1" spans="1:2">
      <c r="A176" s="492"/>
      <c r="B176" s="522"/>
    </row>
    <row r="177" ht="15.95" customHeight="1" spans="1:2">
      <c r="A177" s="492"/>
      <c r="B177" s="522"/>
    </row>
    <row r="178" ht="15.95" customHeight="1" spans="1:2">
      <c r="A178" s="492"/>
      <c r="B178" s="522"/>
    </row>
    <row r="179" ht="15.95" customHeight="1" spans="1:2">
      <c r="A179" s="492"/>
      <c r="B179" s="522"/>
    </row>
    <row r="180" ht="15.95" customHeight="1" spans="1:2">
      <c r="A180" s="492"/>
      <c r="B180" s="522"/>
    </row>
    <row r="181" ht="15.95" customHeight="1" spans="1:2">
      <c r="A181" s="492"/>
      <c r="B181" s="522"/>
    </row>
    <row r="182" ht="15.95" customHeight="1" spans="1:2">
      <c r="A182" s="492"/>
      <c r="B182" s="522"/>
    </row>
    <row r="183" ht="15.95" customHeight="1" spans="1:2">
      <c r="A183" s="492"/>
      <c r="B183" s="522"/>
    </row>
    <row r="184" ht="15.95" customHeight="1" spans="1:2">
      <c r="A184" s="492"/>
      <c r="B184" s="522"/>
    </row>
    <row r="185" ht="15.95" customHeight="1" spans="1:2">
      <c r="A185" s="492"/>
      <c r="B185" s="522"/>
    </row>
    <row r="186" ht="15.95" customHeight="1" spans="1:2">
      <c r="A186" s="492"/>
      <c r="B186" s="522"/>
    </row>
    <row r="187" ht="15.95" customHeight="1" spans="1:2">
      <c r="A187" s="492"/>
      <c r="B187" s="522"/>
    </row>
    <row r="188" ht="15.95" customHeight="1" spans="1:2">
      <c r="A188" s="492"/>
      <c r="B188" s="522"/>
    </row>
    <row r="189" ht="15.95" customHeight="1" spans="1:2">
      <c r="A189" s="492"/>
      <c r="B189" s="522"/>
    </row>
    <row r="190" ht="15.95" customHeight="1" spans="1:2">
      <c r="A190" s="492"/>
      <c r="B190" s="522"/>
    </row>
    <row r="191" ht="15.95" customHeight="1" spans="1:2">
      <c r="A191" s="492"/>
      <c r="B191" s="524"/>
    </row>
    <row r="192" ht="15.95" customHeight="1" spans="1:2">
      <c r="A192" s="742" t="s">
        <v>569</v>
      </c>
      <c r="B192" s="364" t="s">
        <v>570</v>
      </c>
    </row>
    <row r="193" ht="15.95" customHeight="1" spans="1:2">
      <c r="A193" s="742"/>
      <c r="B193" s="677"/>
    </row>
    <row r="194" ht="15.95" customHeight="1" spans="1:2">
      <c r="A194" s="742"/>
      <c r="B194" s="677"/>
    </row>
    <row r="195" ht="15.95" customHeight="1" spans="1:2">
      <c r="A195" s="742"/>
      <c r="B195" s="677"/>
    </row>
    <row r="196" ht="15.95" customHeight="1" spans="1:2">
      <c r="A196" s="742"/>
      <c r="B196" s="677"/>
    </row>
    <row r="197" ht="15.95" customHeight="1" spans="1:2">
      <c r="A197" s="742"/>
      <c r="B197" s="677"/>
    </row>
    <row r="198" ht="15.95" customHeight="1" spans="1:2">
      <c r="A198" s="742"/>
      <c r="B198" s="677"/>
    </row>
    <row r="199" ht="15.95" customHeight="1" spans="1:2">
      <c r="A199" s="742"/>
      <c r="B199" s="677"/>
    </row>
    <row r="200" ht="15.95" customHeight="1" spans="1:2">
      <c r="A200" s="742"/>
      <c r="B200" s="677"/>
    </row>
    <row r="201" ht="10" customHeight="1" spans="1:2">
      <c r="A201" s="742"/>
      <c r="B201" s="677"/>
    </row>
    <row r="202" ht="15.95" hidden="1" customHeight="1" spans="1:2">
      <c r="A202" s="742"/>
      <c r="B202" s="677"/>
    </row>
    <row r="203" ht="15.95" customHeight="1" spans="1:2">
      <c r="A203" s="443" t="s">
        <v>571</v>
      </c>
      <c r="B203" s="743" t="s">
        <v>572</v>
      </c>
    </row>
    <row r="204" ht="15.95" customHeight="1" spans="1:2">
      <c r="A204" s="444"/>
      <c r="B204" s="613" t="s">
        <v>573</v>
      </c>
    </row>
    <row r="205" ht="15.95" customHeight="1" spans="1:2">
      <c r="A205" s="444"/>
      <c r="B205" s="613" t="s">
        <v>574</v>
      </c>
    </row>
    <row r="206" ht="15.95" customHeight="1" spans="1:2">
      <c r="A206" s="444"/>
      <c r="B206" s="722" t="s">
        <v>575</v>
      </c>
    </row>
    <row r="207" ht="15.95" customHeight="1" spans="1:2">
      <c r="A207" s="444"/>
      <c r="B207" s="744" t="s">
        <v>576</v>
      </c>
    </row>
    <row r="208" ht="15.95" customHeight="1" spans="1:2">
      <c r="A208" s="444"/>
      <c r="B208" s="744" t="s">
        <v>577</v>
      </c>
    </row>
    <row r="209" ht="15.95" customHeight="1" spans="1:2">
      <c r="A209" s="444"/>
      <c r="B209" s="744"/>
    </row>
    <row r="210" ht="15.95" customHeight="1" spans="1:2">
      <c r="A210" s="444"/>
      <c r="B210" s="745"/>
    </row>
    <row r="211" ht="15.95" customHeight="1" spans="1:2">
      <c r="A211" s="444"/>
      <c r="B211" s="745"/>
    </row>
    <row r="212" ht="15.95" customHeight="1" spans="1:2">
      <c r="A212" s="444"/>
      <c r="B212" s="745"/>
    </row>
    <row r="213" ht="15.95" customHeight="1" spans="1:2">
      <c r="A213" s="444"/>
      <c r="B213" s="745"/>
    </row>
    <row r="214" ht="15.95" customHeight="1" spans="1:2">
      <c r="A214" s="444"/>
      <c r="B214" s="745"/>
    </row>
    <row r="215" ht="15.95" customHeight="1" spans="1:2">
      <c r="A215" s="444"/>
      <c r="B215" s="745"/>
    </row>
    <row r="216" ht="15.95" customHeight="1" spans="1:2">
      <c r="A216" s="444"/>
      <c r="B216" s="745"/>
    </row>
    <row r="217" ht="15.95" customHeight="1" spans="1:2">
      <c r="A217" s="444"/>
      <c r="B217" s="745"/>
    </row>
    <row r="218" ht="15.95" customHeight="1" spans="1:2">
      <c r="A218" s="444"/>
      <c r="B218" s="745"/>
    </row>
    <row r="219" ht="15.95" customHeight="1" spans="1:2">
      <c r="A219" s="444"/>
      <c r="B219" s="745"/>
    </row>
    <row r="220" ht="15.95" customHeight="1" spans="1:2">
      <c r="A220" s="444"/>
      <c r="B220" s="745"/>
    </row>
    <row r="221" ht="15.95" customHeight="1" spans="1:2">
      <c r="A221" s="444"/>
      <c r="B221" s="745"/>
    </row>
    <row r="222" ht="15.95" customHeight="1" spans="1:2">
      <c r="A222" s="444"/>
      <c r="B222" s="745"/>
    </row>
    <row r="223" ht="15.95" customHeight="1" spans="1:2">
      <c r="A223" s="444"/>
      <c r="B223" s="745"/>
    </row>
    <row r="224" ht="15.95" customHeight="1" spans="1:2">
      <c r="A224" s="444"/>
      <c r="B224" s="745"/>
    </row>
    <row r="225" ht="15.95" customHeight="1" spans="1:2">
      <c r="A225" s="444"/>
      <c r="B225" s="745"/>
    </row>
    <row r="226" ht="15.95" customHeight="1" spans="1:2">
      <c r="A226" s="444"/>
      <c r="B226" s="745"/>
    </row>
    <row r="227" ht="15.95" customHeight="1" spans="1:2">
      <c r="A227" s="444"/>
      <c r="B227" s="745"/>
    </row>
    <row r="228" ht="15.95" customHeight="1" spans="1:2">
      <c r="A228" s="444"/>
      <c r="B228" s="745"/>
    </row>
    <row r="229" ht="15.95" customHeight="1" spans="1:2">
      <c r="A229" s="444"/>
      <c r="B229" s="745"/>
    </row>
    <row r="230" ht="15.95" customHeight="1" spans="1:2">
      <c r="A230" s="444"/>
      <c r="B230" s="745"/>
    </row>
    <row r="231" ht="15.95" customHeight="1" spans="1:2">
      <c r="A231" s="509"/>
      <c r="B231" s="746"/>
    </row>
    <row r="232" ht="15.95" customHeight="1"/>
    <row r="233" ht="15.95" customHeight="1"/>
    <row r="234" ht="15.95" customHeight="1"/>
    <row r="235" ht="15.95" customHeight="1"/>
    <row r="236" ht="15.95" customHeight="1"/>
    <row r="237" ht="15.95" customHeight="1"/>
    <row r="238" ht="15.95" customHeight="1"/>
    <row r="239" ht="15.95" customHeight="1"/>
    <row r="240" ht="15.95" customHeight="1"/>
    <row r="241" ht="15.95" customHeight="1"/>
    <row r="242" ht="15.95" customHeight="1"/>
    <row r="243" ht="15.95" customHeight="1"/>
    <row r="244" ht="15.95" customHeight="1"/>
    <row r="245" ht="15.95" customHeight="1"/>
    <row r="246" ht="15.95" customHeight="1"/>
    <row r="247" ht="15.95" customHeight="1"/>
    <row r="248" ht="15.95" customHeight="1"/>
    <row r="249" ht="15.95" customHeight="1"/>
  </sheetData>
  <mergeCells count="14">
    <mergeCell ref="A2:A164"/>
    <mergeCell ref="A167:A191"/>
    <mergeCell ref="A192:A202"/>
    <mergeCell ref="A203:A231"/>
    <mergeCell ref="B5:B21"/>
    <mergeCell ref="B25:B44"/>
    <mergeCell ref="B47:B53"/>
    <mergeCell ref="B57:B64"/>
    <mergeCell ref="B74:B99"/>
    <mergeCell ref="B109:B118"/>
    <mergeCell ref="B144:B155"/>
    <mergeCell ref="B159:B164"/>
    <mergeCell ref="B169:B191"/>
    <mergeCell ref="B193:B202"/>
  </mergeCells>
  <hyperlinks>
    <hyperlink ref="D1" location="目录!A1" display="返回"/>
  </hyperlinks>
  <pageMargins left="0.75" right="0.75" top="1" bottom="1" header="0.5" footer="0.5"/>
  <pageSetup paperSize="9" scale="58" orientation="portrait"/>
  <headerFooter alignWithMargins="0"/>
  <rowBreaks count="2" manualBreakCount="2">
    <brk id="54" max="1" man="1"/>
    <brk id="118" max="1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K247"/>
  <sheetViews>
    <sheetView view="pageBreakPreview" zoomScaleNormal="100" workbookViewId="0">
      <selection activeCell="C143" sqref="C143"/>
    </sheetView>
  </sheetViews>
  <sheetFormatPr defaultColWidth="9" defaultRowHeight="14.25"/>
  <cols>
    <col min="1" max="1" width="16.625" customWidth="1"/>
    <col min="2" max="2" width="84.625" style="370" customWidth="1"/>
    <col min="3" max="3" width="6.625" customWidth="1"/>
    <col min="4" max="4" width="15.125" customWidth="1"/>
  </cols>
  <sheetData>
    <row r="1" ht="15.95" customHeight="1" spans="1:4">
      <c r="A1" s="2" t="s">
        <v>413</v>
      </c>
      <c r="B1" s="2" t="s">
        <v>414</v>
      </c>
      <c r="C1" s="702"/>
      <c r="D1" s="4" t="s">
        <v>84</v>
      </c>
    </row>
    <row r="2" ht="15.95" customHeight="1" spans="1:4">
      <c r="A2" s="410" t="s">
        <v>578</v>
      </c>
      <c r="B2" s="364" t="s">
        <v>579</v>
      </c>
      <c r="C2" s="702"/>
      <c r="D2" s="702"/>
    </row>
    <row r="3" ht="15.95" customHeight="1" spans="1:4">
      <c r="A3" s="412"/>
      <c r="B3" s="381" t="s">
        <v>580</v>
      </c>
      <c r="C3" s="703"/>
      <c r="D3" s="702"/>
    </row>
    <row r="4" ht="15.95" customHeight="1" spans="1:4">
      <c r="A4" s="412"/>
      <c r="B4" s="413" t="s">
        <v>581</v>
      </c>
      <c r="C4" s="702"/>
      <c r="D4" s="702"/>
    </row>
    <row r="5" ht="15.95" customHeight="1" spans="1:4">
      <c r="A5" s="412"/>
      <c r="B5" s="381" t="s">
        <v>582</v>
      </c>
      <c r="C5" s="703"/>
      <c r="D5" s="702"/>
    </row>
    <row r="6" ht="8.1" customHeight="1" spans="1:4">
      <c r="A6" s="412"/>
      <c r="B6" s="385"/>
      <c r="C6" s="702"/>
      <c r="D6" s="702"/>
    </row>
    <row r="7" ht="15.95" customHeight="1" spans="1:4">
      <c r="A7" s="412"/>
      <c r="B7" s="381" t="s">
        <v>583</v>
      </c>
      <c r="C7" s="702"/>
      <c r="D7" s="4"/>
    </row>
    <row r="8" ht="15.95" customHeight="1" spans="1:4">
      <c r="A8" s="412"/>
      <c r="B8" s="385" t="s">
        <v>584</v>
      </c>
      <c r="C8" s="702"/>
      <c r="D8" s="702"/>
    </row>
    <row r="9" ht="15.95" customHeight="1" spans="1:4">
      <c r="A9" s="412"/>
      <c r="B9" s="381" t="s">
        <v>585</v>
      </c>
      <c r="C9" s="702"/>
      <c r="D9" s="702"/>
    </row>
    <row r="10" ht="15.95" customHeight="1" spans="1:4">
      <c r="A10" s="412"/>
      <c r="B10" s="381" t="s">
        <v>586</v>
      </c>
      <c r="C10" s="702"/>
      <c r="D10" s="702"/>
    </row>
    <row r="11" ht="8.1" customHeight="1" spans="1:4">
      <c r="A11" s="412"/>
      <c r="B11" s="385"/>
      <c r="C11" s="702"/>
      <c r="D11" s="702"/>
    </row>
    <row r="12" ht="15.95" customHeight="1" spans="1:4">
      <c r="A12" s="412"/>
      <c r="B12" s="381" t="s">
        <v>587</v>
      </c>
      <c r="C12" s="702"/>
      <c r="D12" s="702"/>
    </row>
    <row r="13" ht="15.95" customHeight="1" spans="1:4">
      <c r="A13" s="412"/>
      <c r="B13" s="381" t="s">
        <v>588</v>
      </c>
      <c r="C13" s="702"/>
      <c r="D13" s="702"/>
    </row>
    <row r="14" ht="15.95" customHeight="1" spans="1:4">
      <c r="A14" s="412"/>
      <c r="B14" s="381" t="s">
        <v>589</v>
      </c>
      <c r="C14" s="702"/>
      <c r="D14" s="702"/>
    </row>
    <row r="15" ht="15.95" customHeight="1" spans="1:4">
      <c r="A15" s="412"/>
      <c r="B15" s="381" t="s">
        <v>590</v>
      </c>
      <c r="C15" s="702"/>
      <c r="D15" s="702"/>
    </row>
    <row r="16" ht="8.1" customHeight="1" spans="1:4">
      <c r="A16" s="412"/>
      <c r="B16" s="385"/>
      <c r="C16" s="702"/>
      <c r="D16" s="702"/>
    </row>
    <row r="17" ht="15.95" customHeight="1" spans="1:4">
      <c r="A17" s="412"/>
      <c r="B17" s="381" t="s">
        <v>591</v>
      </c>
      <c r="C17" s="703"/>
      <c r="D17" s="702"/>
    </row>
    <row r="18" ht="15.95" customHeight="1" spans="1:4">
      <c r="A18" s="412"/>
      <c r="B18" s="704" t="s">
        <v>592</v>
      </c>
      <c r="C18" s="703"/>
      <c r="D18" s="702"/>
    </row>
    <row r="19" ht="15.95" customHeight="1" spans="1:4">
      <c r="A19" s="412"/>
      <c r="B19" s="381" t="s">
        <v>588</v>
      </c>
      <c r="C19" s="703"/>
      <c r="D19" s="702"/>
    </row>
    <row r="20" ht="15.95" customHeight="1" spans="1:4">
      <c r="A20" s="412"/>
      <c r="B20" s="689" t="s">
        <v>593</v>
      </c>
      <c r="C20" s="703"/>
      <c r="D20" s="702"/>
    </row>
    <row r="21" ht="15.95" customHeight="1" spans="1:4">
      <c r="A21" s="412"/>
      <c r="B21" s="381" t="s">
        <v>588</v>
      </c>
      <c r="C21" s="703"/>
      <c r="D21" s="702"/>
    </row>
    <row r="22" ht="8.1" customHeight="1" spans="1:4">
      <c r="A22" s="412"/>
      <c r="B22" s="385"/>
      <c r="C22" s="703"/>
      <c r="D22" s="702"/>
    </row>
    <row r="23" ht="15.95" customHeight="1" spans="1:4">
      <c r="A23" s="412"/>
      <c r="B23" s="381" t="s">
        <v>594</v>
      </c>
      <c r="C23" s="703"/>
      <c r="D23" s="702"/>
    </row>
    <row r="24" ht="15.95" customHeight="1" spans="1:4">
      <c r="A24" s="412"/>
      <c r="B24" s="381" t="s">
        <v>595</v>
      </c>
      <c r="C24" s="703"/>
      <c r="D24" s="702"/>
    </row>
    <row r="25" ht="15.95" customHeight="1" spans="1:4">
      <c r="A25" s="412"/>
      <c r="B25" s="381" t="s">
        <v>596</v>
      </c>
      <c r="C25" s="703"/>
      <c r="D25" s="702"/>
    </row>
    <row r="26" ht="15.95" customHeight="1" spans="1:4">
      <c r="A26" s="412"/>
      <c r="B26" s="381" t="s">
        <v>597</v>
      </c>
      <c r="C26" s="703"/>
      <c r="D26" s="702"/>
    </row>
    <row r="27" ht="15.95" customHeight="1" spans="1:4">
      <c r="A27" s="412"/>
      <c r="B27" s="381" t="s">
        <v>598</v>
      </c>
      <c r="C27" s="703"/>
      <c r="D27" s="702"/>
    </row>
    <row r="28" ht="15.95" customHeight="1" spans="1:4">
      <c r="A28" s="412"/>
      <c r="B28" s="413" t="s">
        <v>599</v>
      </c>
      <c r="C28" s="703"/>
      <c r="D28" s="702"/>
    </row>
    <row r="29" ht="15.95" customHeight="1" spans="1:4">
      <c r="A29" s="412"/>
      <c r="B29" s="705" t="s">
        <v>600</v>
      </c>
      <c r="C29" s="703"/>
      <c r="D29" s="702"/>
    </row>
    <row r="30" ht="15.95" customHeight="1" spans="1:4">
      <c r="A30" s="412"/>
      <c r="B30" s="381"/>
      <c r="C30" s="703"/>
      <c r="D30" s="702"/>
    </row>
    <row r="31" ht="15.95" customHeight="1" spans="1:4">
      <c r="A31" s="412"/>
      <c r="B31" s="381"/>
      <c r="C31" s="703"/>
      <c r="D31" s="702"/>
    </row>
    <row r="32" ht="15.95" customHeight="1" spans="1:4">
      <c r="A32" s="412"/>
      <c r="B32" s="381"/>
      <c r="C32" s="703"/>
      <c r="D32" s="702"/>
    </row>
    <row r="33" ht="15.95" customHeight="1" spans="1:4">
      <c r="A33" s="412"/>
      <c r="B33" s="381"/>
      <c r="C33" s="703"/>
      <c r="D33" s="702"/>
    </row>
    <row r="34" ht="15.95" customHeight="1" spans="1:4">
      <c r="A34" s="412"/>
      <c r="B34" s="381"/>
      <c r="C34" s="703"/>
      <c r="D34" s="702"/>
    </row>
    <row r="35" ht="15.95" customHeight="1" spans="1:4">
      <c r="A35" s="412"/>
      <c r="B35" s="381"/>
      <c r="C35" s="703"/>
      <c r="D35" s="702"/>
    </row>
    <row r="36" ht="15.95" customHeight="1" spans="1:4">
      <c r="A36" s="412"/>
      <c r="B36" s="381"/>
      <c r="C36" s="703"/>
      <c r="D36" s="702"/>
    </row>
    <row r="37" ht="15.95" customHeight="1" spans="1:4">
      <c r="A37" s="412"/>
      <c r="B37" s="381"/>
      <c r="C37" s="703"/>
      <c r="D37" s="702"/>
    </row>
    <row r="38" ht="33" customHeight="1" spans="1:4">
      <c r="A38" s="412"/>
      <c r="B38" s="413"/>
      <c r="C38" s="703"/>
      <c r="D38" s="702"/>
    </row>
    <row r="39" ht="15.95" customHeight="1" spans="1:4">
      <c r="A39" s="417"/>
      <c r="B39" s="706"/>
      <c r="C39" s="702"/>
      <c r="D39" s="702"/>
    </row>
    <row r="40" ht="16" customHeight="1" spans="1:4">
      <c r="A40" s="408"/>
      <c r="B40" s="409"/>
      <c r="C40" s="702"/>
      <c r="D40" s="702"/>
    </row>
    <row r="41" ht="15.95" customHeight="1" spans="1:4">
      <c r="A41" s="598" t="s">
        <v>601</v>
      </c>
      <c r="B41" s="707" t="s">
        <v>602</v>
      </c>
      <c r="C41" s="702"/>
      <c r="D41" s="702"/>
    </row>
    <row r="42" ht="15.95" customHeight="1" spans="1:4">
      <c r="A42" s="599"/>
      <c r="B42" s="708" t="s">
        <v>603</v>
      </c>
      <c r="C42" s="709" t="s">
        <v>463</v>
      </c>
      <c r="D42" s="702"/>
    </row>
    <row r="43" ht="15.95" customHeight="1" spans="1:4">
      <c r="A43" s="599"/>
      <c r="B43" s="710"/>
      <c r="C43" s="709"/>
      <c r="D43" s="702"/>
    </row>
    <row r="44" ht="15.95" customHeight="1" spans="1:4">
      <c r="A44" s="599"/>
      <c r="B44" s="710"/>
      <c r="C44" s="709"/>
      <c r="D44" s="702"/>
    </row>
    <row r="45" ht="15.95" customHeight="1" spans="1:4">
      <c r="A45" s="599"/>
      <c r="B45" s="710"/>
      <c r="C45" s="709"/>
      <c r="D45" s="702"/>
    </row>
    <row r="46" ht="15.95" customHeight="1" spans="1:4">
      <c r="A46" s="599"/>
      <c r="B46" s="710"/>
      <c r="C46" s="709"/>
      <c r="D46" s="702"/>
    </row>
    <row r="47" ht="15.95" customHeight="1" spans="1:4">
      <c r="A47" s="599"/>
      <c r="B47" s="710"/>
      <c r="C47" s="709"/>
      <c r="D47" s="702"/>
    </row>
    <row r="48" ht="15.95" customHeight="1" spans="1:4">
      <c r="A48" s="599"/>
      <c r="B48" s="710"/>
      <c r="C48" s="709"/>
      <c r="D48" s="702"/>
    </row>
    <row r="49" ht="15.95" customHeight="1" spans="1:4">
      <c r="A49" s="599"/>
      <c r="B49" s="710"/>
      <c r="C49" s="709"/>
      <c r="D49" s="702"/>
    </row>
    <row r="50" ht="15.95" customHeight="1" spans="1:4">
      <c r="A50" s="599"/>
      <c r="B50" s="710"/>
      <c r="C50" s="709"/>
      <c r="D50" s="702"/>
    </row>
    <row r="51" ht="15.95" customHeight="1" spans="1:4">
      <c r="A51" s="599"/>
      <c r="B51" s="711"/>
      <c r="C51" s="709"/>
      <c r="D51" s="702"/>
    </row>
    <row r="52" ht="15.95" customHeight="1" spans="1:4">
      <c r="A52" s="599"/>
      <c r="B52" s="578" t="s">
        <v>604</v>
      </c>
      <c r="C52" s="702"/>
      <c r="D52" s="702"/>
    </row>
    <row r="53" ht="30" customHeight="1" spans="1:4">
      <c r="A53" s="599"/>
      <c r="B53" s="712" t="s">
        <v>605</v>
      </c>
      <c r="C53" s="702"/>
      <c r="D53" s="702"/>
    </row>
    <row r="54" ht="31" customHeight="1" spans="1:4">
      <c r="A54" s="599"/>
      <c r="B54" s="413" t="s">
        <v>606</v>
      </c>
      <c r="C54" s="702"/>
      <c r="D54" s="702"/>
    </row>
    <row r="55" ht="37" customHeight="1" spans="1:4">
      <c r="A55" s="599"/>
      <c r="B55" s="413" t="s">
        <v>607</v>
      </c>
      <c r="C55" s="702"/>
      <c r="D55" s="702"/>
    </row>
    <row r="56" ht="15.95" customHeight="1" spans="1:4">
      <c r="A56" s="599"/>
      <c r="B56" s="364" t="s">
        <v>608</v>
      </c>
      <c r="C56" s="702"/>
      <c r="D56" s="702"/>
    </row>
    <row r="57" ht="15.95" customHeight="1" spans="1:4">
      <c r="A57" s="599"/>
      <c r="B57" s="381" t="s">
        <v>609</v>
      </c>
      <c r="C57" s="702"/>
      <c r="D57" s="702"/>
    </row>
    <row r="58" ht="15.95" customHeight="1" spans="1:4">
      <c r="A58" s="599"/>
      <c r="B58" s="381" t="s">
        <v>610</v>
      </c>
      <c r="C58" s="702"/>
      <c r="D58" s="702"/>
    </row>
    <row r="59" ht="15.95" customHeight="1" spans="1:4">
      <c r="A59" s="599"/>
      <c r="B59" s="381" t="s">
        <v>611</v>
      </c>
      <c r="C59" s="702"/>
      <c r="D59" s="702"/>
    </row>
    <row r="60" ht="15.95" customHeight="1" spans="1:4">
      <c r="A60" s="599"/>
      <c r="B60" s="381" t="s">
        <v>612</v>
      </c>
      <c r="C60" s="702"/>
      <c r="D60" s="702"/>
    </row>
    <row r="61" ht="15.95" customHeight="1" spans="1:4">
      <c r="A61" s="599"/>
      <c r="B61" s="381"/>
      <c r="C61" s="702"/>
      <c r="D61" s="702"/>
    </row>
    <row r="62" ht="15.95" customHeight="1" spans="1:4">
      <c r="A62" s="599"/>
      <c r="B62" s="713"/>
      <c r="C62" s="702"/>
      <c r="D62" s="702"/>
    </row>
    <row r="63" ht="15.95" customHeight="1" spans="1:4">
      <c r="A63" s="599"/>
      <c r="B63" s="381"/>
      <c r="C63" s="702"/>
      <c r="D63" s="702"/>
    </row>
    <row r="64" ht="15.95" customHeight="1" spans="1:4">
      <c r="A64" s="599"/>
      <c r="B64" s="714" t="s">
        <v>613</v>
      </c>
      <c r="C64" s="702"/>
      <c r="D64" s="702"/>
    </row>
    <row r="65" ht="15.95" customHeight="1" spans="1:4">
      <c r="A65" s="599"/>
      <c r="B65" s="382"/>
      <c r="C65" s="702"/>
      <c r="D65" s="702"/>
    </row>
    <row r="66" ht="15.95" customHeight="1" spans="1:4">
      <c r="A66" s="599"/>
      <c r="B66" s="383"/>
      <c r="C66" s="702"/>
      <c r="D66" s="702"/>
    </row>
    <row r="67" ht="15.95" customHeight="1" spans="1:4">
      <c r="A67" s="599"/>
      <c r="B67" s="383"/>
      <c r="C67" s="702"/>
      <c r="D67" s="702"/>
    </row>
    <row r="68" ht="15.95" customHeight="1" spans="1:4">
      <c r="A68" s="599"/>
      <c r="B68" s="383"/>
      <c r="C68" s="702"/>
      <c r="D68" s="702"/>
    </row>
    <row r="69" ht="15.95" customHeight="1" spans="1:4">
      <c r="A69" s="599"/>
      <c r="B69" s="383"/>
      <c r="C69" s="702"/>
      <c r="D69" s="702"/>
    </row>
    <row r="70" ht="15.95" customHeight="1" spans="1:4">
      <c r="A70" s="599"/>
      <c r="B70" s="383"/>
      <c r="C70" s="702"/>
      <c r="D70" s="702"/>
    </row>
    <row r="71" ht="15.95" customHeight="1" spans="1:4">
      <c r="A71" s="599"/>
      <c r="B71" s="383"/>
      <c r="C71" s="702"/>
      <c r="D71" s="702"/>
    </row>
    <row r="72" ht="15.95" customHeight="1" spans="1:4">
      <c r="A72" s="599"/>
      <c r="B72" s="383"/>
      <c r="C72" s="702"/>
      <c r="D72" s="702"/>
    </row>
    <row r="73" ht="15.95" customHeight="1" spans="1:4">
      <c r="A73" s="599"/>
      <c r="B73" s="383"/>
      <c r="C73" s="702"/>
      <c r="D73" s="702"/>
    </row>
    <row r="74" ht="15.95" customHeight="1" spans="1:4">
      <c r="A74" s="599"/>
      <c r="B74" s="383"/>
      <c r="C74" s="702"/>
      <c r="D74" s="702"/>
    </row>
    <row r="75" ht="15.95" customHeight="1" spans="1:4">
      <c r="A75" s="599"/>
      <c r="B75" s="383"/>
      <c r="C75" s="702"/>
      <c r="D75" s="702"/>
    </row>
    <row r="76" ht="15.95" customHeight="1" spans="1:4">
      <c r="A76" s="599"/>
      <c r="B76" s="383"/>
      <c r="C76" s="702"/>
      <c r="D76" s="702"/>
    </row>
    <row r="77" ht="15.95" customHeight="1" spans="1:4">
      <c r="A77" s="599"/>
      <c r="B77" s="383"/>
      <c r="C77" s="702"/>
      <c r="D77" s="702"/>
    </row>
    <row r="78" ht="15.95" customHeight="1" spans="1:4">
      <c r="A78" s="599"/>
      <c r="B78" s="383"/>
      <c r="C78" s="702"/>
      <c r="D78" s="702"/>
    </row>
    <row r="79" ht="15.95" customHeight="1" spans="1:4">
      <c r="A79" s="599"/>
      <c r="B79" s="383"/>
      <c r="C79" s="702"/>
      <c r="D79" s="702"/>
    </row>
    <row r="80" ht="15.95" customHeight="1" spans="1:4">
      <c r="A80" s="599"/>
      <c r="B80" s="383"/>
      <c r="C80" s="702"/>
      <c r="D80" s="702"/>
    </row>
    <row r="81" ht="15.95" customHeight="1" spans="1:4">
      <c r="A81" s="599"/>
      <c r="B81" s="383"/>
      <c r="C81" s="702"/>
      <c r="D81" s="702"/>
    </row>
    <row r="82" ht="15.95" customHeight="1" spans="1:4">
      <c r="A82" s="599"/>
      <c r="B82" s="383"/>
      <c r="C82" s="702"/>
      <c r="D82" s="702"/>
    </row>
    <row r="83" ht="15.95" customHeight="1" spans="1:4">
      <c r="A83" s="599"/>
      <c r="B83" s="383"/>
      <c r="C83" s="702"/>
      <c r="D83" s="702"/>
    </row>
    <row r="84" ht="15.95" customHeight="1" spans="1:4">
      <c r="A84" s="599"/>
      <c r="B84" s="383"/>
      <c r="C84" s="702"/>
      <c r="D84" s="702"/>
    </row>
    <row r="85" ht="15.95" customHeight="1" spans="1:4">
      <c r="A85" s="599"/>
      <c r="B85" s="383"/>
      <c r="C85" s="702"/>
      <c r="D85" s="702"/>
    </row>
    <row r="86" ht="15.95" customHeight="1" spans="1:4">
      <c r="A86" s="599"/>
      <c r="B86" s="383"/>
      <c r="C86" s="702"/>
      <c r="D86" s="702"/>
    </row>
    <row r="87" ht="15.95" customHeight="1" spans="1:4">
      <c r="A87" s="599"/>
      <c r="B87" s="383"/>
      <c r="C87" s="702"/>
      <c r="D87" s="702"/>
    </row>
    <row r="88" ht="15.95" customHeight="1" spans="1:4">
      <c r="A88" s="599"/>
      <c r="B88" s="383"/>
      <c r="C88" s="702"/>
      <c r="D88" s="702"/>
    </row>
    <row r="89" ht="15.95" customHeight="1" spans="1:4">
      <c r="A89" s="599"/>
      <c r="B89" s="383"/>
      <c r="C89" s="702"/>
      <c r="D89" s="702"/>
    </row>
    <row r="90" ht="15.95" customHeight="1" spans="1:4">
      <c r="A90" s="599"/>
      <c r="B90" s="383"/>
      <c r="C90" s="702"/>
      <c r="D90" s="702"/>
    </row>
    <row r="91" ht="15.95" customHeight="1" spans="1:4">
      <c r="A91" s="599"/>
      <c r="B91" s="383"/>
      <c r="C91" s="702"/>
      <c r="D91" s="702"/>
    </row>
    <row r="92" ht="15.95" customHeight="1" spans="1:4">
      <c r="A92" s="599"/>
      <c r="B92" s="383"/>
      <c r="C92" s="702"/>
      <c r="D92" s="702"/>
    </row>
    <row r="93" ht="15.95" customHeight="1" spans="1:4">
      <c r="A93" s="599"/>
      <c r="B93" s="383"/>
      <c r="C93" s="702"/>
      <c r="D93" s="702"/>
    </row>
    <row r="94" ht="15.95" customHeight="1" spans="1:4">
      <c r="A94" s="599"/>
      <c r="B94" s="383"/>
      <c r="C94" s="702"/>
      <c r="D94" s="702"/>
    </row>
    <row r="95" ht="15.95" customHeight="1" spans="1:4">
      <c r="A95" s="599"/>
      <c r="B95" s="383"/>
      <c r="C95" s="702"/>
      <c r="D95" s="702"/>
    </row>
    <row r="96" ht="15.95" customHeight="1" spans="1:4">
      <c r="A96" s="599"/>
      <c r="B96" s="383"/>
      <c r="C96" s="702"/>
      <c r="D96" s="702"/>
    </row>
    <row r="97" ht="15.95" customHeight="1" spans="1:4">
      <c r="A97" s="599"/>
      <c r="B97" s="383"/>
      <c r="C97" s="702"/>
      <c r="D97" s="702"/>
    </row>
    <row r="98" ht="15.95" customHeight="1" spans="1:4">
      <c r="A98" s="599"/>
      <c r="B98" s="383"/>
      <c r="C98" s="702"/>
      <c r="D98" s="702"/>
    </row>
    <row r="99" ht="15.95" customHeight="1" spans="1:4">
      <c r="A99" s="599"/>
      <c r="B99" s="383"/>
      <c r="C99" s="702"/>
      <c r="D99" s="702"/>
    </row>
    <row r="100" ht="15.95" customHeight="1" spans="1:4">
      <c r="A100" s="599"/>
      <c r="B100" s="383"/>
      <c r="C100" s="702"/>
      <c r="D100" s="702"/>
    </row>
    <row r="101" ht="15.95" customHeight="1" spans="1:4">
      <c r="A101" s="599"/>
      <c r="B101" s="383"/>
      <c r="C101" s="702"/>
      <c r="D101" s="702"/>
    </row>
    <row r="102" ht="15.95" customHeight="1" spans="1:4">
      <c r="A102" s="599"/>
      <c r="B102" s="383"/>
      <c r="C102" s="702"/>
      <c r="D102" s="702"/>
    </row>
    <row r="103" ht="15.95" customHeight="1" spans="1:4">
      <c r="A103" s="599"/>
      <c r="B103" s="383"/>
      <c r="C103" s="702"/>
      <c r="D103" s="702"/>
    </row>
    <row r="104" ht="15.95" customHeight="1" spans="1:4">
      <c r="A104" s="599"/>
      <c r="B104" s="383"/>
      <c r="C104" s="702"/>
      <c r="D104" s="702"/>
    </row>
    <row r="105" ht="15.95" customHeight="1" spans="1:4">
      <c r="A105" s="599"/>
      <c r="B105" s="384"/>
      <c r="C105" s="702"/>
      <c r="D105" s="702"/>
    </row>
    <row r="106" ht="15.95" customHeight="1" spans="1:4">
      <c r="A106" s="600"/>
      <c r="B106" s="706"/>
      <c r="C106" s="702"/>
      <c r="D106" s="702"/>
    </row>
    <row r="107" ht="22" customHeight="1" spans="1:4">
      <c r="A107" s="408"/>
      <c r="B107" s="409"/>
      <c r="C107" s="702"/>
      <c r="D107" s="702"/>
    </row>
    <row r="108" ht="69" customHeight="1" spans="1:4">
      <c r="A108" s="598" t="s">
        <v>614</v>
      </c>
      <c r="B108" s="413" t="s">
        <v>615</v>
      </c>
      <c r="C108" s="702"/>
      <c r="D108" s="702"/>
    </row>
    <row r="109" ht="15.95" customHeight="1" spans="1:4">
      <c r="A109" s="599"/>
      <c r="B109" s="708" t="s">
        <v>616</v>
      </c>
      <c r="C109" s="702"/>
      <c r="D109" s="702"/>
    </row>
    <row r="110" ht="15.95" customHeight="1" spans="1:4">
      <c r="A110" s="599"/>
      <c r="B110" s="710"/>
      <c r="C110" s="702"/>
      <c r="D110" s="702"/>
    </row>
    <row r="111" ht="15.95" customHeight="1" spans="1:4">
      <c r="A111" s="599"/>
      <c r="B111" s="710"/>
      <c r="C111" s="702"/>
      <c r="D111" s="702"/>
    </row>
    <row r="112" ht="15.95" customHeight="1" spans="1:4">
      <c r="A112" s="599"/>
      <c r="B112" s="710"/>
      <c r="C112" s="702"/>
      <c r="D112" s="702"/>
    </row>
    <row r="113" ht="15.95" customHeight="1" spans="1:4">
      <c r="A113" s="599"/>
      <c r="B113" s="710"/>
      <c r="C113" s="702"/>
      <c r="D113" s="702"/>
    </row>
    <row r="114" ht="15.95" customHeight="1" spans="1:4">
      <c r="A114" s="599"/>
      <c r="B114" s="710"/>
      <c r="C114" s="702"/>
      <c r="D114" s="702"/>
    </row>
    <row r="115" ht="15.95" customHeight="1" spans="1:4">
      <c r="A115" s="599"/>
      <c r="B115" s="711"/>
      <c r="C115" s="702"/>
      <c r="D115" s="702"/>
    </row>
    <row r="116" ht="15.95" customHeight="1" spans="1:4">
      <c r="A116" s="599"/>
      <c r="B116" s="364" t="s">
        <v>617</v>
      </c>
      <c r="C116" s="702"/>
      <c r="D116" s="702"/>
    </row>
    <row r="117" ht="15.95" customHeight="1" spans="1:4">
      <c r="A117" s="599"/>
      <c r="B117" s="364" t="s">
        <v>618</v>
      </c>
      <c r="C117" s="702"/>
      <c r="D117" s="702"/>
    </row>
    <row r="118" ht="15.95" customHeight="1" spans="1:4">
      <c r="A118" s="600"/>
      <c r="B118" s="413"/>
      <c r="C118" s="702"/>
      <c r="D118" s="702"/>
    </row>
    <row r="119" ht="21" customHeight="1" spans="1:4">
      <c r="A119" s="408"/>
      <c r="B119" s="409"/>
      <c r="C119" s="702"/>
      <c r="D119" s="702"/>
    </row>
    <row r="120" ht="15.95" customHeight="1" spans="1:11">
      <c r="A120" s="715" t="s">
        <v>619</v>
      </c>
      <c r="B120" s="364" t="s">
        <v>620</v>
      </c>
      <c r="C120" s="702"/>
      <c r="D120" s="716"/>
      <c r="E120" s="716"/>
      <c r="F120" s="716"/>
      <c r="G120" s="716"/>
      <c r="H120" s="716"/>
      <c r="I120" s="716"/>
      <c r="J120" s="716"/>
      <c r="K120" s="716"/>
    </row>
    <row r="121" ht="15.95" customHeight="1" spans="1:4">
      <c r="A121" s="420"/>
      <c r="B121" s="364" t="s">
        <v>621</v>
      </c>
      <c r="C121" s="702"/>
      <c r="D121" s="702"/>
    </row>
    <row r="122" ht="15.95" customHeight="1" spans="1:4">
      <c r="A122" s="420"/>
      <c r="B122" s="364" t="s">
        <v>622</v>
      </c>
      <c r="C122" s="702"/>
      <c r="D122" s="702"/>
    </row>
    <row r="123" ht="15.95" customHeight="1" spans="1:4">
      <c r="A123" s="420"/>
      <c r="B123" s="364"/>
      <c r="C123" s="702"/>
      <c r="D123" s="702"/>
    </row>
    <row r="124" ht="15.95" customHeight="1" spans="1:4">
      <c r="A124" s="420"/>
      <c r="B124" s="364" t="s">
        <v>623</v>
      </c>
      <c r="C124" s="702"/>
      <c r="D124" s="702"/>
    </row>
    <row r="125" s="369" customFormat="1" ht="8.1" customHeight="1" spans="1:2">
      <c r="A125" s="420"/>
      <c r="B125" s="395"/>
    </row>
    <row r="126" ht="15.95" customHeight="1" spans="1:4">
      <c r="A126" s="420"/>
      <c r="B126" s="364" t="s">
        <v>624</v>
      </c>
      <c r="C126" s="702"/>
      <c r="D126" s="702"/>
    </row>
    <row r="127" ht="15.95" customHeight="1" spans="1:4">
      <c r="A127" s="420"/>
      <c r="B127" s="396"/>
      <c r="C127" s="702"/>
      <c r="D127" s="702"/>
    </row>
    <row r="128" ht="15.95" customHeight="1" spans="1:4">
      <c r="A128" s="420"/>
      <c r="B128" s="542"/>
      <c r="C128" s="702"/>
      <c r="D128" s="702"/>
    </row>
    <row r="129" ht="15.95" customHeight="1" spans="1:4">
      <c r="A129" s="420"/>
      <c r="B129" s="542"/>
      <c r="C129" s="702"/>
      <c r="D129" s="702"/>
    </row>
    <row r="130" ht="15.95" customHeight="1" spans="1:4">
      <c r="A130" s="420"/>
      <c r="B130" s="542"/>
      <c r="C130" s="702"/>
      <c r="D130" s="702"/>
    </row>
    <row r="131" ht="15.95" customHeight="1" spans="1:4">
      <c r="A131" s="420"/>
      <c r="B131" s="542"/>
      <c r="C131" s="702"/>
      <c r="D131" s="702"/>
    </row>
    <row r="132" ht="15.95" customHeight="1" spans="1:4">
      <c r="A132" s="420"/>
      <c r="B132" s="542"/>
      <c r="C132" s="702"/>
      <c r="D132" s="702"/>
    </row>
    <row r="133" ht="15.95" customHeight="1" spans="1:4">
      <c r="A133" s="420"/>
      <c r="B133" s="542"/>
      <c r="C133" s="702"/>
      <c r="D133" s="702"/>
    </row>
    <row r="134" ht="15.95" customHeight="1" spans="1:4">
      <c r="A134" s="420"/>
      <c r="B134" s="542"/>
      <c r="C134" s="702"/>
      <c r="D134" s="702"/>
    </row>
    <row r="135" ht="15.95" customHeight="1" spans="1:4">
      <c r="A135" s="420"/>
      <c r="B135" s="542"/>
      <c r="C135" s="702"/>
      <c r="D135" s="702"/>
    </row>
    <row r="136" ht="15.95" customHeight="1" spans="1:4">
      <c r="A136" s="420"/>
      <c r="B136" s="542"/>
      <c r="C136" s="702"/>
      <c r="D136" s="702"/>
    </row>
    <row r="137" ht="15.95" customHeight="1" spans="1:4">
      <c r="A137" s="420"/>
      <c r="B137" s="397"/>
      <c r="C137" s="702"/>
      <c r="D137" s="702"/>
    </row>
    <row r="138" ht="160.5" customHeight="1" spans="1:4">
      <c r="A138" s="420"/>
      <c r="B138" s="717" t="s">
        <v>625</v>
      </c>
      <c r="C138" s="702"/>
      <c r="D138" s="702"/>
    </row>
    <row r="139" ht="15.95" customHeight="1" spans="1:4">
      <c r="A139" s="420"/>
      <c r="B139" s="364" t="s">
        <v>626</v>
      </c>
      <c r="C139" s="702"/>
      <c r="D139" s="702"/>
    </row>
    <row r="140" ht="15.95" customHeight="1" spans="1:4">
      <c r="A140" s="420"/>
      <c r="B140" s="396"/>
      <c r="C140" s="702"/>
      <c r="D140" s="702"/>
    </row>
    <row r="141" ht="15.95" customHeight="1" spans="1:4">
      <c r="A141" s="420"/>
      <c r="B141" s="542"/>
      <c r="C141" s="702"/>
      <c r="D141" s="702"/>
    </row>
    <row r="142" ht="15.95" customHeight="1" spans="1:4">
      <c r="A142" s="420"/>
      <c r="B142" s="542"/>
      <c r="C142" s="702"/>
      <c r="D142" s="702"/>
    </row>
    <row r="143" ht="15.95" customHeight="1" spans="1:4">
      <c r="A143" s="420"/>
      <c r="B143" s="542"/>
      <c r="C143" s="702"/>
      <c r="D143" s="702"/>
    </row>
    <row r="144" ht="15.95" customHeight="1" spans="1:4">
      <c r="A144" s="420"/>
      <c r="B144" s="542"/>
      <c r="C144" s="702"/>
      <c r="D144" s="702"/>
    </row>
    <row r="145" ht="15.95" customHeight="1" spans="1:4">
      <c r="A145" s="420"/>
      <c r="B145" s="542"/>
      <c r="C145" s="702"/>
      <c r="D145" s="702"/>
    </row>
    <row r="146" ht="15.95" customHeight="1" spans="1:4">
      <c r="A146" s="420"/>
      <c r="B146" s="542"/>
      <c r="C146" s="702"/>
      <c r="D146" s="702"/>
    </row>
    <row r="147" ht="15.95" customHeight="1" spans="1:4">
      <c r="A147" s="420"/>
      <c r="B147" s="542"/>
      <c r="C147" s="702"/>
      <c r="D147" s="702"/>
    </row>
    <row r="148" ht="15.95" customHeight="1" spans="1:4">
      <c r="A148" s="420"/>
      <c r="B148" s="397"/>
      <c r="C148" s="702"/>
      <c r="D148" s="702"/>
    </row>
    <row r="149" ht="15.95" customHeight="1" spans="1:4">
      <c r="A149" s="718"/>
      <c r="B149" s="391"/>
      <c r="C149" s="702"/>
      <c r="D149" s="702"/>
    </row>
    <row r="150" ht="15.95" customHeight="1" spans="1:4">
      <c r="A150" s="718"/>
      <c r="B150" s="719" t="s">
        <v>627</v>
      </c>
      <c r="C150" s="702"/>
      <c r="D150" s="702"/>
    </row>
    <row r="151" ht="15.95" customHeight="1" spans="1:4">
      <c r="A151" s="718"/>
      <c r="B151" s="391"/>
      <c r="C151" s="702"/>
      <c r="D151" s="702"/>
    </row>
    <row r="152" s="369" customFormat="1" ht="17" customHeight="1" spans="2:2">
      <c r="B152" s="474"/>
    </row>
    <row r="153" ht="29" customHeight="1" spans="1:2">
      <c r="A153" s="422" t="s">
        <v>628</v>
      </c>
      <c r="B153" s="720" t="s">
        <v>629</v>
      </c>
    </row>
    <row r="154" ht="15.95" customHeight="1" spans="1:2">
      <c r="A154" s="423"/>
      <c r="B154" s="364" t="s">
        <v>630</v>
      </c>
    </row>
    <row r="155" ht="15.95" customHeight="1" spans="1:2">
      <c r="A155" s="423"/>
      <c r="B155" s="364" t="s">
        <v>631</v>
      </c>
    </row>
    <row r="156" ht="15.95" customHeight="1" spans="1:2">
      <c r="A156" s="423"/>
      <c r="B156" s="364" t="s">
        <v>632</v>
      </c>
    </row>
    <row r="157" ht="15.95" customHeight="1" spans="1:2">
      <c r="A157" s="423"/>
      <c r="B157" s="364"/>
    </row>
    <row r="158" ht="15.95" customHeight="1" spans="1:2">
      <c r="A158" s="423"/>
      <c r="B158" s="364"/>
    </row>
    <row r="159" ht="15.95" customHeight="1" spans="1:2">
      <c r="A159" s="423"/>
      <c r="B159" s="364"/>
    </row>
    <row r="160" ht="15.95" customHeight="1" spans="1:2">
      <c r="A160" s="423"/>
      <c r="B160" s="364"/>
    </row>
    <row r="161" ht="15.95" customHeight="1" spans="1:2">
      <c r="A161" s="423"/>
      <c r="B161" s="364"/>
    </row>
    <row r="162" ht="15.95" customHeight="1" spans="1:2">
      <c r="A162" s="423"/>
      <c r="B162" s="364"/>
    </row>
    <row r="163" ht="15.95" customHeight="1" spans="1:2">
      <c r="A163" s="423"/>
      <c r="B163" s="364"/>
    </row>
    <row r="164" ht="15.95" customHeight="1" spans="1:2">
      <c r="A164" s="423"/>
      <c r="B164" s="364"/>
    </row>
    <row r="165" ht="15.95" customHeight="1" spans="1:2">
      <c r="A165" s="423"/>
      <c r="B165" s="364"/>
    </row>
    <row r="166" ht="15.95" customHeight="1" spans="1:2">
      <c r="A166" s="423"/>
      <c r="B166" s="364"/>
    </row>
    <row r="167" ht="15.95" customHeight="1" spans="1:2">
      <c r="A167" s="423"/>
      <c r="B167" s="364"/>
    </row>
    <row r="168" ht="15.95" customHeight="1" spans="1:2">
      <c r="A168" s="423"/>
      <c r="B168" s="364"/>
    </row>
    <row r="169" ht="15.95" customHeight="1" spans="1:2">
      <c r="A169" s="423"/>
      <c r="B169" s="364"/>
    </row>
    <row r="170" ht="15.95" customHeight="1" spans="1:2">
      <c r="A170" s="423"/>
      <c r="B170" s="364"/>
    </row>
    <row r="171" ht="15.95" customHeight="1" spans="1:2">
      <c r="A171" s="423"/>
      <c r="B171" s="364"/>
    </row>
    <row r="172" ht="15.95" customHeight="1" spans="1:2">
      <c r="A172" s="423"/>
      <c r="B172" s="364"/>
    </row>
    <row r="173" ht="15.95" customHeight="1" spans="1:2">
      <c r="A173" s="423"/>
      <c r="B173" s="364"/>
    </row>
    <row r="174" ht="15.95" customHeight="1" spans="1:2">
      <c r="A174" s="423"/>
      <c r="B174" s="364"/>
    </row>
    <row r="175" ht="15.95" customHeight="1" spans="1:2">
      <c r="A175" s="423"/>
      <c r="B175" s="364"/>
    </row>
    <row r="176" ht="15.95" customHeight="1" spans="1:2">
      <c r="A176" s="423"/>
      <c r="B176" s="364"/>
    </row>
    <row r="177" ht="15.95" customHeight="1" spans="1:2">
      <c r="A177" s="423"/>
      <c r="B177" s="364"/>
    </row>
    <row r="178" ht="15.95" customHeight="1" spans="1:2">
      <c r="A178" s="423"/>
      <c r="B178" s="364"/>
    </row>
    <row r="179" ht="15.95" customHeight="1" spans="1:2">
      <c r="A179" s="423"/>
      <c r="B179" s="364"/>
    </row>
    <row r="180" ht="15.95" customHeight="1" spans="1:2">
      <c r="A180" s="423"/>
      <c r="B180" s="468"/>
    </row>
    <row r="181" ht="15.95" customHeight="1" spans="1:2">
      <c r="A181" s="423"/>
      <c r="B181" s="605"/>
    </row>
    <row r="182" ht="23" customHeight="1" spans="1:2">
      <c r="A182" s="423"/>
      <c r="B182" s="720" t="s">
        <v>633</v>
      </c>
    </row>
    <row r="183" ht="20" customHeight="1" spans="1:2">
      <c r="A183" s="423"/>
      <c r="B183" s="364" t="s">
        <v>630</v>
      </c>
    </row>
    <row r="184" ht="20" customHeight="1" spans="1:2">
      <c r="A184" s="423"/>
      <c r="B184" s="364" t="s">
        <v>634</v>
      </c>
    </row>
    <row r="185" ht="20" customHeight="1" spans="1:2">
      <c r="A185" s="423"/>
      <c r="B185" s="364" t="s">
        <v>635</v>
      </c>
    </row>
    <row r="186" ht="20" customHeight="1" spans="1:2">
      <c r="A186" s="423"/>
      <c r="B186" s="468"/>
    </row>
    <row r="187" ht="20" customHeight="1" spans="1:2">
      <c r="A187" s="423"/>
      <c r="B187" s="468"/>
    </row>
    <row r="188" ht="20" customHeight="1" spans="1:2">
      <c r="A188" s="423"/>
      <c r="B188" s="468"/>
    </row>
    <row r="189" ht="20" customHeight="1" spans="1:2">
      <c r="A189" s="423"/>
      <c r="B189" s="468"/>
    </row>
    <row r="190" ht="20" customHeight="1" spans="1:2">
      <c r="A190" s="423"/>
      <c r="B190" s="468"/>
    </row>
    <row r="191" ht="20" customHeight="1" spans="1:2">
      <c r="A191" s="423"/>
      <c r="B191" s="468"/>
    </row>
    <row r="192" ht="20" customHeight="1" spans="1:2">
      <c r="A192" s="423"/>
      <c r="B192" s="468"/>
    </row>
    <row r="193" ht="20" customHeight="1" spans="1:2">
      <c r="A193" s="423"/>
      <c r="B193" s="468"/>
    </row>
    <row r="194" ht="20" customHeight="1" spans="1:2">
      <c r="A194" s="423"/>
      <c r="B194" s="468"/>
    </row>
    <row r="195" ht="20" customHeight="1" spans="1:2">
      <c r="A195" s="423"/>
      <c r="B195" s="468"/>
    </row>
    <row r="196" ht="20" customHeight="1" spans="1:2">
      <c r="A196" s="423"/>
      <c r="B196" s="468"/>
    </row>
    <row r="197" ht="15.95" customHeight="1" spans="1:2">
      <c r="A197" s="423"/>
      <c r="B197" s="605"/>
    </row>
    <row r="198" ht="15.95" customHeight="1" spans="1:2">
      <c r="A198" s="423"/>
      <c r="B198" s="364" t="s">
        <v>636</v>
      </c>
    </row>
    <row r="199" ht="15.95" customHeight="1" spans="1:2">
      <c r="A199" s="423"/>
      <c r="B199" s="364" t="s">
        <v>637</v>
      </c>
    </row>
    <row r="200" ht="15.95" customHeight="1" spans="1:2">
      <c r="A200" s="423"/>
      <c r="B200" s="364" t="s">
        <v>638</v>
      </c>
    </row>
    <row r="201" ht="15.95" customHeight="1" spans="1:2">
      <c r="A201" s="423"/>
      <c r="B201" s="364" t="s">
        <v>639</v>
      </c>
    </row>
    <row r="202" ht="15.95" customHeight="1" spans="1:2">
      <c r="A202" s="423"/>
      <c r="B202" s="364"/>
    </row>
    <row r="203" ht="26" customHeight="1" spans="1:2">
      <c r="A203" s="423"/>
      <c r="B203" s="721" t="s">
        <v>640</v>
      </c>
    </row>
    <row r="204" ht="15.95" customHeight="1" spans="1:2">
      <c r="A204" s="423"/>
      <c r="B204" s="722"/>
    </row>
    <row r="205" ht="15.95" customHeight="1" spans="1:2">
      <c r="A205" s="423"/>
      <c r="B205" s="722"/>
    </row>
    <row r="206" ht="15.95" customHeight="1" spans="1:2">
      <c r="A206" s="423"/>
      <c r="B206" s="722"/>
    </row>
    <row r="207" ht="15.95" customHeight="1" spans="1:2">
      <c r="A207" s="423"/>
      <c r="B207" s="722"/>
    </row>
    <row r="208" ht="15.95" customHeight="1" spans="1:2">
      <c r="A208" s="423"/>
      <c r="B208" s="722"/>
    </row>
    <row r="209" ht="15.95" customHeight="1" spans="1:2">
      <c r="A209" s="423"/>
      <c r="B209" s="722"/>
    </row>
    <row r="210" ht="15.95" customHeight="1" spans="1:2">
      <c r="A210" s="423"/>
      <c r="B210" s="722"/>
    </row>
    <row r="211" ht="15.95" customHeight="1" spans="1:2">
      <c r="A211" s="423"/>
      <c r="B211" s="508"/>
    </row>
    <row r="212" ht="15.95" customHeight="1" spans="1:2">
      <c r="A212" s="423"/>
      <c r="B212" s="508"/>
    </row>
    <row r="213" ht="15.95" customHeight="1" spans="1:2">
      <c r="A213" s="423"/>
      <c r="B213" s="508"/>
    </row>
    <row r="214" ht="15.95" customHeight="1" spans="1:2">
      <c r="A214" s="423"/>
      <c r="B214" s="508"/>
    </row>
    <row r="215" s="369" customFormat="1" ht="23" customHeight="1" spans="2:2">
      <c r="B215" s="474"/>
    </row>
    <row r="216" ht="15.95" customHeight="1" spans="1:4">
      <c r="A216" s="463" t="s">
        <v>641</v>
      </c>
      <c r="B216" s="364" t="s">
        <v>642</v>
      </c>
      <c r="D216" s="723"/>
    </row>
    <row r="217" ht="15.95" customHeight="1" spans="1:4">
      <c r="A217" s="463"/>
      <c r="B217" s="382"/>
      <c r="D217" s="510"/>
    </row>
    <row r="218" ht="15.95" customHeight="1" spans="1:4">
      <c r="A218" s="463"/>
      <c r="B218" s="383"/>
      <c r="D218" s="510"/>
    </row>
    <row r="219" ht="15.95" customHeight="1" spans="1:4">
      <c r="A219" s="463"/>
      <c r="B219" s="383"/>
      <c r="D219" s="510"/>
    </row>
    <row r="220" ht="15.95" customHeight="1" spans="1:4">
      <c r="A220" s="463"/>
      <c r="B220" s="383"/>
      <c r="D220" s="510"/>
    </row>
    <row r="221" ht="15.95" customHeight="1" spans="1:4">
      <c r="A221" s="463"/>
      <c r="B221" s="383"/>
      <c r="D221" s="510"/>
    </row>
    <row r="222" ht="15.95" customHeight="1" spans="1:4">
      <c r="A222" s="463"/>
      <c r="B222" s="383"/>
      <c r="D222" s="510"/>
    </row>
    <row r="223" ht="15.95" customHeight="1" spans="1:4">
      <c r="A223" s="463"/>
      <c r="B223" s="383"/>
      <c r="D223" s="510"/>
    </row>
    <row r="224" ht="15.95" customHeight="1" spans="1:4">
      <c r="A224" s="463"/>
      <c r="B224" s="383"/>
      <c r="D224" s="510"/>
    </row>
    <row r="225" ht="15.95" customHeight="1" spans="1:4">
      <c r="A225" s="463"/>
      <c r="B225" s="383"/>
      <c r="D225" s="510"/>
    </row>
    <row r="226" ht="15.95" customHeight="1" spans="1:4">
      <c r="A226" s="463"/>
      <c r="B226" s="383"/>
      <c r="D226" s="510"/>
    </row>
    <row r="227" ht="15.95" customHeight="1" spans="1:4">
      <c r="A227" s="463"/>
      <c r="B227" s="384"/>
      <c r="D227" s="510"/>
    </row>
    <row r="228" ht="15.95" customHeight="1"/>
    <row r="229" ht="15.95" customHeight="1"/>
    <row r="230" ht="15.95" customHeight="1"/>
    <row r="231" ht="15.95" customHeight="1"/>
    <row r="232" ht="15.95" customHeight="1"/>
    <row r="233" ht="15.95" customHeight="1"/>
    <row r="234" ht="15.95" customHeight="1"/>
    <row r="235" ht="15.95" customHeight="1"/>
    <row r="236" ht="15.95" customHeight="1"/>
    <row r="237" ht="15.95" customHeight="1"/>
    <row r="238" ht="15.95" customHeight="1"/>
    <row r="239" ht="15.95" customHeight="1"/>
    <row r="240" ht="15.95" customHeight="1"/>
    <row r="241" ht="15.95" customHeight="1"/>
    <row r="242" ht="15.95" customHeight="1"/>
    <row r="243" ht="15.95" customHeight="1"/>
    <row r="244" ht="15.95" customHeight="1"/>
    <row r="245" ht="15.95" customHeight="1"/>
    <row r="246" ht="15.95" customHeight="1"/>
    <row r="247" ht="15.95" customHeight="1"/>
  </sheetData>
  <mergeCells count="15">
    <mergeCell ref="D120:K120"/>
    <mergeCell ref="A2:A39"/>
    <mergeCell ref="A41:A106"/>
    <mergeCell ref="A108:A118"/>
    <mergeCell ref="A120:A151"/>
    <mergeCell ref="A153:A214"/>
    <mergeCell ref="A216:A227"/>
    <mergeCell ref="B42:B51"/>
    <mergeCell ref="B65:B105"/>
    <mergeCell ref="B109:B115"/>
    <mergeCell ref="B127:B137"/>
    <mergeCell ref="B140:B148"/>
    <mergeCell ref="B217:B227"/>
    <mergeCell ref="C42:C51"/>
    <mergeCell ref="D216:D227"/>
  </mergeCells>
  <hyperlinks>
    <hyperlink ref="D1" location="目录!A1" display="返回"/>
  </hyperlinks>
  <pageMargins left="0.75" right="0.75" top="1" bottom="1" header="0.5" footer="0.5"/>
  <pageSetup paperSize="9" scale="63" orientation="portrait"/>
  <headerFooter alignWithMargins="0"/>
  <rowBreaks count="4" manualBreakCount="4">
    <brk id="62" max="1" man="1"/>
    <brk id="118" max="1" man="1"/>
    <brk id="152" max="1" man="1"/>
    <brk id="214" max="1" man="1"/>
  </rowBreaks>
  <drawing r:id="rId1"/>
  <legacyDrawing r:id="rId2"/>
  <controls>
    <mc:AlternateContent xmlns:mc="http://schemas.openxmlformats.org/markup-compatibility/2006">
      <mc:Choice Requires="x14">
        <control shapeId="66820" r:id="rId3">
          <controlPr defaultSize="0" r:id="rId4">
            <anchor moveWithCells="1">
              <from>
                <xdr:col>1</xdr:col>
                <xdr:colOff>438150</xdr:colOff>
                <xdr:row>23</xdr:row>
                <xdr:rowOff>28575</xdr:rowOff>
              </from>
              <to>
                <xdr:col>1</xdr:col>
                <xdr:colOff>590550</xdr:colOff>
                <xdr:row>24</xdr:row>
                <xdr:rowOff>9525</xdr:rowOff>
              </to>
            </anchor>
          </controlPr>
        </control>
      </mc:Choice>
      <mc:Fallback>
        <control shapeId="66820" r:id="rId3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F33"/>
  <sheetViews>
    <sheetView view="pageBreakPreview" zoomScale="85" zoomScaleNormal="100" workbookViewId="0">
      <selection activeCell="H29" sqref="H29"/>
    </sheetView>
  </sheetViews>
  <sheetFormatPr defaultColWidth="9" defaultRowHeight="14.25" outlineLevelCol="5"/>
  <cols>
    <col min="1" max="1" width="16.625" customWidth="1"/>
    <col min="2" max="2" width="42" customWidth="1"/>
    <col min="3" max="3" width="19.25" customWidth="1"/>
    <col min="4" max="4" width="30.5" customWidth="1"/>
    <col min="5" max="5" width="22.75" customWidth="1"/>
    <col min="6" max="6" width="42.625" customWidth="1"/>
  </cols>
  <sheetData>
    <row r="1" ht="15.95" customHeight="1" spans="1:4">
      <c r="A1" s="2" t="s">
        <v>413</v>
      </c>
      <c r="B1" s="677" t="s">
        <v>414</v>
      </c>
      <c r="D1" s="4" t="s">
        <v>84</v>
      </c>
    </row>
    <row r="2" ht="15.95" customHeight="1" spans="1:6">
      <c r="A2" s="371" t="s">
        <v>643</v>
      </c>
      <c r="B2" s="364"/>
      <c r="C2" s="686"/>
      <c r="D2" s="686"/>
      <c r="E2" s="686"/>
      <c r="F2" s="687"/>
    </row>
    <row r="3" ht="15.95" customHeight="1" spans="1:6">
      <c r="A3" s="373"/>
      <c r="B3" s="372" t="s">
        <v>644</v>
      </c>
      <c r="C3" s="372"/>
      <c r="D3" s="372"/>
      <c r="E3" s="372"/>
      <c r="F3" s="688"/>
    </row>
    <row r="4" ht="15.95" customHeight="1" spans="1:6">
      <c r="A4" s="373"/>
      <c r="B4" s="372" t="s">
        <v>645</v>
      </c>
      <c r="C4" s="372"/>
      <c r="D4" s="372"/>
      <c r="E4" s="372"/>
      <c r="F4" s="372"/>
    </row>
    <row r="5" ht="15.95" customHeight="1" spans="1:2">
      <c r="A5" s="373"/>
      <c r="B5" s="689"/>
    </row>
    <row r="6" ht="15.95" customHeight="1" spans="1:6">
      <c r="A6" s="373"/>
      <c r="B6" s="690"/>
      <c r="C6" s="691"/>
      <c r="D6" s="691"/>
      <c r="E6" s="691"/>
      <c r="F6" s="691"/>
    </row>
    <row r="7" ht="15.95" customHeight="1" spans="1:6">
      <c r="A7" s="373"/>
      <c r="B7" s="690"/>
      <c r="C7" s="691"/>
      <c r="D7" s="691"/>
      <c r="E7" s="691"/>
      <c r="F7" s="691"/>
    </row>
    <row r="8" ht="15.95" customHeight="1" spans="1:6">
      <c r="A8" s="373"/>
      <c r="B8" s="690"/>
      <c r="C8" s="691"/>
      <c r="D8" s="691"/>
      <c r="E8" s="691"/>
      <c r="F8" s="691"/>
    </row>
    <row r="9" ht="15.95" customHeight="1" spans="1:6">
      <c r="A9" s="373"/>
      <c r="B9" s="690"/>
      <c r="C9" s="691"/>
      <c r="D9" s="691"/>
      <c r="E9" s="691"/>
      <c r="F9" s="691"/>
    </row>
    <row r="10" ht="15.95" customHeight="1" spans="1:6">
      <c r="A10" s="373"/>
      <c r="B10" s="690"/>
      <c r="C10" s="691"/>
      <c r="D10" s="691"/>
      <c r="E10" s="691"/>
      <c r="F10" s="691"/>
    </row>
    <row r="11" ht="15.95" customHeight="1" spans="1:6">
      <c r="A11" s="373"/>
      <c r="B11" s="690"/>
      <c r="C11" s="691"/>
      <c r="D11" s="691"/>
      <c r="E11" s="691"/>
      <c r="F11" s="691"/>
    </row>
    <row r="12" ht="15.95" customHeight="1" spans="1:6">
      <c r="A12" s="373"/>
      <c r="B12" s="690"/>
      <c r="C12" s="691"/>
      <c r="D12" s="691"/>
      <c r="E12" s="691"/>
      <c r="F12" s="691"/>
    </row>
    <row r="13" ht="15.95" customHeight="1" spans="1:6">
      <c r="A13" s="373"/>
      <c r="B13" s="690"/>
      <c r="C13" s="691"/>
      <c r="D13" s="691"/>
      <c r="E13" s="691"/>
      <c r="F13" s="691"/>
    </row>
    <row r="14" ht="15.95" customHeight="1" spans="1:6">
      <c r="A14" s="373"/>
      <c r="B14" s="690"/>
      <c r="C14" s="691"/>
      <c r="D14" s="691"/>
      <c r="E14" s="691"/>
      <c r="F14" s="691"/>
    </row>
    <row r="15" ht="15.95" customHeight="1" spans="1:6">
      <c r="A15" s="373"/>
      <c r="B15" s="690"/>
      <c r="C15" s="691"/>
      <c r="D15" s="691"/>
      <c r="E15" s="691"/>
      <c r="F15" s="691"/>
    </row>
    <row r="16" ht="15.95" customHeight="1" spans="1:6">
      <c r="A16" s="373"/>
      <c r="B16" s="690"/>
      <c r="C16" s="691"/>
      <c r="D16" s="691"/>
      <c r="E16" s="691"/>
      <c r="F16" s="691"/>
    </row>
    <row r="17" ht="15.95" customHeight="1" spans="1:6">
      <c r="A17" s="373"/>
      <c r="B17" s="690"/>
      <c r="C17" s="691"/>
      <c r="D17" s="691"/>
      <c r="E17" s="691"/>
      <c r="F17" s="691"/>
    </row>
    <row r="18" s="685" customFormat="1" ht="15.95" customHeight="1" spans="1:6">
      <c r="A18" s="692"/>
      <c r="B18" s="693"/>
      <c r="C18" s="693"/>
      <c r="D18" s="693"/>
      <c r="E18" s="693"/>
      <c r="F18" s="693"/>
    </row>
    <row r="19" s="685" customFormat="1" ht="15.95" customHeight="1" spans="1:6">
      <c r="A19" s="692"/>
      <c r="B19" s="693"/>
      <c r="C19" s="693"/>
      <c r="D19" s="693"/>
      <c r="E19" s="693"/>
      <c r="F19" s="693"/>
    </row>
    <row r="20" s="685" customFormat="1" ht="15.95" customHeight="1" spans="1:6">
      <c r="A20" s="692"/>
      <c r="B20" s="693"/>
      <c r="C20" s="693"/>
      <c r="D20" s="693"/>
      <c r="E20" s="693"/>
      <c r="F20" s="693"/>
    </row>
    <row r="21" s="685" customFormat="1" ht="15.95" customHeight="1" spans="1:6">
      <c r="A21" s="692"/>
      <c r="B21" s="693"/>
      <c r="C21" s="693"/>
      <c r="D21" s="693"/>
      <c r="E21" s="693"/>
      <c r="F21" s="693"/>
    </row>
    <row r="22" ht="28" customHeight="1" spans="1:6">
      <c r="A22" s="694"/>
      <c r="B22" s="694"/>
      <c r="C22" s="694"/>
      <c r="D22" s="694"/>
      <c r="E22" s="694"/>
      <c r="F22" s="694"/>
    </row>
    <row r="23" ht="28" customHeight="1" spans="1:6">
      <c r="A23" s="695"/>
      <c r="B23" s="695"/>
      <c r="C23" s="696"/>
      <c r="D23" s="697"/>
      <c r="E23" s="698"/>
      <c r="F23" s="699"/>
    </row>
    <row r="24" ht="28" customHeight="1" spans="1:6">
      <c r="A24" s="695"/>
      <c r="B24" s="695"/>
      <c r="C24" s="700"/>
      <c r="D24" s="697"/>
      <c r="E24" s="698"/>
      <c r="F24" s="698"/>
    </row>
    <row r="25" ht="28" customHeight="1" spans="1:6">
      <c r="A25" s="695"/>
      <c r="B25" s="695"/>
      <c r="C25" s="700"/>
      <c r="D25" s="697"/>
      <c r="E25" s="698"/>
      <c r="F25" s="698"/>
    </row>
    <row r="26" ht="28" customHeight="1" spans="1:6">
      <c r="A26" s="695"/>
      <c r="B26" s="696"/>
      <c r="C26" s="700"/>
      <c r="D26" s="697"/>
      <c r="E26" s="696"/>
      <c r="F26" s="698"/>
    </row>
    <row r="27" ht="28" customHeight="1" spans="1:6">
      <c r="A27" s="695"/>
      <c r="B27" s="701"/>
      <c r="C27" s="700"/>
      <c r="D27" s="697"/>
      <c r="E27" s="701"/>
      <c r="F27" s="698"/>
    </row>
    <row r="28" spans="1:6">
      <c r="A28" s="508"/>
      <c r="B28" s="508"/>
      <c r="C28" s="508"/>
      <c r="D28" s="508"/>
      <c r="E28" s="508"/>
      <c r="F28" s="508"/>
    </row>
    <row r="29" spans="1:6">
      <c r="A29" s="508"/>
      <c r="B29" s="508"/>
      <c r="C29" s="508"/>
      <c r="D29" s="508"/>
      <c r="E29" s="508"/>
      <c r="F29" s="508"/>
    </row>
    <row r="30" spans="1:6">
      <c r="A30" s="508"/>
      <c r="B30" s="508"/>
      <c r="C30" s="508"/>
      <c r="D30" s="508"/>
      <c r="E30" s="508"/>
      <c r="F30" s="508"/>
    </row>
    <row r="31" spans="1:6">
      <c r="A31" s="508"/>
      <c r="B31" s="508"/>
      <c r="C31" s="508"/>
      <c r="D31" s="508"/>
      <c r="E31" s="508"/>
      <c r="F31" s="508"/>
    </row>
    <row r="32" spans="1:6">
      <c r="A32" s="508"/>
      <c r="B32" s="508"/>
      <c r="C32" s="508"/>
      <c r="D32" s="508"/>
      <c r="E32" s="508"/>
      <c r="F32" s="508"/>
    </row>
    <row r="33" spans="1:6">
      <c r="A33" s="508"/>
      <c r="B33" s="508"/>
      <c r="C33" s="508"/>
      <c r="D33" s="508"/>
      <c r="E33" s="508"/>
      <c r="F33" s="508"/>
    </row>
  </sheetData>
  <mergeCells count="9">
    <mergeCell ref="B3:F3"/>
    <mergeCell ref="B4:F4"/>
    <mergeCell ref="A2:A17"/>
    <mergeCell ref="A23:A27"/>
    <mergeCell ref="B26:B27"/>
    <mergeCell ref="C23:C27"/>
    <mergeCell ref="E26:E27"/>
    <mergeCell ref="A18:F21"/>
    <mergeCell ref="B6:F17"/>
  </mergeCells>
  <hyperlinks>
    <hyperlink ref="D1" location="目录!A1" display="返回"/>
  </hyperlinks>
  <pageMargins left="0.75" right="0.75" top="1" bottom="1" header="0.5" footer="0.5"/>
  <pageSetup paperSize="9" scale="46" orientation="portrait"/>
  <headerFooter alignWithMargins="0"/>
  <drawing r:id="rId1"/>
  <legacyDrawing r:id="rId2"/>
  <controls>
    <mc:AlternateContent xmlns:mc="http://schemas.openxmlformats.org/markup-compatibility/2006">
      <mc:Choice Requires="x14">
        <control shapeId="69685" r:id="rId3">
          <controlPr defaultSize="0" r:id="rId4">
            <anchor moveWithCells="1">
              <from>
                <xdr:col>1</xdr:col>
                <xdr:colOff>180975</xdr:colOff>
                <xdr:row>1</xdr:row>
                <xdr:rowOff>0</xdr:rowOff>
              </from>
              <to>
                <xdr:col>1</xdr:col>
                <xdr:colOff>333375</xdr:colOff>
                <xdr:row>1</xdr:row>
                <xdr:rowOff>180975</xdr:rowOff>
              </to>
            </anchor>
          </controlPr>
        </control>
      </mc:Choice>
      <mc:Fallback>
        <control shapeId="69685" r:id="rId3"/>
      </mc:Fallback>
    </mc:AlternateContent>
    <mc:AlternateContent xmlns:mc="http://schemas.openxmlformats.org/markup-compatibility/2006">
      <mc:Choice Requires="x14">
        <control shapeId="69686" r:id="rId5">
          <controlPr defaultSize="0" r:id="rId6">
            <anchor moveWithCells="1">
              <from>
                <xdr:col>1</xdr:col>
                <xdr:colOff>180975</xdr:colOff>
                <xdr:row>1</xdr:row>
                <xdr:rowOff>0</xdr:rowOff>
              </from>
              <to>
                <xdr:col>1</xdr:col>
                <xdr:colOff>333375</xdr:colOff>
                <xdr:row>1</xdr:row>
                <xdr:rowOff>180975</xdr:rowOff>
              </to>
            </anchor>
          </controlPr>
        </control>
      </mc:Choice>
      <mc:Fallback>
        <control shapeId="69686" r:id="rId5"/>
      </mc:Fallback>
    </mc:AlternateContent>
    <mc:AlternateContent xmlns:mc="http://schemas.openxmlformats.org/markup-compatibility/2006">
      <mc:Choice Requires="x14">
        <control shapeId="69687" r:id="rId7">
          <controlPr defaultSize="0" r:id="rId6">
            <anchor moveWithCells="1">
              <from>
                <xdr:col>1</xdr:col>
                <xdr:colOff>180975</xdr:colOff>
                <xdr:row>1</xdr:row>
                <xdr:rowOff>0</xdr:rowOff>
              </from>
              <to>
                <xdr:col>1</xdr:col>
                <xdr:colOff>333375</xdr:colOff>
                <xdr:row>1</xdr:row>
                <xdr:rowOff>180975</xdr:rowOff>
              </to>
            </anchor>
          </controlPr>
        </control>
      </mc:Choice>
      <mc:Fallback>
        <control shapeId="69687" r:id="rId7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227"/>
  <sheetViews>
    <sheetView view="pageBreakPreview" zoomScaleNormal="100" topLeftCell="A5" workbookViewId="0">
      <selection activeCell="D20" sqref="D20"/>
    </sheetView>
  </sheetViews>
  <sheetFormatPr defaultColWidth="9" defaultRowHeight="14.25" outlineLevelCol="3"/>
  <cols>
    <col min="1" max="1" width="16.625" customWidth="1"/>
    <col min="2" max="2" width="84.625" style="370" customWidth="1"/>
  </cols>
  <sheetData>
    <row r="1" ht="15.95" customHeight="1" spans="1:4">
      <c r="A1" s="2" t="s">
        <v>413</v>
      </c>
      <c r="B1" s="2" t="s">
        <v>414</v>
      </c>
      <c r="D1" s="4" t="s">
        <v>84</v>
      </c>
    </row>
    <row r="2" ht="15" customHeight="1" spans="1:4">
      <c r="A2" s="371" t="s">
        <v>53</v>
      </c>
      <c r="B2" s="661"/>
      <c r="D2" s="4"/>
    </row>
    <row r="3" ht="37" customHeight="1" spans="1:4">
      <c r="A3" s="373"/>
      <c r="B3" s="662" t="s">
        <v>646</v>
      </c>
      <c r="D3" s="4"/>
    </row>
    <row r="4" ht="15" customHeight="1" spans="1:4">
      <c r="A4" s="373"/>
      <c r="B4" s="663"/>
      <c r="D4" s="4"/>
    </row>
    <row r="5" ht="15" customHeight="1" spans="1:4">
      <c r="A5" s="373"/>
      <c r="B5" s="664"/>
      <c r="D5" s="4"/>
    </row>
    <row r="6" ht="15" customHeight="1" spans="1:4">
      <c r="A6" s="373"/>
      <c r="B6" s="664"/>
      <c r="D6" s="4"/>
    </row>
    <row r="7" ht="15" customHeight="1" spans="1:4">
      <c r="A7" s="373"/>
      <c r="B7" s="664"/>
      <c r="D7" s="4"/>
    </row>
    <row r="8" ht="15" customHeight="1" spans="1:4">
      <c r="A8" s="373"/>
      <c r="B8" s="664"/>
      <c r="D8" s="4"/>
    </row>
    <row r="9" ht="15" customHeight="1" spans="1:4">
      <c r="A9" s="373"/>
      <c r="B9" s="664"/>
      <c r="D9" s="4"/>
    </row>
    <row r="10" ht="15" customHeight="1" spans="1:4">
      <c r="A10" s="373"/>
      <c r="B10" s="664"/>
      <c r="D10" s="4"/>
    </row>
    <row r="11" ht="15" customHeight="1" spans="1:4">
      <c r="A11" s="373"/>
      <c r="B11" s="664"/>
      <c r="D11" s="4"/>
    </row>
    <row r="12" ht="15" customHeight="1" spans="1:4">
      <c r="A12" s="373"/>
      <c r="B12" s="664"/>
      <c r="D12" s="4"/>
    </row>
    <row r="13" ht="15" customHeight="1" spans="1:4">
      <c r="A13" s="373"/>
      <c r="B13" s="664"/>
      <c r="D13" s="4"/>
    </row>
    <row r="14" ht="15" customHeight="1" spans="1:4">
      <c r="A14" s="373"/>
      <c r="B14" s="664"/>
      <c r="D14" s="4"/>
    </row>
    <row r="15" ht="15" customHeight="1" spans="1:4">
      <c r="A15" s="373"/>
      <c r="B15" s="664"/>
      <c r="D15" s="4"/>
    </row>
    <row r="16" ht="15" customHeight="1" spans="1:4">
      <c r="A16" s="373"/>
      <c r="B16" s="664"/>
      <c r="D16" s="4"/>
    </row>
    <row r="17" ht="15" customHeight="1" spans="1:4">
      <c r="A17" s="373"/>
      <c r="B17" s="664"/>
      <c r="D17" s="4"/>
    </row>
    <row r="18" ht="15" customHeight="1" spans="1:4">
      <c r="A18" s="373"/>
      <c r="B18" s="664"/>
      <c r="D18" s="4"/>
    </row>
    <row r="19" ht="15" customHeight="1" spans="1:4">
      <c r="A19" s="373"/>
      <c r="B19" s="664"/>
      <c r="D19" s="4"/>
    </row>
    <row r="20" ht="15" customHeight="1" spans="1:4">
      <c r="A20" s="373"/>
      <c r="B20" s="664"/>
      <c r="D20" s="4"/>
    </row>
    <row r="21" ht="15" customHeight="1" spans="1:4">
      <c r="A21" s="373"/>
      <c r="B21" s="664"/>
      <c r="D21" s="4"/>
    </row>
    <row r="22" ht="15" customHeight="1" spans="1:4">
      <c r="A22" s="373"/>
      <c r="B22" s="664"/>
      <c r="D22" s="4"/>
    </row>
    <row r="23" ht="15" customHeight="1" spans="1:4">
      <c r="A23" s="373"/>
      <c r="B23" s="664"/>
      <c r="D23" s="4"/>
    </row>
    <row r="24" ht="15" customHeight="1" spans="1:4">
      <c r="A24" s="373"/>
      <c r="B24" s="664"/>
      <c r="D24" s="4"/>
    </row>
    <row r="25" ht="15" customHeight="1" spans="1:4">
      <c r="A25" s="373"/>
      <c r="B25" s="664"/>
      <c r="D25" s="4"/>
    </row>
    <row r="26" ht="15" customHeight="1" spans="1:4">
      <c r="A26" s="373"/>
      <c r="B26" s="664"/>
      <c r="D26" s="4"/>
    </row>
    <row r="27" ht="15" customHeight="1" spans="1:4">
      <c r="A27" s="373"/>
      <c r="B27" s="665"/>
      <c r="D27" s="4"/>
    </row>
    <row r="28" ht="42" customHeight="1" spans="1:4">
      <c r="A28" s="373"/>
      <c r="B28" s="666"/>
      <c r="D28" s="4"/>
    </row>
    <row r="29" ht="15" customHeight="1" spans="1:4">
      <c r="A29" s="373"/>
      <c r="B29" s="667"/>
      <c r="D29" s="4"/>
    </row>
    <row r="30" ht="15" customHeight="1" spans="1:4">
      <c r="A30" s="373"/>
      <c r="B30" s="668"/>
      <c r="D30" s="4"/>
    </row>
    <row r="31" ht="15" customHeight="1" spans="1:4">
      <c r="A31" s="373"/>
      <c r="B31" s="668"/>
      <c r="D31" s="4"/>
    </row>
    <row r="32" ht="15" customHeight="1" spans="1:4">
      <c r="A32" s="373"/>
      <c r="B32" s="668"/>
      <c r="D32" s="4"/>
    </row>
    <row r="33" ht="15" customHeight="1" spans="1:4">
      <c r="A33" s="373"/>
      <c r="B33" s="668"/>
      <c r="D33" s="4"/>
    </row>
    <row r="34" ht="15" customHeight="1" spans="1:4">
      <c r="A34" s="373"/>
      <c r="B34" s="668"/>
      <c r="D34" s="4"/>
    </row>
    <row r="35" ht="15" customHeight="1" spans="1:4">
      <c r="A35" s="373"/>
      <c r="B35" s="668"/>
      <c r="D35" s="4"/>
    </row>
    <row r="36" ht="15" customHeight="1" spans="1:4">
      <c r="A36" s="373"/>
      <c r="B36" s="669"/>
      <c r="D36" s="4"/>
    </row>
    <row r="37" ht="15" customHeight="1" spans="1:4">
      <c r="A37" s="373"/>
      <c r="B37" s="666"/>
      <c r="D37" s="4"/>
    </row>
    <row r="38" ht="15" customHeight="1" spans="1:4">
      <c r="A38" s="373"/>
      <c r="B38" s="670"/>
      <c r="D38" s="4"/>
    </row>
    <row r="39" ht="15" customHeight="1" spans="1:4">
      <c r="A39" s="373"/>
      <c r="B39" s="671"/>
      <c r="D39" s="4"/>
    </row>
    <row r="40" ht="15" customHeight="1" spans="1:4">
      <c r="A40" s="373"/>
      <c r="B40" s="671"/>
      <c r="D40" s="4"/>
    </row>
    <row r="41" ht="15" customHeight="1" spans="1:4">
      <c r="A41" s="373"/>
      <c r="B41" s="671"/>
      <c r="D41" s="4"/>
    </row>
    <row r="42" ht="15" customHeight="1" spans="1:4">
      <c r="A42" s="373"/>
      <c r="B42" s="671"/>
      <c r="D42" s="4"/>
    </row>
    <row r="43" ht="15" customHeight="1" spans="1:4">
      <c r="A43" s="373"/>
      <c r="B43" s="671"/>
      <c r="D43" s="4"/>
    </row>
    <row r="44" ht="15" customHeight="1" spans="1:4">
      <c r="A44" s="373"/>
      <c r="B44" s="671"/>
      <c r="D44" s="4"/>
    </row>
    <row r="45" ht="15" customHeight="1" spans="1:4">
      <c r="A45" s="373"/>
      <c r="B45" s="671"/>
      <c r="D45" s="4"/>
    </row>
    <row r="46" ht="15" customHeight="1" spans="1:4">
      <c r="A46" s="373"/>
      <c r="B46" s="671"/>
      <c r="D46" s="4"/>
    </row>
    <row r="47" ht="15" customHeight="1" spans="1:4">
      <c r="A47" s="373"/>
      <c r="B47" s="671"/>
      <c r="D47" s="4"/>
    </row>
    <row r="48" ht="15" customHeight="1" spans="1:4">
      <c r="A48" s="373"/>
      <c r="B48" s="671"/>
      <c r="D48" s="4"/>
    </row>
    <row r="49" ht="15" customHeight="1" spans="1:4">
      <c r="A49" s="373"/>
      <c r="B49" s="671"/>
      <c r="D49" s="4"/>
    </row>
    <row r="50" ht="15" customHeight="1" spans="1:4">
      <c r="A50" s="373"/>
      <c r="B50" s="671"/>
      <c r="D50" s="4"/>
    </row>
    <row r="51" ht="15" customHeight="1" spans="1:4">
      <c r="A51" s="373"/>
      <c r="B51" s="671"/>
      <c r="D51" s="4"/>
    </row>
    <row r="52" ht="14" customHeight="1" spans="1:4">
      <c r="A52" s="373"/>
      <c r="B52" s="671"/>
      <c r="D52" s="4"/>
    </row>
    <row r="53" ht="15" customHeight="1" spans="1:4">
      <c r="A53" s="373"/>
      <c r="B53" s="671"/>
      <c r="D53" s="4"/>
    </row>
    <row r="54" ht="15" customHeight="1" spans="1:4">
      <c r="A54" s="373"/>
      <c r="B54" s="671"/>
      <c r="D54" s="4"/>
    </row>
    <row r="55" ht="15" customHeight="1" spans="1:4">
      <c r="A55" s="373"/>
      <c r="B55" s="671"/>
      <c r="D55" s="4"/>
    </row>
    <row r="56" ht="15" customHeight="1" spans="1:4">
      <c r="A56" s="373"/>
      <c r="B56" s="672"/>
      <c r="D56" s="4"/>
    </row>
    <row r="57" ht="52" customHeight="1" spans="1:4">
      <c r="A57" s="373"/>
      <c r="B57" s="666"/>
      <c r="D57" s="4"/>
    </row>
    <row r="58" ht="15" customHeight="1" spans="1:4">
      <c r="A58" s="373"/>
      <c r="B58" s="668"/>
      <c r="D58" s="4"/>
    </row>
    <row r="59" ht="15" customHeight="1" spans="1:4">
      <c r="A59" s="373"/>
      <c r="B59" s="664"/>
      <c r="D59" s="4"/>
    </row>
    <row r="60" ht="15" customHeight="1" spans="1:4">
      <c r="A60" s="373"/>
      <c r="B60" s="665"/>
      <c r="D60" s="4"/>
    </row>
    <row r="61" ht="15" customHeight="1" spans="1:4">
      <c r="A61" s="373"/>
      <c r="B61" s="672"/>
      <c r="D61" s="4"/>
    </row>
    <row r="62" ht="15" customHeight="1" spans="1:4">
      <c r="A62" s="373"/>
      <c r="B62" s="671"/>
      <c r="D62" s="4"/>
    </row>
    <row r="63" ht="15" customHeight="1" spans="1:4">
      <c r="A63" s="373"/>
      <c r="B63" s="671"/>
      <c r="D63" s="4"/>
    </row>
    <row r="64" ht="15" customHeight="1" spans="1:4">
      <c r="A64" s="373"/>
      <c r="B64" s="671"/>
      <c r="D64" s="4"/>
    </row>
    <row r="65" ht="15" customHeight="1" spans="1:4">
      <c r="A65" s="373"/>
      <c r="B65" s="671"/>
      <c r="D65" s="4"/>
    </row>
    <row r="66" ht="15" customHeight="1" spans="1:4">
      <c r="A66" s="373"/>
      <c r="B66" s="671"/>
      <c r="D66" s="4"/>
    </row>
    <row r="67" ht="15" customHeight="1" spans="1:4">
      <c r="A67" s="373"/>
      <c r="B67" s="671"/>
      <c r="D67" s="4"/>
    </row>
    <row r="68" ht="15" customHeight="1" spans="1:4">
      <c r="A68" s="373"/>
      <c r="B68" s="671"/>
      <c r="D68" s="4"/>
    </row>
    <row r="69" ht="15" customHeight="1" spans="1:4">
      <c r="A69" s="373"/>
      <c r="B69" s="671"/>
      <c r="D69" s="4"/>
    </row>
    <row r="70" ht="15" customHeight="1" spans="1:4">
      <c r="A70" s="373"/>
      <c r="B70" s="671"/>
      <c r="D70" s="4"/>
    </row>
    <row r="71" ht="15" customHeight="1" spans="1:4">
      <c r="A71" s="373"/>
      <c r="B71" s="671"/>
      <c r="D71" s="4"/>
    </row>
    <row r="72" ht="15" customHeight="1" spans="1:4">
      <c r="A72" s="373"/>
      <c r="B72" s="671"/>
      <c r="D72" s="4"/>
    </row>
    <row r="73" ht="15" customHeight="1" spans="1:4">
      <c r="A73" s="373"/>
      <c r="B73" s="671"/>
      <c r="D73" s="4"/>
    </row>
    <row r="74" ht="15" customHeight="1" spans="1:4">
      <c r="A74" s="373"/>
      <c r="B74" s="671"/>
      <c r="D74" s="4"/>
    </row>
    <row r="75" ht="15" customHeight="1" spans="1:4">
      <c r="A75" s="373"/>
      <c r="B75" s="671"/>
      <c r="D75" s="4"/>
    </row>
    <row r="76" ht="15" customHeight="1" spans="1:4">
      <c r="A76" s="373"/>
      <c r="B76" s="671"/>
      <c r="D76" s="4"/>
    </row>
    <row r="77" ht="15" customHeight="1" spans="1:4">
      <c r="A77" s="373"/>
      <c r="B77" s="671"/>
      <c r="D77" s="4"/>
    </row>
    <row r="78" ht="15" customHeight="1" spans="1:4">
      <c r="A78" s="373"/>
      <c r="B78" s="671"/>
      <c r="D78" s="4"/>
    </row>
    <row r="79" ht="15" customHeight="1" spans="1:4">
      <c r="A79" s="373"/>
      <c r="B79" s="671"/>
      <c r="D79" s="4"/>
    </row>
    <row r="80" ht="15" customHeight="1" spans="1:4">
      <c r="A80" s="373"/>
      <c r="B80" s="671"/>
      <c r="D80" s="4"/>
    </row>
    <row r="81" ht="15" customHeight="1" spans="1:4">
      <c r="A81" s="373"/>
      <c r="B81" s="672"/>
      <c r="D81" s="4"/>
    </row>
    <row r="82" ht="30" customHeight="1" spans="1:4">
      <c r="A82" s="373"/>
      <c r="B82" s="666"/>
      <c r="D82" s="4"/>
    </row>
    <row r="83" ht="45" customHeight="1" spans="1:4">
      <c r="A83" s="373"/>
      <c r="B83" s="673"/>
      <c r="D83" s="4"/>
    </row>
    <row r="84" ht="44" customHeight="1" spans="1:2">
      <c r="A84" s="373"/>
      <c r="B84" s="674"/>
    </row>
    <row r="85" ht="15" customHeight="1" spans="1:2">
      <c r="A85" s="373"/>
      <c r="B85" s="521"/>
    </row>
    <row r="86" ht="15" customHeight="1" spans="1:2">
      <c r="A86" s="373"/>
      <c r="B86" s="522"/>
    </row>
    <row r="87" ht="15" customHeight="1" spans="1:2">
      <c r="A87" s="373"/>
      <c r="B87" s="522"/>
    </row>
    <row r="88" ht="15" customHeight="1" spans="1:2">
      <c r="A88" s="373"/>
      <c r="B88" s="522"/>
    </row>
    <row r="89" ht="15" customHeight="1" spans="1:2">
      <c r="A89" s="373"/>
      <c r="B89" s="522"/>
    </row>
    <row r="90" ht="15" customHeight="1" spans="1:2">
      <c r="A90" s="373"/>
      <c r="B90" s="522"/>
    </row>
    <row r="91" ht="15" customHeight="1" spans="1:2">
      <c r="A91" s="373"/>
      <c r="B91" s="522"/>
    </row>
    <row r="92" ht="15" customHeight="1" spans="1:2">
      <c r="A92" s="373"/>
      <c r="B92" s="522"/>
    </row>
    <row r="93" ht="15" customHeight="1" spans="1:2">
      <c r="A93" s="373"/>
      <c r="B93" s="522"/>
    </row>
    <row r="94" ht="15" customHeight="1" spans="1:2">
      <c r="A94" s="373"/>
      <c r="B94" s="522"/>
    </row>
    <row r="95" ht="15" customHeight="1" spans="1:2">
      <c r="A95" s="373"/>
      <c r="B95" s="522"/>
    </row>
    <row r="96" ht="15" customHeight="1" spans="1:2">
      <c r="A96" s="373"/>
      <c r="B96" s="522"/>
    </row>
    <row r="97" ht="15" customHeight="1" spans="1:2">
      <c r="A97" s="373"/>
      <c r="B97" s="522"/>
    </row>
    <row r="98" ht="15" customHeight="1" spans="1:2">
      <c r="A98" s="373"/>
      <c r="B98" s="675"/>
    </row>
    <row r="99" ht="15" customHeight="1" spans="1:2">
      <c r="A99" s="373"/>
      <c r="B99" s="521"/>
    </row>
    <row r="100" ht="15" customHeight="1" spans="1:2">
      <c r="A100" s="373"/>
      <c r="B100" s="522"/>
    </row>
    <row r="101" ht="15" customHeight="1" spans="1:2">
      <c r="A101" s="373"/>
      <c r="B101" s="522"/>
    </row>
    <row r="102" ht="15" customHeight="1" spans="1:2">
      <c r="A102" s="373"/>
      <c r="B102" s="522"/>
    </row>
    <row r="103" ht="15" customHeight="1" spans="1:2">
      <c r="A103" s="373"/>
      <c r="B103" s="522"/>
    </row>
    <row r="104" ht="15" customHeight="1" spans="1:2">
      <c r="A104" s="373"/>
      <c r="B104" s="522"/>
    </row>
    <row r="105" ht="15" customHeight="1" spans="1:2">
      <c r="A105" s="373"/>
      <c r="B105" s="522"/>
    </row>
    <row r="106" ht="15" customHeight="1" spans="1:2">
      <c r="A106" s="373"/>
      <c r="B106" s="522"/>
    </row>
    <row r="107" ht="15" customHeight="1" spans="1:2">
      <c r="A107" s="373"/>
      <c r="B107" s="522"/>
    </row>
    <row r="108" ht="15" customHeight="1" spans="1:2">
      <c r="A108" s="373"/>
      <c r="B108" s="522"/>
    </row>
    <row r="109" ht="15" customHeight="1" spans="1:2">
      <c r="A109" s="373"/>
      <c r="B109" s="522"/>
    </row>
    <row r="110" ht="15" customHeight="1" spans="1:2">
      <c r="A110" s="373"/>
      <c r="B110" s="522"/>
    </row>
    <row r="111" ht="15" customHeight="1" spans="1:2">
      <c r="A111" s="373"/>
      <c r="B111" s="522"/>
    </row>
    <row r="112" ht="15" customHeight="1" spans="1:2">
      <c r="A112" s="373"/>
      <c r="B112" s="524"/>
    </row>
    <row r="113" ht="86" customHeight="1" spans="1:2">
      <c r="A113" s="373"/>
      <c r="B113" s="676"/>
    </row>
    <row r="114" ht="15" customHeight="1" spans="1:2">
      <c r="A114" s="373"/>
      <c r="B114" s="522"/>
    </row>
    <row r="115" ht="15" customHeight="1" spans="1:2">
      <c r="A115" s="373"/>
      <c r="B115" s="522"/>
    </row>
    <row r="116" ht="15" customHeight="1" spans="1:2">
      <c r="A116" s="373"/>
      <c r="B116" s="522"/>
    </row>
    <row r="117" ht="15" customHeight="1" spans="1:2">
      <c r="A117" s="373"/>
      <c r="B117" s="522"/>
    </row>
    <row r="118" ht="15" customHeight="1" spans="1:2">
      <c r="A118" s="373"/>
      <c r="B118" s="522"/>
    </row>
    <row r="119" ht="15" customHeight="1" spans="1:2">
      <c r="A119" s="373"/>
      <c r="B119" s="522"/>
    </row>
    <row r="120" ht="15" customHeight="1" spans="1:2">
      <c r="A120" s="373"/>
      <c r="B120" s="522"/>
    </row>
    <row r="121" ht="15" customHeight="1" spans="1:2">
      <c r="A121" s="373"/>
      <c r="B121" s="522"/>
    </row>
    <row r="122" ht="15" customHeight="1" spans="1:2">
      <c r="A122" s="373"/>
      <c r="B122" s="522"/>
    </row>
    <row r="123" ht="15" customHeight="1" spans="1:2">
      <c r="A123" s="373"/>
      <c r="B123" s="522"/>
    </row>
    <row r="124" ht="15" customHeight="1" spans="1:2">
      <c r="A124" s="373"/>
      <c r="B124" s="522"/>
    </row>
    <row r="125" ht="15" customHeight="1" spans="1:2">
      <c r="A125" s="373"/>
      <c r="B125" s="522"/>
    </row>
    <row r="126" ht="15" customHeight="1" spans="1:2">
      <c r="A126" s="373"/>
      <c r="B126" s="522"/>
    </row>
    <row r="127" ht="15" customHeight="1" spans="1:2">
      <c r="A127" s="373"/>
      <c r="B127" s="524"/>
    </row>
    <row r="128" ht="15" customHeight="1" spans="1:2">
      <c r="A128" s="373"/>
      <c r="B128" s="524"/>
    </row>
    <row r="129" ht="15" customHeight="1" spans="1:2">
      <c r="A129" s="373"/>
      <c r="B129" s="677"/>
    </row>
    <row r="130" ht="35" customHeight="1" spans="1:2">
      <c r="A130" s="373"/>
      <c r="B130" s="678"/>
    </row>
    <row r="131" ht="15.95" customHeight="1" spans="1:2">
      <c r="A131" s="373"/>
      <c r="B131" s="677"/>
    </row>
    <row r="132" ht="15.95" customHeight="1" spans="1:2">
      <c r="A132" s="373"/>
      <c r="B132" s="677"/>
    </row>
    <row r="133" ht="48" customHeight="1" spans="1:2">
      <c r="A133" s="373"/>
      <c r="B133" s="676"/>
    </row>
    <row r="134" ht="15.95" customHeight="1" spans="1:2">
      <c r="A134" s="373"/>
      <c r="B134" s="677"/>
    </row>
    <row r="135" ht="15.95" customHeight="1" spans="1:2">
      <c r="A135" s="373"/>
      <c r="B135" s="677"/>
    </row>
    <row r="136" ht="15.95" customHeight="1" spans="1:2">
      <c r="A136" s="373"/>
      <c r="B136" s="677"/>
    </row>
    <row r="137" ht="15.95" customHeight="1" spans="1:2">
      <c r="A137" s="373"/>
      <c r="B137" s="677"/>
    </row>
    <row r="138" ht="15.95" customHeight="1" spans="1:2">
      <c r="A138" s="373"/>
      <c r="B138" s="677"/>
    </row>
    <row r="139" ht="15.95" customHeight="1" spans="1:2">
      <c r="A139" s="373"/>
      <c r="B139" s="677"/>
    </row>
    <row r="140" ht="15.95" customHeight="1" spans="1:2">
      <c r="A140" s="373"/>
      <c r="B140" s="677"/>
    </row>
    <row r="141" ht="15.95" customHeight="1" spans="1:2">
      <c r="A141" s="373"/>
      <c r="B141" s="677"/>
    </row>
    <row r="142" ht="15.95" customHeight="1" spans="1:2">
      <c r="A142" s="373"/>
      <c r="B142" s="677"/>
    </row>
    <row r="143" ht="15.95" customHeight="1" spans="1:2">
      <c r="A143" s="373"/>
      <c r="B143" s="677"/>
    </row>
    <row r="144" ht="15.95" customHeight="1" spans="1:2">
      <c r="A144" s="373"/>
      <c r="B144" s="677"/>
    </row>
    <row r="145" ht="15.95" customHeight="1" spans="1:2">
      <c r="A145" s="373"/>
      <c r="B145" s="677"/>
    </row>
    <row r="146" ht="15.95" customHeight="1" spans="1:2">
      <c r="A146" s="373"/>
      <c r="B146" s="677"/>
    </row>
    <row r="147" ht="15.95" customHeight="1" spans="1:2">
      <c r="A147" s="373"/>
      <c r="B147" s="677"/>
    </row>
    <row r="148" ht="15.95" customHeight="1" spans="1:2">
      <c r="A148" s="373"/>
      <c r="B148" s="677"/>
    </row>
    <row r="149" ht="15.95" customHeight="1" spans="1:2">
      <c r="A149" s="373"/>
      <c r="B149" s="677"/>
    </row>
    <row r="150" ht="15.95" customHeight="1" spans="1:2">
      <c r="A150" s="373"/>
      <c r="B150" s="677"/>
    </row>
    <row r="151" ht="15.95" customHeight="1" spans="1:2">
      <c r="A151" s="373"/>
      <c r="B151" s="677"/>
    </row>
    <row r="152" ht="15.95" customHeight="1" spans="1:2">
      <c r="A152" s="373"/>
      <c r="B152" s="677"/>
    </row>
    <row r="153" ht="15.95" customHeight="1" spans="1:2">
      <c r="A153" s="373"/>
      <c r="B153" s="677"/>
    </row>
    <row r="154" ht="15.95" customHeight="1" spans="1:2">
      <c r="A154" s="373"/>
      <c r="B154" s="677"/>
    </row>
    <row r="155" ht="15.95" customHeight="1" spans="1:2">
      <c r="A155" s="373"/>
      <c r="B155" s="677"/>
    </row>
    <row r="156" ht="15.95" customHeight="1" spans="1:2">
      <c r="A156" s="373"/>
      <c r="B156" s="677"/>
    </row>
    <row r="157" ht="15.95" customHeight="1" spans="1:2">
      <c r="A157" s="373"/>
      <c r="B157" s="677"/>
    </row>
    <row r="158" ht="15.95" customHeight="1" spans="1:2">
      <c r="A158" s="373"/>
      <c r="B158" s="677"/>
    </row>
    <row r="159" ht="15.95" customHeight="1" spans="1:2">
      <c r="A159" s="373"/>
      <c r="B159" s="677"/>
    </row>
    <row r="160" ht="15.95" customHeight="1" spans="1:2">
      <c r="A160" s="373"/>
      <c r="B160" s="677"/>
    </row>
    <row r="161" ht="15.95" customHeight="1" spans="1:2">
      <c r="A161" s="373"/>
      <c r="B161" s="677"/>
    </row>
    <row r="162" ht="15.95" customHeight="1" spans="1:2">
      <c r="A162" s="373"/>
      <c r="B162" s="677"/>
    </row>
    <row r="163" ht="15.95" customHeight="1" spans="1:2">
      <c r="A163" s="373"/>
      <c r="B163" s="677"/>
    </row>
    <row r="164" ht="15.95" customHeight="1" spans="1:2">
      <c r="A164" s="373"/>
      <c r="B164" s="677"/>
    </row>
    <row r="165" ht="15.95" customHeight="1" spans="1:2">
      <c r="A165" s="373"/>
      <c r="B165" s="677"/>
    </row>
    <row r="166" ht="15.95" customHeight="1" spans="1:2">
      <c r="A166" s="373"/>
      <c r="B166" s="677"/>
    </row>
    <row r="167" ht="15.95" customHeight="1" spans="1:2">
      <c r="A167" s="373"/>
      <c r="B167" s="521"/>
    </row>
    <row r="168" ht="22" customHeight="1" spans="1:2">
      <c r="A168" s="679"/>
      <c r="B168" s="409"/>
    </row>
    <row r="169" ht="27" customHeight="1" spans="1:3">
      <c r="A169" s="373" t="s">
        <v>647</v>
      </c>
      <c r="B169" s="680"/>
      <c r="C169" s="411"/>
    </row>
    <row r="170" ht="27" customHeight="1" spans="1:3">
      <c r="A170" s="373"/>
      <c r="B170" s="681"/>
      <c r="C170" s="411"/>
    </row>
    <row r="171" ht="38" customHeight="1" spans="1:3">
      <c r="A171" s="373"/>
      <c r="B171" s="682"/>
      <c r="C171" s="411"/>
    </row>
    <row r="172" ht="15.95" customHeight="1" spans="1:3">
      <c r="A172" s="373"/>
      <c r="B172" s="683"/>
      <c r="C172" s="411"/>
    </row>
    <row r="173" ht="15.95" customHeight="1" spans="1:3">
      <c r="A173" s="373"/>
      <c r="B173" s="683"/>
      <c r="C173" s="411"/>
    </row>
    <row r="174" ht="15.95" customHeight="1" spans="1:3">
      <c r="A174" s="373"/>
      <c r="B174" s="485"/>
      <c r="C174" s="411"/>
    </row>
    <row r="175" ht="15.95" customHeight="1" spans="1:3">
      <c r="A175" s="373"/>
      <c r="B175" s="485"/>
      <c r="C175" s="411"/>
    </row>
    <row r="176" ht="15.95" customHeight="1" spans="1:3">
      <c r="A176" s="373"/>
      <c r="B176" s="684"/>
      <c r="C176" s="411"/>
    </row>
    <row r="177" ht="15.95" customHeight="1" spans="1:3">
      <c r="A177" s="373"/>
      <c r="B177" s="484"/>
      <c r="C177" s="411"/>
    </row>
    <row r="178" ht="15.95" customHeight="1" spans="1:3">
      <c r="A178" s="373"/>
      <c r="B178" s="485"/>
      <c r="C178" s="411"/>
    </row>
    <row r="179" ht="15.95" customHeight="1" spans="1:3">
      <c r="A179" s="373"/>
      <c r="B179" s="485"/>
      <c r="C179" s="411"/>
    </row>
    <row r="180" ht="15.95" customHeight="1" spans="1:3">
      <c r="A180" s="373"/>
      <c r="B180" s="485"/>
      <c r="C180" s="411"/>
    </row>
    <row r="181" ht="15.95" customHeight="1" spans="1:3">
      <c r="A181" s="373"/>
      <c r="B181" s="485"/>
      <c r="C181" s="411"/>
    </row>
    <row r="182" ht="15.95" customHeight="1" spans="1:3">
      <c r="A182" s="373"/>
      <c r="B182" s="485"/>
      <c r="C182" s="411"/>
    </row>
    <row r="183" ht="15.95" customHeight="1" spans="1:3">
      <c r="A183" s="373"/>
      <c r="B183" s="485"/>
      <c r="C183" s="411"/>
    </row>
    <row r="184" ht="15.95" customHeight="1" spans="1:3">
      <c r="A184" s="373"/>
      <c r="B184" s="485"/>
      <c r="C184" s="411"/>
    </row>
    <row r="185" ht="15.95" customHeight="1" spans="1:3">
      <c r="A185" s="373"/>
      <c r="B185" s="485"/>
      <c r="C185" s="411"/>
    </row>
    <row r="186" ht="15.95" customHeight="1" spans="1:3">
      <c r="A186" s="373"/>
      <c r="B186" s="485"/>
      <c r="C186" s="411"/>
    </row>
    <row r="187" ht="15.95" customHeight="1" spans="1:3">
      <c r="A187" s="373"/>
      <c r="B187" s="485"/>
      <c r="C187" s="411"/>
    </row>
    <row r="188" ht="15.95" customHeight="1" spans="1:3">
      <c r="A188" s="373"/>
      <c r="B188" s="485"/>
      <c r="C188" s="411"/>
    </row>
    <row r="189" ht="15.95" customHeight="1" spans="1:3">
      <c r="A189" s="373"/>
      <c r="B189" s="485"/>
      <c r="C189" s="411"/>
    </row>
    <row r="190" ht="15.95" customHeight="1" spans="1:3">
      <c r="A190" s="373"/>
      <c r="B190" s="485"/>
      <c r="C190" s="411"/>
    </row>
    <row r="191" ht="15.95" customHeight="1" spans="1:3">
      <c r="A191" s="373"/>
      <c r="B191" s="485"/>
      <c r="C191" s="411"/>
    </row>
    <row r="192" ht="15.95" customHeight="1" spans="1:3">
      <c r="A192" s="373"/>
      <c r="B192" s="485"/>
      <c r="C192" s="411"/>
    </row>
    <row r="193" ht="15.95" customHeight="1"/>
    <row r="194" ht="15.95" customHeight="1"/>
    <row r="195" ht="15.95" customHeight="1"/>
    <row r="196" ht="15.95" customHeight="1"/>
    <row r="197" ht="15.95" customHeight="1"/>
    <row r="198" ht="15.95" customHeight="1"/>
    <row r="199" ht="15.95" customHeight="1"/>
    <row r="200" ht="15.95" customHeight="1"/>
    <row r="201" ht="15.95" customHeight="1"/>
    <row r="202" ht="15.95" customHeight="1"/>
    <row r="203" ht="15.95" customHeight="1"/>
    <row r="204" ht="15.95" customHeight="1"/>
    <row r="205" ht="15.95" customHeight="1"/>
    <row r="206" ht="15.95" customHeight="1"/>
    <row r="207" ht="15.95" customHeight="1"/>
    <row r="208" ht="15.95" customHeight="1"/>
    <row r="209" ht="15.95" customHeight="1"/>
    <row r="210" ht="15.95" customHeight="1"/>
    <row r="211" ht="15.95" customHeight="1"/>
    <row r="212" ht="15.95" customHeight="1"/>
    <row r="213" ht="15.95" customHeight="1"/>
    <row r="214" ht="15.95" customHeight="1"/>
    <row r="215" ht="15.95" customHeight="1"/>
    <row r="216" ht="15.95" customHeight="1"/>
    <row r="217" ht="15.95" customHeight="1"/>
    <row r="218" ht="15.95" customHeight="1"/>
    <row r="219" ht="15.95" customHeight="1"/>
    <row r="220" ht="15.95" customHeight="1"/>
    <row r="221" ht="15.95" customHeight="1"/>
    <row r="222" ht="15.95" customHeight="1"/>
    <row r="223" ht="15.95" customHeight="1"/>
    <row r="224" ht="15.95" customHeight="1"/>
    <row r="225" ht="15.95" customHeight="1"/>
    <row r="226" ht="15.95" customHeight="1"/>
    <row r="227" ht="15.95" customHeight="1"/>
  </sheetData>
  <mergeCells count="10">
    <mergeCell ref="A2:A131"/>
    <mergeCell ref="A169:A192"/>
    <mergeCell ref="B4:B27"/>
    <mergeCell ref="B29:B36"/>
    <mergeCell ref="B38:B56"/>
    <mergeCell ref="B58:B60"/>
    <mergeCell ref="B62:B81"/>
    <mergeCell ref="B85:B97"/>
    <mergeCell ref="B114:B127"/>
    <mergeCell ref="B177:B192"/>
  </mergeCells>
  <hyperlinks>
    <hyperlink ref="D1" location="目录!A1" display="返回"/>
  </hyperlinks>
  <pageMargins left="0.75" right="0.75" top="1" bottom="1" header="0.5" footer="0.5"/>
  <pageSetup paperSize="9" scale="29" orientation="portrait"/>
  <headerFooter alignWithMargins="0"/>
  <rowBreaks count="1" manualBreakCount="1">
    <brk id="131" max="19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148"/>
  <sheetViews>
    <sheetView view="pageBreakPreview" zoomScale="85" zoomScaleNormal="100" topLeftCell="A48" workbookViewId="0">
      <selection activeCell="F81" sqref="F81"/>
    </sheetView>
  </sheetViews>
  <sheetFormatPr defaultColWidth="9" defaultRowHeight="14.25" outlineLevelCol="3"/>
  <cols>
    <col min="1" max="1" width="16.625" customWidth="1"/>
    <col min="2" max="2" width="84.625" style="370" customWidth="1"/>
  </cols>
  <sheetData>
    <row r="1" ht="15.95" customHeight="1" spans="1:4">
      <c r="A1" s="2" t="s">
        <v>413</v>
      </c>
      <c r="B1" s="2" t="s">
        <v>414</v>
      </c>
      <c r="D1" s="4" t="s">
        <v>84</v>
      </c>
    </row>
    <row r="2" ht="15.95" customHeight="1" spans="1:2">
      <c r="A2" s="598" t="s">
        <v>648</v>
      </c>
      <c r="B2" s="364" t="s">
        <v>649</v>
      </c>
    </row>
    <row r="3" ht="15.95" customHeight="1" spans="1:2">
      <c r="A3" s="599"/>
      <c r="B3" s="648"/>
    </row>
    <row r="4" ht="15.95" customHeight="1" spans="1:2">
      <c r="A4" s="599"/>
      <c r="B4" s="649"/>
    </row>
    <row r="5" ht="15.95" customHeight="1" spans="1:2">
      <c r="A5" s="599"/>
      <c r="B5" s="649"/>
    </row>
    <row r="6" ht="15.95" customHeight="1" spans="1:2">
      <c r="A6" s="599"/>
      <c r="B6" s="649"/>
    </row>
    <row r="7" ht="15.95" customHeight="1" spans="1:2">
      <c r="A7" s="599"/>
      <c r="B7" s="649"/>
    </row>
    <row r="8" ht="15.95" customHeight="1" spans="1:2">
      <c r="A8" s="599"/>
      <c r="B8" s="649"/>
    </row>
    <row r="9" ht="15.95" customHeight="1" spans="1:2">
      <c r="A9" s="599"/>
      <c r="B9" s="649"/>
    </row>
    <row r="10" ht="15.95" customHeight="1" spans="1:2">
      <c r="A10" s="599"/>
      <c r="B10" s="649"/>
    </row>
    <row r="11" ht="15.95" customHeight="1" spans="1:2">
      <c r="A11" s="599"/>
      <c r="B11" s="649"/>
    </row>
    <row r="12" ht="15.95" customHeight="1" spans="1:2">
      <c r="A12" s="599"/>
      <c r="B12" s="649"/>
    </row>
    <row r="13" ht="15.95" customHeight="1" spans="1:2">
      <c r="A13" s="599"/>
      <c r="B13" s="649"/>
    </row>
    <row r="14" ht="15.95" customHeight="1" spans="1:2">
      <c r="A14" s="599"/>
      <c r="B14" s="649"/>
    </row>
    <row r="15" ht="15.95" customHeight="1" spans="1:2">
      <c r="A15" s="599"/>
      <c r="B15" s="649"/>
    </row>
    <row r="16" ht="15.95" customHeight="1" spans="1:2">
      <c r="A16" s="599"/>
      <c r="B16" s="649"/>
    </row>
    <row r="17" ht="15.95" customHeight="1" spans="1:2">
      <c r="A17" s="599"/>
      <c r="B17" s="649"/>
    </row>
    <row r="18" ht="15.95" customHeight="1" spans="1:2">
      <c r="A18" s="599"/>
      <c r="B18" s="364" t="s">
        <v>650</v>
      </c>
    </row>
    <row r="19" ht="15.95" customHeight="1" spans="1:2">
      <c r="A19" s="599"/>
      <c r="B19" s="364" t="s">
        <v>651</v>
      </c>
    </row>
    <row r="20" ht="15.95" customHeight="1" spans="1:2">
      <c r="A20" s="599"/>
      <c r="B20" s="364" t="s">
        <v>652</v>
      </c>
    </row>
    <row r="21" ht="15.95" customHeight="1" spans="1:2">
      <c r="A21" s="599"/>
      <c r="B21" s="364" t="s">
        <v>653</v>
      </c>
    </row>
    <row r="22" ht="15.95" customHeight="1" spans="1:2">
      <c r="A22" s="599"/>
      <c r="B22" s="650" t="s">
        <v>654</v>
      </c>
    </row>
    <row r="23" ht="15.95" customHeight="1" spans="1:2">
      <c r="A23" s="599"/>
      <c r="B23" s="650" t="s">
        <v>655</v>
      </c>
    </row>
    <row r="24" ht="15.95" customHeight="1" spans="1:2">
      <c r="A24" s="599"/>
      <c r="B24" s="650" t="s">
        <v>656</v>
      </c>
    </row>
    <row r="25" ht="41" customHeight="1" spans="1:2">
      <c r="A25" s="599"/>
      <c r="B25" s="414" t="s">
        <v>657</v>
      </c>
    </row>
    <row r="26" ht="15.95" customHeight="1" spans="1:2">
      <c r="A26" s="599"/>
      <c r="B26" s="364" t="s">
        <v>658</v>
      </c>
    </row>
    <row r="27" ht="15.95" customHeight="1" spans="1:2">
      <c r="A27" s="599"/>
      <c r="B27" s="364"/>
    </row>
    <row r="28" ht="15.95" customHeight="1" spans="1:2">
      <c r="A28" s="599"/>
      <c r="B28" s="651" t="s">
        <v>659</v>
      </c>
    </row>
    <row r="29" ht="15.95" customHeight="1" spans="1:2">
      <c r="A29" s="599"/>
      <c r="B29" s="382"/>
    </row>
    <row r="30" ht="15.95" customHeight="1" spans="1:2">
      <c r="A30" s="599"/>
      <c r="B30" s="383"/>
    </row>
    <row r="31" ht="15.95" customHeight="1" spans="1:2">
      <c r="A31" s="599"/>
      <c r="B31" s="383"/>
    </row>
    <row r="32" ht="15.95" customHeight="1" spans="1:2">
      <c r="A32" s="599"/>
      <c r="B32" s="383"/>
    </row>
    <row r="33" ht="15.95" customHeight="1" spans="1:2">
      <c r="A33" s="599"/>
      <c r="B33" s="383"/>
    </row>
    <row r="34" ht="15.95" customHeight="1" spans="1:2">
      <c r="A34" s="599"/>
      <c r="B34" s="383"/>
    </row>
    <row r="35" ht="15.95" customHeight="1" spans="1:2">
      <c r="A35" s="599"/>
      <c r="B35" s="383"/>
    </row>
    <row r="36" ht="15.95" customHeight="1" spans="1:2">
      <c r="A36" s="599"/>
      <c r="B36" s="383"/>
    </row>
    <row r="37" ht="15.95" customHeight="1" spans="1:2">
      <c r="A37" s="599"/>
      <c r="B37" s="383"/>
    </row>
    <row r="38" ht="15.95" customHeight="1" spans="1:2">
      <c r="A38" s="599"/>
      <c r="B38" s="383"/>
    </row>
    <row r="39" ht="15.95" customHeight="1" spans="1:2">
      <c r="A39" s="599"/>
      <c r="B39" s="383"/>
    </row>
    <row r="40" ht="15.95" customHeight="1" spans="1:2">
      <c r="A40" s="599"/>
      <c r="B40" s="383"/>
    </row>
    <row r="41" ht="15.95" customHeight="1" spans="1:2">
      <c r="A41" s="599"/>
      <c r="B41" s="383"/>
    </row>
    <row r="42" ht="15.95" customHeight="1" spans="1:2">
      <c r="A42" s="599"/>
      <c r="B42" s="384"/>
    </row>
    <row r="43" ht="15.95" customHeight="1" spans="1:2">
      <c r="A43" s="599"/>
      <c r="B43" s="364"/>
    </row>
    <row r="44" ht="15.95" customHeight="1" spans="1:2">
      <c r="A44" s="599"/>
      <c r="B44" s="364"/>
    </row>
    <row r="45" ht="15.95" customHeight="1" spans="1:2">
      <c r="A45" s="599"/>
      <c r="B45" s="364"/>
    </row>
    <row r="46" ht="15.95" customHeight="1" spans="1:2">
      <c r="A46" s="599"/>
      <c r="B46" s="364"/>
    </row>
    <row r="47" ht="15.95" customHeight="1" spans="1:2">
      <c r="A47" s="599"/>
      <c r="B47" s="364"/>
    </row>
    <row r="48" ht="15.95" customHeight="1" spans="1:2">
      <c r="A48" s="599"/>
      <c r="B48" s="364"/>
    </row>
    <row r="49" ht="15.95" customHeight="1" spans="1:2">
      <c r="A49" s="599"/>
      <c r="B49" s="364"/>
    </row>
    <row r="50" ht="15.95" customHeight="1" spans="1:2">
      <c r="A50" s="599"/>
      <c r="B50" s="364"/>
    </row>
    <row r="51" ht="15.95" customHeight="1" spans="1:2">
      <c r="A51" s="599"/>
      <c r="B51" s="364"/>
    </row>
    <row r="52" ht="15.95" customHeight="1" spans="1:2">
      <c r="A52" s="599"/>
      <c r="B52" s="364"/>
    </row>
    <row r="53" ht="15.95" customHeight="1" spans="1:2">
      <c r="A53" s="599"/>
      <c r="B53" s="364"/>
    </row>
    <row r="54" ht="15.95" customHeight="1" spans="1:2">
      <c r="A54" s="599"/>
      <c r="B54" s="364"/>
    </row>
    <row r="55" ht="15.95" customHeight="1" spans="1:2">
      <c r="A55" s="599"/>
      <c r="B55" s="364"/>
    </row>
    <row r="56" ht="15.95" customHeight="1" spans="1:2">
      <c r="A56" s="599"/>
      <c r="B56" s="364"/>
    </row>
    <row r="57" ht="15.95" customHeight="1" spans="1:2">
      <c r="A57" s="599"/>
      <c r="B57" s="364"/>
    </row>
    <row r="58" ht="15.95" customHeight="1" spans="1:2">
      <c r="A58" s="599"/>
      <c r="B58" s="364"/>
    </row>
    <row r="59" ht="15.95" customHeight="1" spans="1:2">
      <c r="A59" s="599"/>
      <c r="B59" s="364"/>
    </row>
    <row r="60" ht="15.95" customHeight="1" spans="1:2">
      <c r="A60" s="599"/>
      <c r="B60" s="364"/>
    </row>
    <row r="61" ht="15.95" customHeight="1" spans="1:2">
      <c r="A61" s="599"/>
      <c r="B61" s="364"/>
    </row>
    <row r="62" ht="15.95" customHeight="1" spans="1:2">
      <c r="A62" s="599"/>
      <c r="B62" s="364"/>
    </row>
    <row r="63" ht="15.95" customHeight="1" spans="1:2">
      <c r="A63" s="599"/>
      <c r="B63" s="652" t="s">
        <v>660</v>
      </c>
    </row>
    <row r="64" ht="15.95" customHeight="1" spans="1:2">
      <c r="A64" s="599"/>
      <c r="B64" s="653"/>
    </row>
    <row r="65" ht="15.95" customHeight="1" spans="1:2">
      <c r="A65" s="599"/>
      <c r="B65" s="654"/>
    </row>
    <row r="66" ht="15.95" customHeight="1" spans="1:2">
      <c r="A66" s="599"/>
      <c r="B66" s="364"/>
    </row>
    <row r="67" ht="15.95" customHeight="1" spans="1:2">
      <c r="A67" s="599"/>
      <c r="B67" s="382"/>
    </row>
    <row r="68" ht="15.95" customHeight="1" spans="1:2">
      <c r="A68" s="599"/>
      <c r="B68" s="383"/>
    </row>
    <row r="69" ht="15.95" customHeight="1" spans="1:2">
      <c r="A69" s="599"/>
      <c r="B69" s="383"/>
    </row>
    <row r="70" ht="15.95" customHeight="1" spans="1:2">
      <c r="A70" s="599"/>
      <c r="B70" s="383"/>
    </row>
    <row r="71" ht="15.95" customHeight="1" spans="1:2">
      <c r="A71" s="599"/>
      <c r="B71" s="383"/>
    </row>
    <row r="72" ht="15.95" customHeight="1" spans="1:2">
      <c r="A72" s="599"/>
      <c r="B72" s="383"/>
    </row>
    <row r="73" ht="15.95" customHeight="1" spans="1:2">
      <c r="A73" s="599"/>
      <c r="B73" s="383"/>
    </row>
    <row r="74" ht="15.95" customHeight="1" spans="1:2">
      <c r="A74" s="599"/>
      <c r="B74" s="383"/>
    </row>
    <row r="75" ht="15.95" customHeight="1" spans="1:2">
      <c r="A75" s="599"/>
      <c r="B75" s="384"/>
    </row>
    <row r="76" ht="15.95" customHeight="1" spans="1:2">
      <c r="A76" s="599"/>
      <c r="B76" s="364"/>
    </row>
    <row r="77" ht="8.1" customHeight="1" spans="1:2">
      <c r="A77" s="655"/>
      <c r="B77" s="656"/>
    </row>
    <row r="78" ht="15.95" customHeight="1" spans="1:2">
      <c r="A78" s="657" t="s">
        <v>661</v>
      </c>
      <c r="B78" s="396"/>
    </row>
    <row r="79" ht="15.95" customHeight="1" spans="1:2">
      <c r="A79" s="657"/>
      <c r="B79" s="542"/>
    </row>
    <row r="80" ht="15.95" customHeight="1" spans="1:2">
      <c r="A80" s="657"/>
      <c r="B80" s="542"/>
    </row>
    <row r="81" ht="15.95" customHeight="1" spans="1:2">
      <c r="A81" s="657"/>
      <c r="B81" s="542"/>
    </row>
    <row r="82" ht="15.95" customHeight="1" spans="1:2">
      <c r="A82" s="657"/>
      <c r="B82" s="542"/>
    </row>
    <row r="83" ht="15.95" customHeight="1" spans="1:2">
      <c r="A83" s="657"/>
      <c r="B83" s="522"/>
    </row>
    <row r="84" ht="15.95" customHeight="1" spans="1:2">
      <c r="A84" s="657"/>
      <c r="B84" s="522"/>
    </row>
    <row r="85" ht="15.95" customHeight="1" spans="1:2">
      <c r="A85" s="657"/>
      <c r="B85" s="522"/>
    </row>
    <row r="86" ht="15.95" customHeight="1" spans="1:2">
      <c r="A86" s="657"/>
      <c r="B86" s="522"/>
    </row>
    <row r="87" ht="15.95" customHeight="1" spans="1:2">
      <c r="A87" s="657"/>
      <c r="B87" s="522"/>
    </row>
    <row r="88" ht="15.95" customHeight="1" spans="1:2">
      <c r="A88" s="657"/>
      <c r="B88" s="522"/>
    </row>
    <row r="89" ht="15.95" customHeight="1" spans="1:2">
      <c r="A89" s="657"/>
      <c r="B89" s="522"/>
    </row>
    <row r="90" ht="15.95" customHeight="1" spans="1:2">
      <c r="A90" s="657"/>
      <c r="B90" s="522"/>
    </row>
    <row r="91" ht="8.1" customHeight="1" spans="1:2">
      <c r="A91" s="658"/>
      <c r="B91" s="659"/>
    </row>
    <row r="92" ht="15.95" customHeight="1" spans="1:2">
      <c r="A92" s="537"/>
      <c r="B92" s="660"/>
    </row>
    <row r="93" ht="15.95" customHeight="1" spans="1:2">
      <c r="A93" s="537"/>
      <c r="B93" s="660"/>
    </row>
    <row r="94" ht="15.95" customHeight="1" spans="2:2">
      <c r="B94" s="508"/>
    </row>
    <row r="95" ht="15.95" customHeight="1" spans="2:2">
      <c r="B95" s="508"/>
    </row>
    <row r="96" ht="15.95" customHeight="1" spans="2:2">
      <c r="B96" s="508"/>
    </row>
    <row r="97" ht="15.95" customHeight="1" spans="2:2">
      <c r="B97" s="508"/>
    </row>
    <row r="98" ht="15.95" customHeight="1" spans="2:2">
      <c r="B98" s="508"/>
    </row>
    <row r="99" ht="15.95" customHeight="1" spans="2:2">
      <c r="B99" s="508"/>
    </row>
    <row r="100" ht="15.95" customHeight="1" spans="2:2">
      <c r="B100" s="508"/>
    </row>
    <row r="101" ht="15.95" customHeight="1" spans="2:2">
      <c r="B101" s="508"/>
    </row>
    <row r="102" ht="15.95" customHeight="1" spans="2:2">
      <c r="B102" s="508"/>
    </row>
    <row r="103" ht="15.95" customHeight="1" spans="2:2">
      <c r="B103" s="508"/>
    </row>
    <row r="104" ht="15.95" customHeight="1" spans="2:2">
      <c r="B104" s="508"/>
    </row>
    <row r="105" ht="15.95" customHeight="1" spans="2:2">
      <c r="B105" s="508"/>
    </row>
    <row r="106" ht="15.95" customHeight="1" spans="2:2">
      <c r="B106" s="508"/>
    </row>
    <row r="107" ht="15.95" customHeight="1" spans="2:2">
      <c r="B107" s="508"/>
    </row>
    <row r="108" ht="15.95" customHeight="1" spans="2:2">
      <c r="B108" s="508"/>
    </row>
    <row r="109" ht="15.95" customHeight="1" spans="2:2">
      <c r="B109" s="508"/>
    </row>
    <row r="110" ht="15.95" customHeight="1" spans="2:2">
      <c r="B110" s="508"/>
    </row>
    <row r="111" ht="15.95" customHeight="1" spans="2:2">
      <c r="B111" s="508"/>
    </row>
    <row r="112" ht="15.95" customHeight="1" spans="2:2">
      <c r="B112" s="508"/>
    </row>
    <row r="113" ht="15.95" customHeight="1" spans="2:2">
      <c r="B113" s="508"/>
    </row>
    <row r="114" ht="15.95" customHeight="1" spans="2:2">
      <c r="B114" s="508"/>
    </row>
    <row r="115" ht="15.95" customHeight="1" spans="2:2">
      <c r="B115" s="508"/>
    </row>
    <row r="116" ht="15.95" customHeight="1" spans="2:2">
      <c r="B116" s="508"/>
    </row>
    <row r="117" ht="15.95" customHeight="1" spans="2:2">
      <c r="B117" s="508"/>
    </row>
    <row r="118" ht="15.95" customHeight="1" spans="2:2">
      <c r="B118" s="508"/>
    </row>
    <row r="119" ht="15.95" customHeight="1" spans="2:2">
      <c r="B119" s="508"/>
    </row>
    <row r="120" ht="15.95" customHeight="1" spans="2:2">
      <c r="B120" s="508"/>
    </row>
    <row r="121" ht="15.95" customHeight="1" spans="2:2">
      <c r="B121" s="508"/>
    </row>
    <row r="122" ht="15.95" customHeight="1" spans="2:2">
      <c r="B122" s="508"/>
    </row>
    <row r="123" ht="15.95" customHeight="1" spans="2:2">
      <c r="B123" s="508"/>
    </row>
    <row r="124" ht="15.95" customHeight="1" spans="2:2">
      <c r="B124" s="508"/>
    </row>
    <row r="125" ht="15.95" customHeight="1" spans="2:2">
      <c r="B125" s="508"/>
    </row>
    <row r="126" ht="15.95" customHeight="1" spans="2:2">
      <c r="B126" s="508"/>
    </row>
    <row r="127" ht="15.95" customHeight="1" spans="2:2">
      <c r="B127" s="508"/>
    </row>
    <row r="128" ht="15.95" customHeight="1" spans="2:2">
      <c r="B128" s="508"/>
    </row>
    <row r="129" ht="15.95" customHeight="1" spans="2:2">
      <c r="B129" s="508"/>
    </row>
    <row r="130" ht="15.95" customHeight="1"/>
    <row r="131" ht="15.95" customHeight="1"/>
    <row r="132" ht="15.95" customHeight="1"/>
    <row r="133" ht="15.95" customHeight="1"/>
    <row r="134" ht="15.95" customHeight="1"/>
    <row r="135" ht="15.95" customHeight="1"/>
    <row r="136" ht="15.95" customHeight="1"/>
    <row r="137" ht="15.95" customHeight="1"/>
    <row r="138" ht="15.95" customHeight="1"/>
    <row r="139" ht="15.95" customHeight="1"/>
    <row r="140" ht="15.95" customHeight="1"/>
    <row r="141" ht="15.95" customHeight="1"/>
    <row r="142" ht="15.95" customHeight="1"/>
    <row r="143" ht="15.95" customHeight="1"/>
    <row r="144" ht="15.95" customHeight="1"/>
    <row r="145" ht="15.95" customHeight="1"/>
    <row r="146" ht="15.95" customHeight="1"/>
    <row r="147" ht="15.95" customHeight="1"/>
    <row r="148" ht="15.95" customHeight="1"/>
  </sheetData>
  <mergeCells count="7">
    <mergeCell ref="A2:A76"/>
    <mergeCell ref="A78:A90"/>
    <mergeCell ref="B3:B17"/>
    <mergeCell ref="B29:B42"/>
    <mergeCell ref="B63:B65"/>
    <mergeCell ref="B67:B75"/>
    <mergeCell ref="B78:B90"/>
  </mergeCells>
  <hyperlinks>
    <hyperlink ref="D1" location="目录!A1" display="返回"/>
  </hyperlinks>
  <pageMargins left="0.75" right="0.75" top="1" bottom="1" header="0.5" footer="0.5"/>
  <pageSetup paperSize="9" scale="79" orientation="portrait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H77"/>
  <sheetViews>
    <sheetView view="pageBreakPreview" zoomScale="85" zoomScaleNormal="100" topLeftCell="A35" workbookViewId="0">
      <selection activeCell="J42" sqref="J42"/>
    </sheetView>
  </sheetViews>
  <sheetFormatPr defaultColWidth="9" defaultRowHeight="14.25" outlineLevelCol="7"/>
  <cols>
    <col min="1" max="3" width="16.625" style="106" customWidth="1"/>
    <col min="4" max="4" width="31.9583333333333" style="106" customWidth="1"/>
    <col min="5" max="5" width="16.625" style="106" customWidth="1"/>
    <col min="6" max="6" width="31.1333333333333" style="106" customWidth="1"/>
    <col min="7" max="7" width="44.7666666666667" style="106" customWidth="1"/>
    <col min="8" max="8" width="43.4" style="106" customWidth="1"/>
    <col min="9" max="9" width="18.4083333333333" style="106" customWidth="1"/>
    <col min="10" max="10" width="17.275" style="106" customWidth="1"/>
    <col min="11" max="11" width="41.5916666666667" style="106" customWidth="1"/>
    <col min="12" max="12" width="24.9916666666667" style="106" customWidth="1"/>
    <col min="13" max="260" width="9" style="106"/>
    <col min="261" max="261" width="16.625" style="106" customWidth="1"/>
    <col min="262" max="262" width="84.625" style="106" customWidth="1"/>
    <col min="263" max="516" width="9" style="106"/>
    <col min="517" max="517" width="16.625" style="106" customWidth="1"/>
    <col min="518" max="518" width="84.625" style="106" customWidth="1"/>
    <col min="519" max="772" width="9" style="106"/>
    <col min="773" max="773" width="16.625" style="106" customWidth="1"/>
    <col min="774" max="774" width="84.625" style="106" customWidth="1"/>
    <col min="775" max="1028" width="9" style="106"/>
    <col min="1029" max="1029" width="16.625" style="106" customWidth="1"/>
    <col min="1030" max="1030" width="84.625" style="106" customWidth="1"/>
    <col min="1031" max="1284" width="9" style="106"/>
    <col min="1285" max="1285" width="16.625" style="106" customWidth="1"/>
    <col min="1286" max="1286" width="84.625" style="106" customWidth="1"/>
    <col min="1287" max="1540" width="9" style="106"/>
    <col min="1541" max="1541" width="16.625" style="106" customWidth="1"/>
    <col min="1542" max="1542" width="84.625" style="106" customWidth="1"/>
    <col min="1543" max="1796" width="9" style="106"/>
    <col min="1797" max="1797" width="16.625" style="106" customWidth="1"/>
    <col min="1798" max="1798" width="84.625" style="106" customWidth="1"/>
    <col min="1799" max="2052" width="9" style="106"/>
    <col min="2053" max="2053" width="16.625" style="106" customWidth="1"/>
    <col min="2054" max="2054" width="84.625" style="106" customWidth="1"/>
    <col min="2055" max="2308" width="9" style="106"/>
    <col min="2309" max="2309" width="16.625" style="106" customWidth="1"/>
    <col min="2310" max="2310" width="84.625" style="106" customWidth="1"/>
    <col min="2311" max="2564" width="9" style="106"/>
    <col min="2565" max="2565" width="16.625" style="106" customWidth="1"/>
    <col min="2566" max="2566" width="84.625" style="106" customWidth="1"/>
    <col min="2567" max="2820" width="9" style="106"/>
    <col min="2821" max="2821" width="16.625" style="106" customWidth="1"/>
    <col min="2822" max="2822" width="84.625" style="106" customWidth="1"/>
    <col min="2823" max="3076" width="9" style="106"/>
    <col min="3077" max="3077" width="16.625" style="106" customWidth="1"/>
    <col min="3078" max="3078" width="84.625" style="106" customWidth="1"/>
    <col min="3079" max="3332" width="9" style="106"/>
    <col min="3333" max="3333" width="16.625" style="106" customWidth="1"/>
    <col min="3334" max="3334" width="84.625" style="106" customWidth="1"/>
    <col min="3335" max="3588" width="9" style="106"/>
    <col min="3589" max="3589" width="16.625" style="106" customWidth="1"/>
    <col min="3590" max="3590" width="84.625" style="106" customWidth="1"/>
    <col min="3591" max="3844" width="9" style="106"/>
    <col min="3845" max="3845" width="16.625" style="106" customWidth="1"/>
    <col min="3846" max="3846" width="84.625" style="106" customWidth="1"/>
    <col min="3847" max="4100" width="9" style="106"/>
    <col min="4101" max="4101" width="16.625" style="106" customWidth="1"/>
    <col min="4102" max="4102" width="84.625" style="106" customWidth="1"/>
    <col min="4103" max="4356" width="9" style="106"/>
    <col min="4357" max="4357" width="16.625" style="106" customWidth="1"/>
    <col min="4358" max="4358" width="84.625" style="106" customWidth="1"/>
    <col min="4359" max="4612" width="9" style="106"/>
    <col min="4613" max="4613" width="16.625" style="106" customWidth="1"/>
    <col min="4614" max="4614" width="84.625" style="106" customWidth="1"/>
    <col min="4615" max="4868" width="9" style="106"/>
    <col min="4869" max="4869" width="16.625" style="106" customWidth="1"/>
    <col min="4870" max="4870" width="84.625" style="106" customWidth="1"/>
    <col min="4871" max="5124" width="9" style="106"/>
    <col min="5125" max="5125" width="16.625" style="106" customWidth="1"/>
    <col min="5126" max="5126" width="84.625" style="106" customWidth="1"/>
    <col min="5127" max="5380" width="9" style="106"/>
    <col min="5381" max="5381" width="16.625" style="106" customWidth="1"/>
    <col min="5382" max="5382" width="84.625" style="106" customWidth="1"/>
    <col min="5383" max="5636" width="9" style="106"/>
    <col min="5637" max="5637" width="16.625" style="106" customWidth="1"/>
    <col min="5638" max="5638" width="84.625" style="106" customWidth="1"/>
    <col min="5639" max="5892" width="9" style="106"/>
    <col min="5893" max="5893" width="16.625" style="106" customWidth="1"/>
    <col min="5894" max="5894" width="84.625" style="106" customWidth="1"/>
    <col min="5895" max="6148" width="9" style="106"/>
    <col min="6149" max="6149" width="16.625" style="106" customWidth="1"/>
    <col min="6150" max="6150" width="84.625" style="106" customWidth="1"/>
    <col min="6151" max="6404" width="9" style="106"/>
    <col min="6405" max="6405" width="16.625" style="106" customWidth="1"/>
    <col min="6406" max="6406" width="84.625" style="106" customWidth="1"/>
    <col min="6407" max="6660" width="9" style="106"/>
    <col min="6661" max="6661" width="16.625" style="106" customWidth="1"/>
    <col min="6662" max="6662" width="84.625" style="106" customWidth="1"/>
    <col min="6663" max="6916" width="9" style="106"/>
    <col min="6917" max="6917" width="16.625" style="106" customWidth="1"/>
    <col min="6918" max="6918" width="84.625" style="106" customWidth="1"/>
    <col min="6919" max="7172" width="9" style="106"/>
    <col min="7173" max="7173" width="16.625" style="106" customWidth="1"/>
    <col min="7174" max="7174" width="84.625" style="106" customWidth="1"/>
    <col min="7175" max="7428" width="9" style="106"/>
    <col min="7429" max="7429" width="16.625" style="106" customWidth="1"/>
    <col min="7430" max="7430" width="84.625" style="106" customWidth="1"/>
    <col min="7431" max="7684" width="9" style="106"/>
    <col min="7685" max="7685" width="16.625" style="106" customWidth="1"/>
    <col min="7686" max="7686" width="84.625" style="106" customWidth="1"/>
    <col min="7687" max="7940" width="9" style="106"/>
    <col min="7941" max="7941" width="16.625" style="106" customWidth="1"/>
    <col min="7942" max="7942" width="84.625" style="106" customWidth="1"/>
    <col min="7943" max="8196" width="9" style="106"/>
    <col min="8197" max="8197" width="16.625" style="106" customWidth="1"/>
    <col min="8198" max="8198" width="84.625" style="106" customWidth="1"/>
    <col min="8199" max="8452" width="9" style="106"/>
    <col min="8453" max="8453" width="16.625" style="106" customWidth="1"/>
    <col min="8454" max="8454" width="84.625" style="106" customWidth="1"/>
    <col min="8455" max="8708" width="9" style="106"/>
    <col min="8709" max="8709" width="16.625" style="106" customWidth="1"/>
    <col min="8710" max="8710" width="84.625" style="106" customWidth="1"/>
    <col min="8711" max="8964" width="9" style="106"/>
    <col min="8965" max="8965" width="16.625" style="106" customWidth="1"/>
    <col min="8966" max="8966" width="84.625" style="106" customWidth="1"/>
    <col min="8967" max="9220" width="9" style="106"/>
    <col min="9221" max="9221" width="16.625" style="106" customWidth="1"/>
    <col min="9222" max="9222" width="84.625" style="106" customWidth="1"/>
    <col min="9223" max="9476" width="9" style="106"/>
    <col min="9477" max="9477" width="16.625" style="106" customWidth="1"/>
    <col min="9478" max="9478" width="84.625" style="106" customWidth="1"/>
    <col min="9479" max="9732" width="9" style="106"/>
    <col min="9733" max="9733" width="16.625" style="106" customWidth="1"/>
    <col min="9734" max="9734" width="84.625" style="106" customWidth="1"/>
    <col min="9735" max="9988" width="9" style="106"/>
    <col min="9989" max="9989" width="16.625" style="106" customWidth="1"/>
    <col min="9990" max="9990" width="84.625" style="106" customWidth="1"/>
    <col min="9991" max="10244" width="9" style="106"/>
    <col min="10245" max="10245" width="16.625" style="106" customWidth="1"/>
    <col min="10246" max="10246" width="84.625" style="106" customWidth="1"/>
    <col min="10247" max="10500" width="9" style="106"/>
    <col min="10501" max="10501" width="16.625" style="106" customWidth="1"/>
    <col min="10502" max="10502" width="84.625" style="106" customWidth="1"/>
    <col min="10503" max="10756" width="9" style="106"/>
    <col min="10757" max="10757" width="16.625" style="106" customWidth="1"/>
    <col min="10758" max="10758" width="84.625" style="106" customWidth="1"/>
    <col min="10759" max="11012" width="9" style="106"/>
    <col min="11013" max="11013" width="16.625" style="106" customWidth="1"/>
    <col min="11014" max="11014" width="84.625" style="106" customWidth="1"/>
    <col min="11015" max="11268" width="9" style="106"/>
    <col min="11269" max="11269" width="16.625" style="106" customWidth="1"/>
    <col min="11270" max="11270" width="84.625" style="106" customWidth="1"/>
    <col min="11271" max="11524" width="9" style="106"/>
    <col min="11525" max="11525" width="16.625" style="106" customWidth="1"/>
    <col min="11526" max="11526" width="84.625" style="106" customWidth="1"/>
    <col min="11527" max="11780" width="9" style="106"/>
    <col min="11781" max="11781" width="16.625" style="106" customWidth="1"/>
    <col min="11782" max="11782" width="84.625" style="106" customWidth="1"/>
    <col min="11783" max="12036" width="9" style="106"/>
    <col min="12037" max="12037" width="16.625" style="106" customWidth="1"/>
    <col min="12038" max="12038" width="84.625" style="106" customWidth="1"/>
    <col min="12039" max="12292" width="9" style="106"/>
    <col min="12293" max="12293" width="16.625" style="106" customWidth="1"/>
    <col min="12294" max="12294" width="84.625" style="106" customWidth="1"/>
    <col min="12295" max="12548" width="9" style="106"/>
    <col min="12549" max="12549" width="16.625" style="106" customWidth="1"/>
    <col min="12550" max="12550" width="84.625" style="106" customWidth="1"/>
    <col min="12551" max="12804" width="9" style="106"/>
    <col min="12805" max="12805" width="16.625" style="106" customWidth="1"/>
    <col min="12806" max="12806" width="84.625" style="106" customWidth="1"/>
    <col min="12807" max="13060" width="9" style="106"/>
    <col min="13061" max="13061" width="16.625" style="106" customWidth="1"/>
    <col min="13062" max="13062" width="84.625" style="106" customWidth="1"/>
    <col min="13063" max="13316" width="9" style="106"/>
    <col min="13317" max="13317" width="16.625" style="106" customWidth="1"/>
    <col min="13318" max="13318" width="84.625" style="106" customWidth="1"/>
    <col min="13319" max="13572" width="9" style="106"/>
    <col min="13573" max="13573" width="16.625" style="106" customWidth="1"/>
    <col min="13574" max="13574" width="84.625" style="106" customWidth="1"/>
    <col min="13575" max="13828" width="9" style="106"/>
    <col min="13829" max="13829" width="16.625" style="106" customWidth="1"/>
    <col min="13830" max="13830" width="84.625" style="106" customWidth="1"/>
    <col min="13831" max="14084" width="9" style="106"/>
    <col min="14085" max="14085" width="16.625" style="106" customWidth="1"/>
    <col min="14086" max="14086" width="84.625" style="106" customWidth="1"/>
    <col min="14087" max="14340" width="9" style="106"/>
    <col min="14341" max="14341" width="16.625" style="106" customWidth="1"/>
    <col min="14342" max="14342" width="84.625" style="106" customWidth="1"/>
    <col min="14343" max="14596" width="9" style="106"/>
    <col min="14597" max="14597" width="16.625" style="106" customWidth="1"/>
    <col min="14598" max="14598" width="84.625" style="106" customWidth="1"/>
    <col min="14599" max="14852" width="9" style="106"/>
    <col min="14853" max="14853" width="16.625" style="106" customWidth="1"/>
    <col min="14854" max="14854" width="84.625" style="106" customWidth="1"/>
    <col min="14855" max="15108" width="9" style="106"/>
    <col min="15109" max="15109" width="16.625" style="106" customWidth="1"/>
    <col min="15110" max="15110" width="84.625" style="106" customWidth="1"/>
    <col min="15111" max="15364" width="9" style="106"/>
    <col min="15365" max="15365" width="16.625" style="106" customWidth="1"/>
    <col min="15366" max="15366" width="84.625" style="106" customWidth="1"/>
    <col min="15367" max="15620" width="9" style="106"/>
    <col min="15621" max="15621" width="16.625" style="106" customWidth="1"/>
    <col min="15622" max="15622" width="84.625" style="106" customWidth="1"/>
    <col min="15623" max="15876" width="9" style="106"/>
    <col min="15877" max="15877" width="16.625" style="106" customWidth="1"/>
    <col min="15878" max="15878" width="84.625" style="106" customWidth="1"/>
    <col min="15879" max="16132" width="9" style="106"/>
    <col min="16133" max="16133" width="16.625" style="106" customWidth="1"/>
    <col min="16134" max="16134" width="84.625" style="106" customWidth="1"/>
    <col min="16135" max="16384" width="9" style="106"/>
  </cols>
  <sheetData>
    <row r="1" ht="15.95" customHeight="1" spans="1:8">
      <c r="A1" s="615" t="s">
        <v>413</v>
      </c>
      <c r="B1" s="615"/>
      <c r="C1" s="615"/>
      <c r="D1" s="615"/>
      <c r="E1" s="615"/>
      <c r="F1" s="615"/>
      <c r="H1" s="4" t="s">
        <v>84</v>
      </c>
    </row>
    <row r="2" ht="15.95" customHeight="1" spans="1:6">
      <c r="A2" s="616"/>
      <c r="B2" s="617" t="s">
        <v>662</v>
      </c>
      <c r="C2" s="617"/>
      <c r="D2" s="617"/>
      <c r="E2" s="617"/>
      <c r="F2" s="617"/>
    </row>
    <row r="3" ht="15.95" customHeight="1" spans="1:6">
      <c r="A3" s="618"/>
      <c r="B3" s="619"/>
      <c r="C3" s="619"/>
      <c r="D3" s="619"/>
      <c r="E3" s="619"/>
      <c r="F3" s="619"/>
    </row>
    <row r="4" ht="15.95" customHeight="1" spans="1:6">
      <c r="A4" s="618"/>
      <c r="B4" s="619"/>
      <c r="C4" s="619"/>
      <c r="D4" s="619"/>
      <c r="E4" s="619"/>
      <c r="F4" s="619"/>
    </row>
    <row r="5" ht="15.95" customHeight="1" spans="1:6">
      <c r="A5" s="618"/>
      <c r="B5" s="619"/>
      <c r="C5" s="619"/>
      <c r="D5" s="619"/>
      <c r="E5" s="619"/>
      <c r="F5" s="619"/>
    </row>
    <row r="6" ht="15.95" customHeight="1" spans="1:6">
      <c r="A6" s="618"/>
      <c r="B6" s="618"/>
      <c r="C6" s="618"/>
      <c r="D6" s="618"/>
      <c r="E6" s="618"/>
      <c r="F6" s="618"/>
    </row>
    <row r="7" ht="15.95" customHeight="1" spans="1:6">
      <c r="A7" s="618"/>
      <c r="B7" s="618"/>
      <c r="C7" s="618"/>
      <c r="D7" s="618"/>
      <c r="E7" s="618"/>
      <c r="F7" s="618"/>
    </row>
    <row r="8" ht="35.25" spans="1:6">
      <c r="A8" s="618"/>
      <c r="B8" s="618"/>
      <c r="C8" s="618"/>
      <c r="D8" s="618"/>
      <c r="E8" s="618"/>
      <c r="F8" s="618"/>
    </row>
    <row r="9" ht="36" spans="1:6">
      <c r="A9" s="618"/>
      <c r="B9" s="618"/>
      <c r="C9" s="618"/>
      <c r="D9" s="618"/>
      <c r="E9" s="618"/>
      <c r="F9" s="618"/>
    </row>
    <row r="10" ht="36" spans="1:6">
      <c r="A10" s="618"/>
      <c r="B10" s="620" t="s">
        <v>663</v>
      </c>
      <c r="C10" s="620"/>
      <c r="D10" s="621" t="s">
        <v>664</v>
      </c>
      <c r="E10" s="622" t="s">
        <v>665</v>
      </c>
      <c r="F10" s="618"/>
    </row>
    <row r="11" ht="15" spans="2:5">
      <c r="B11" s="623" t="s">
        <v>666</v>
      </c>
      <c r="C11" s="624" t="s">
        <v>667</v>
      </c>
      <c r="D11" s="624" t="s">
        <v>668</v>
      </c>
      <c r="E11" s="625" t="s">
        <v>669</v>
      </c>
    </row>
    <row r="12" ht="15" spans="2:5">
      <c r="B12" s="623"/>
      <c r="C12" s="624" t="s">
        <v>670</v>
      </c>
      <c r="D12" s="624" t="s">
        <v>668</v>
      </c>
      <c r="E12" s="624" t="s">
        <v>669</v>
      </c>
    </row>
    <row r="13" ht="15" spans="2:5">
      <c r="B13" s="623"/>
      <c r="C13" s="624" t="s">
        <v>671</v>
      </c>
      <c r="D13" s="624" t="s">
        <v>668</v>
      </c>
      <c r="E13" s="624" t="s">
        <v>669</v>
      </c>
    </row>
    <row r="14" ht="15" spans="2:5">
      <c r="B14" s="623"/>
      <c r="C14" s="624" t="s">
        <v>672</v>
      </c>
      <c r="D14" s="624" t="s">
        <v>673</v>
      </c>
      <c r="E14" s="624" t="s">
        <v>674</v>
      </c>
    </row>
    <row r="15" ht="15" spans="2:5">
      <c r="B15" s="626"/>
      <c r="C15" s="624" t="s">
        <v>675</v>
      </c>
      <c r="D15" s="627" t="s">
        <v>676</v>
      </c>
      <c r="E15" s="624"/>
    </row>
    <row r="16" ht="15" spans="2:5">
      <c r="B16" s="626" t="s">
        <v>629</v>
      </c>
      <c r="C16" s="624" t="s">
        <v>677</v>
      </c>
      <c r="D16" s="624" t="s">
        <v>678</v>
      </c>
      <c r="E16" s="624" t="s">
        <v>679</v>
      </c>
    </row>
    <row r="17" ht="15" spans="2:5">
      <c r="B17" s="626"/>
      <c r="C17" s="624" t="s">
        <v>680</v>
      </c>
      <c r="D17" s="624" t="s">
        <v>673</v>
      </c>
      <c r="E17" s="624" t="s">
        <v>674</v>
      </c>
    </row>
    <row r="18" ht="15" spans="2:5">
      <c r="B18" s="626"/>
      <c r="C18" s="624" t="s">
        <v>672</v>
      </c>
      <c r="D18" s="624" t="s">
        <v>673</v>
      </c>
      <c r="E18" s="624" t="s">
        <v>681</v>
      </c>
    </row>
    <row r="19" ht="15" spans="2:5">
      <c r="B19" s="628" t="s">
        <v>633</v>
      </c>
      <c r="C19" s="624" t="s">
        <v>682</v>
      </c>
      <c r="D19" s="624" t="s">
        <v>678</v>
      </c>
      <c r="E19" s="624" t="s">
        <v>679</v>
      </c>
    </row>
    <row r="20" ht="15" spans="2:5">
      <c r="B20" s="628"/>
      <c r="C20" s="624" t="s">
        <v>680</v>
      </c>
      <c r="D20" s="624" t="s">
        <v>673</v>
      </c>
      <c r="E20" s="624" t="s">
        <v>674</v>
      </c>
    </row>
    <row r="21" ht="15" spans="2:5">
      <c r="B21" s="628"/>
      <c r="C21" s="629" t="s">
        <v>672</v>
      </c>
      <c r="D21" s="629" t="s">
        <v>673</v>
      </c>
      <c r="E21" s="629" t="s">
        <v>681</v>
      </c>
    </row>
    <row r="22" ht="15" spans="2:5">
      <c r="B22" s="630" t="s">
        <v>683</v>
      </c>
      <c r="C22" s="631" t="s">
        <v>684</v>
      </c>
      <c r="D22" s="631" t="s">
        <v>685</v>
      </c>
      <c r="E22" s="631" t="s">
        <v>679</v>
      </c>
    </row>
    <row r="23" ht="15" spans="2:5">
      <c r="B23" s="630"/>
      <c r="C23" s="631" t="s">
        <v>686</v>
      </c>
      <c r="D23" s="631" t="s">
        <v>673</v>
      </c>
      <c r="E23" s="631" t="s">
        <v>674</v>
      </c>
    </row>
    <row r="24" ht="15" spans="2:5">
      <c r="B24" s="630"/>
      <c r="C24" s="631" t="s">
        <v>687</v>
      </c>
      <c r="D24" s="631" t="s">
        <v>688</v>
      </c>
      <c r="E24" s="631" t="s">
        <v>674</v>
      </c>
    </row>
    <row r="25" ht="15" spans="2:5">
      <c r="B25" s="628" t="s">
        <v>689</v>
      </c>
      <c r="C25" s="631" t="s">
        <v>680</v>
      </c>
      <c r="D25" s="631" t="s">
        <v>690</v>
      </c>
      <c r="E25" s="631"/>
    </row>
    <row r="26" ht="15" spans="2:5">
      <c r="B26" s="628"/>
      <c r="C26" s="631" t="s">
        <v>670</v>
      </c>
      <c r="D26" s="632" t="s">
        <v>668</v>
      </c>
      <c r="E26" s="631" t="s">
        <v>669</v>
      </c>
    </row>
    <row r="27" ht="15" spans="2:5">
      <c r="B27" s="628"/>
      <c r="C27" s="631" t="s">
        <v>691</v>
      </c>
      <c r="D27" s="631" t="s">
        <v>685</v>
      </c>
      <c r="E27" s="631" t="s">
        <v>679</v>
      </c>
    </row>
    <row r="28" ht="26" customHeight="1" spans="2:5">
      <c r="B28" s="633" t="s">
        <v>692</v>
      </c>
      <c r="C28" s="634"/>
      <c r="D28" s="634"/>
      <c r="E28" s="634"/>
    </row>
    <row r="29" ht="52" customHeight="1" spans="2:5">
      <c r="B29" s="635" t="s">
        <v>693</v>
      </c>
      <c r="C29" s="635"/>
      <c r="D29" s="635"/>
      <c r="E29" s="635"/>
    </row>
    <row r="30" ht="58" customHeight="1" spans="2:5">
      <c r="B30" s="635" t="s">
        <v>694</v>
      </c>
      <c r="C30" s="635"/>
      <c r="D30" s="635"/>
      <c r="E30" s="635"/>
    </row>
    <row r="31" ht="54" customHeight="1" spans="2:5">
      <c r="B31" s="635" t="s">
        <v>695</v>
      </c>
      <c r="C31" s="635"/>
      <c r="D31" s="635"/>
      <c r="E31" s="635"/>
    </row>
    <row r="41" ht="15" spans="1:6">
      <c r="A41" s="636" t="s">
        <v>696</v>
      </c>
      <c r="B41" s="636"/>
      <c r="C41" s="636"/>
      <c r="D41" s="636"/>
      <c r="E41" s="636"/>
      <c r="F41" s="636"/>
    </row>
    <row r="42" ht="15" spans="1:6">
      <c r="A42" s="637" t="s">
        <v>663</v>
      </c>
      <c r="B42" s="638" t="s">
        <v>697</v>
      </c>
      <c r="C42" s="639" t="s">
        <v>698</v>
      </c>
      <c r="D42" s="639"/>
      <c r="E42" s="639" t="s">
        <v>699</v>
      </c>
      <c r="F42" s="639"/>
    </row>
    <row r="43" ht="15" spans="1:6">
      <c r="A43" s="637"/>
      <c r="B43" s="638"/>
      <c r="C43" s="621" t="s">
        <v>664</v>
      </c>
      <c r="D43" s="622" t="s">
        <v>665</v>
      </c>
      <c r="E43" s="621" t="s">
        <v>664</v>
      </c>
      <c r="F43" s="622" t="s">
        <v>665</v>
      </c>
    </row>
    <row r="44" ht="15" spans="1:6">
      <c r="A44" s="623" t="s">
        <v>666</v>
      </c>
      <c r="B44" s="624" t="s">
        <v>670</v>
      </c>
      <c r="C44" s="632" t="s">
        <v>668</v>
      </c>
      <c r="D44" s="624" t="s">
        <v>669</v>
      </c>
      <c r="E44" s="632" t="s">
        <v>668</v>
      </c>
      <c r="F44" s="624" t="s">
        <v>669</v>
      </c>
    </row>
    <row r="45" ht="15" spans="1:6">
      <c r="A45" s="623"/>
      <c r="B45" s="624" t="s">
        <v>667</v>
      </c>
      <c r="C45" s="632" t="s">
        <v>668</v>
      </c>
      <c r="D45" s="624" t="s">
        <v>669</v>
      </c>
      <c r="E45" s="640" t="s">
        <v>700</v>
      </c>
      <c r="F45" s="624" t="s">
        <v>679</v>
      </c>
    </row>
    <row r="46" ht="15" spans="1:6">
      <c r="A46" s="623"/>
      <c r="B46" s="624" t="s">
        <v>671</v>
      </c>
      <c r="C46" s="632" t="s">
        <v>668</v>
      </c>
      <c r="D46" s="624" t="s">
        <v>669</v>
      </c>
      <c r="E46" s="640" t="s">
        <v>700</v>
      </c>
      <c r="F46" s="624" t="s">
        <v>679</v>
      </c>
    </row>
    <row r="47" ht="15" spans="1:6">
      <c r="A47" s="623"/>
      <c r="B47" s="624" t="s">
        <v>672</v>
      </c>
      <c r="C47" s="624" t="s">
        <v>673</v>
      </c>
      <c r="D47" s="624" t="s">
        <v>681</v>
      </c>
      <c r="E47" s="624" t="s">
        <v>673</v>
      </c>
      <c r="F47" s="624" t="s">
        <v>701</v>
      </c>
    </row>
    <row r="48" ht="15" spans="1:6">
      <c r="A48" s="626"/>
      <c r="B48" s="624" t="s">
        <v>675</v>
      </c>
      <c r="C48" s="641" t="s">
        <v>702</v>
      </c>
      <c r="D48" s="641"/>
      <c r="E48" s="641"/>
      <c r="F48" s="627"/>
    </row>
    <row r="49" ht="15" spans="1:6">
      <c r="A49" s="626" t="s">
        <v>629</v>
      </c>
      <c r="B49" s="624" t="s">
        <v>677</v>
      </c>
      <c r="C49" s="624" t="s">
        <v>678</v>
      </c>
      <c r="D49" s="624" t="s">
        <v>679</v>
      </c>
      <c r="E49" s="640" t="s">
        <v>700</v>
      </c>
      <c r="F49" s="624" t="s">
        <v>679</v>
      </c>
    </row>
    <row r="50" ht="15" spans="1:6">
      <c r="A50" s="626"/>
      <c r="B50" s="624" t="s">
        <v>680</v>
      </c>
      <c r="C50" s="640" t="s">
        <v>703</v>
      </c>
      <c r="D50" s="624"/>
      <c r="E50" s="640" t="s">
        <v>703</v>
      </c>
      <c r="F50" s="624"/>
    </row>
    <row r="51" ht="15" spans="1:6">
      <c r="A51" s="626"/>
      <c r="B51" s="624" t="s">
        <v>672</v>
      </c>
      <c r="C51" s="624" t="s">
        <v>673</v>
      </c>
      <c r="D51" s="624" t="s">
        <v>674</v>
      </c>
      <c r="E51" s="624" t="s">
        <v>673</v>
      </c>
      <c r="F51" s="624" t="s">
        <v>674</v>
      </c>
    </row>
    <row r="52" ht="15" spans="1:6">
      <c r="A52" s="623" t="s">
        <v>633</v>
      </c>
      <c r="B52" s="624" t="s">
        <v>704</v>
      </c>
      <c r="C52" s="624" t="s">
        <v>678</v>
      </c>
      <c r="D52" s="624" t="s">
        <v>679</v>
      </c>
      <c r="E52" s="640" t="s">
        <v>700</v>
      </c>
      <c r="F52" s="624" t="s">
        <v>679</v>
      </c>
    </row>
    <row r="53" ht="15" spans="1:6">
      <c r="A53" s="623"/>
      <c r="B53" s="624" t="s">
        <v>705</v>
      </c>
      <c r="C53" s="624" t="s">
        <v>678</v>
      </c>
      <c r="D53" s="624" t="s">
        <v>679</v>
      </c>
      <c r="E53" s="640" t="s">
        <v>700</v>
      </c>
      <c r="F53" s="624" t="s">
        <v>679</v>
      </c>
    </row>
    <row r="54" ht="15" spans="1:6">
      <c r="A54" s="623"/>
      <c r="B54" s="624" t="s">
        <v>680</v>
      </c>
      <c r="C54" s="640" t="s">
        <v>703</v>
      </c>
      <c r="D54" s="624"/>
      <c r="E54" s="640" t="s">
        <v>703</v>
      </c>
      <c r="F54" s="624"/>
    </row>
    <row r="55" ht="15" spans="1:6">
      <c r="A55" s="623"/>
      <c r="B55" s="624" t="s">
        <v>672</v>
      </c>
      <c r="C55" s="624" t="s">
        <v>673</v>
      </c>
      <c r="D55" s="624" t="s">
        <v>674</v>
      </c>
      <c r="E55" s="624" t="s">
        <v>673</v>
      </c>
      <c r="F55" s="624" t="s">
        <v>674</v>
      </c>
    </row>
    <row r="56" ht="15" spans="1:6">
      <c r="A56" s="623"/>
      <c r="B56" s="642" t="s">
        <v>706</v>
      </c>
      <c r="C56" s="642"/>
      <c r="D56" s="642"/>
      <c r="E56" s="642"/>
      <c r="F56" s="642"/>
    </row>
    <row r="57" ht="15" spans="1:6">
      <c r="A57" s="623"/>
      <c r="B57" s="643" t="s">
        <v>707</v>
      </c>
      <c r="C57" s="643"/>
      <c r="D57" s="643"/>
      <c r="E57" s="643"/>
      <c r="F57" s="643"/>
    </row>
    <row r="58" ht="15" spans="1:6">
      <c r="A58" s="626"/>
      <c r="B58" s="642" t="s">
        <v>708</v>
      </c>
      <c r="C58" s="642"/>
      <c r="D58" s="642"/>
      <c r="E58" s="642"/>
      <c r="F58" s="642"/>
    </row>
    <row r="60" ht="21" spans="1:6">
      <c r="A60" s="644" t="s">
        <v>709</v>
      </c>
      <c r="B60" s="645"/>
      <c r="C60" s="645"/>
      <c r="D60" s="645"/>
      <c r="E60" s="645"/>
      <c r="F60" s="645"/>
    </row>
    <row r="61" ht="15" spans="1:6">
      <c r="A61" s="646" t="s">
        <v>663</v>
      </c>
      <c r="B61" s="638" t="s">
        <v>697</v>
      </c>
      <c r="C61" s="639" t="s">
        <v>698</v>
      </c>
      <c r="D61" s="639"/>
      <c r="E61" s="639" t="s">
        <v>710</v>
      </c>
      <c r="F61" s="639"/>
    </row>
    <row r="62" ht="15" spans="1:6">
      <c r="A62" s="646"/>
      <c r="B62" s="638"/>
      <c r="C62" s="621" t="s">
        <v>664</v>
      </c>
      <c r="D62" s="622" t="s">
        <v>665</v>
      </c>
      <c r="E62" s="621" t="s">
        <v>664</v>
      </c>
      <c r="F62" s="622" t="s">
        <v>665</v>
      </c>
    </row>
    <row r="63" ht="15" spans="1:6">
      <c r="A63" s="637" t="s">
        <v>666</v>
      </c>
      <c r="B63" s="624" t="s">
        <v>670</v>
      </c>
      <c r="C63" s="632" t="s">
        <v>668</v>
      </c>
      <c r="D63" s="624" t="s">
        <v>669</v>
      </c>
      <c r="E63" s="640" t="s">
        <v>700</v>
      </c>
      <c r="F63" s="624" t="s">
        <v>679</v>
      </c>
    </row>
    <row r="64" ht="15" spans="1:6">
      <c r="A64" s="623"/>
      <c r="B64" s="624" t="s">
        <v>667</v>
      </c>
      <c r="C64" s="640" t="s">
        <v>700</v>
      </c>
      <c r="D64" s="624" t="s">
        <v>679</v>
      </c>
      <c r="E64" s="640" t="s">
        <v>700</v>
      </c>
      <c r="F64" s="624" t="s">
        <v>679</v>
      </c>
    </row>
    <row r="65" ht="15" spans="1:6">
      <c r="A65" s="623"/>
      <c r="B65" s="624" t="s">
        <v>671</v>
      </c>
      <c r="C65" s="640" t="s">
        <v>700</v>
      </c>
      <c r="D65" s="624" t="s">
        <v>679</v>
      </c>
      <c r="E65" s="640" t="s">
        <v>700</v>
      </c>
      <c r="F65" s="624" t="s">
        <v>679</v>
      </c>
    </row>
    <row r="66" ht="15" spans="1:6">
      <c r="A66" s="623"/>
      <c r="B66" s="624" t="s">
        <v>672</v>
      </c>
      <c r="C66" s="624" t="s">
        <v>673</v>
      </c>
      <c r="D66" s="624" t="s">
        <v>674</v>
      </c>
      <c r="E66" s="624" t="s">
        <v>673</v>
      </c>
      <c r="F66" s="624" t="s">
        <v>681</v>
      </c>
    </row>
    <row r="67" ht="15" spans="1:6">
      <c r="A67" s="626"/>
      <c r="B67" s="624" t="s">
        <v>675</v>
      </c>
      <c r="C67" s="641" t="s">
        <v>676</v>
      </c>
      <c r="D67" s="641"/>
      <c r="E67" s="641"/>
      <c r="F67" s="627"/>
    </row>
    <row r="68" ht="15" spans="1:6">
      <c r="A68" s="646" t="s">
        <v>629</v>
      </c>
      <c r="B68" s="624" t="s">
        <v>677</v>
      </c>
      <c r="C68" s="640" t="s">
        <v>700</v>
      </c>
      <c r="D68" s="624" t="s">
        <v>679</v>
      </c>
      <c r="E68" s="640" t="s">
        <v>700</v>
      </c>
      <c r="F68" s="624" t="s">
        <v>679</v>
      </c>
    </row>
    <row r="69" ht="15" spans="1:6">
      <c r="A69" s="646"/>
      <c r="B69" s="624" t="s">
        <v>680</v>
      </c>
      <c r="C69" s="640" t="s">
        <v>703</v>
      </c>
      <c r="D69" s="624"/>
      <c r="E69" s="640" t="s">
        <v>703</v>
      </c>
      <c r="F69" s="624"/>
    </row>
    <row r="70" ht="15" spans="1:6">
      <c r="A70" s="646"/>
      <c r="B70" s="624" t="s">
        <v>672</v>
      </c>
      <c r="C70" s="624" t="s">
        <v>673</v>
      </c>
      <c r="D70" s="624" t="s">
        <v>674</v>
      </c>
      <c r="E70" s="624" t="s">
        <v>673</v>
      </c>
      <c r="F70" s="624" t="s">
        <v>681</v>
      </c>
    </row>
    <row r="71" ht="15" spans="1:6">
      <c r="A71" s="646" t="s">
        <v>633</v>
      </c>
      <c r="B71" s="624" t="s">
        <v>704</v>
      </c>
      <c r="C71" s="640" t="s">
        <v>700</v>
      </c>
      <c r="D71" s="624" t="s">
        <v>679</v>
      </c>
      <c r="E71" s="640" t="s">
        <v>700</v>
      </c>
      <c r="F71" s="624" t="s">
        <v>679</v>
      </c>
    </row>
    <row r="72" ht="15" spans="1:6">
      <c r="A72" s="646"/>
      <c r="B72" s="624" t="s">
        <v>705</v>
      </c>
      <c r="C72" s="640" t="s">
        <v>700</v>
      </c>
      <c r="D72" s="624" t="s">
        <v>679</v>
      </c>
      <c r="E72" s="640" t="s">
        <v>700</v>
      </c>
      <c r="F72" s="624" t="s">
        <v>679</v>
      </c>
    </row>
    <row r="73" ht="15" spans="1:6">
      <c r="A73" s="646"/>
      <c r="B73" s="624" t="s">
        <v>680</v>
      </c>
      <c r="C73" s="640" t="s">
        <v>703</v>
      </c>
      <c r="D73" s="624"/>
      <c r="E73" s="640" t="s">
        <v>703</v>
      </c>
      <c r="F73" s="624"/>
    </row>
    <row r="74" ht="15" spans="1:6">
      <c r="A74" s="646"/>
      <c r="B74" s="624" t="s">
        <v>672</v>
      </c>
      <c r="C74" s="624" t="s">
        <v>673</v>
      </c>
      <c r="D74" s="624" t="s">
        <v>674</v>
      </c>
      <c r="E74" s="624" t="s">
        <v>673</v>
      </c>
      <c r="F74" s="624" t="s">
        <v>674</v>
      </c>
    </row>
    <row r="75" ht="15" spans="1:6">
      <c r="A75" s="646"/>
      <c r="B75" s="642" t="s">
        <v>711</v>
      </c>
      <c r="C75" s="642"/>
      <c r="D75" s="642"/>
      <c r="E75" s="642"/>
      <c r="F75" s="642"/>
    </row>
    <row r="76" ht="15" spans="1:6">
      <c r="A76" s="646"/>
      <c r="B76" s="647" t="s">
        <v>707</v>
      </c>
      <c r="C76" s="647"/>
      <c r="D76" s="647"/>
      <c r="E76" s="647"/>
      <c r="F76" s="647"/>
    </row>
    <row r="77" ht="15" spans="1:6">
      <c r="A77" s="646"/>
      <c r="B77" s="642" t="s">
        <v>708</v>
      </c>
      <c r="C77" s="642"/>
      <c r="D77" s="642"/>
      <c r="E77" s="642"/>
      <c r="F77" s="642"/>
    </row>
  </sheetData>
  <mergeCells count="34">
    <mergeCell ref="B10:C10"/>
    <mergeCell ref="B29:E29"/>
    <mergeCell ref="B30:E30"/>
    <mergeCell ref="B31:E31"/>
    <mergeCell ref="A41:F41"/>
    <mergeCell ref="C42:D42"/>
    <mergeCell ref="E42:F42"/>
    <mergeCell ref="C48:F48"/>
    <mergeCell ref="B56:F56"/>
    <mergeCell ref="B57:F57"/>
    <mergeCell ref="B58:F58"/>
    <mergeCell ref="C61:D61"/>
    <mergeCell ref="E61:F61"/>
    <mergeCell ref="C67:F67"/>
    <mergeCell ref="B75:F75"/>
    <mergeCell ref="B76:F76"/>
    <mergeCell ref="B77:F77"/>
    <mergeCell ref="A2:A10"/>
    <mergeCell ref="A42:A43"/>
    <mergeCell ref="A44:A48"/>
    <mergeCell ref="A49:A51"/>
    <mergeCell ref="A52:A58"/>
    <mergeCell ref="A61:A62"/>
    <mergeCell ref="A63:A67"/>
    <mergeCell ref="A68:A70"/>
    <mergeCell ref="A71:A77"/>
    <mergeCell ref="B11:B15"/>
    <mergeCell ref="B16:B18"/>
    <mergeCell ref="B19:B21"/>
    <mergeCell ref="B22:B24"/>
    <mergeCell ref="B25:B27"/>
    <mergeCell ref="B42:B43"/>
    <mergeCell ref="B61:B62"/>
    <mergeCell ref="B2:F5"/>
  </mergeCells>
  <hyperlinks>
    <hyperlink ref="H1" location="目录!A1" display="返回"/>
  </hyperlinks>
  <pageMargins left="0.75" right="0.75" top="1" bottom="1" header="0.5" footer="0.5"/>
  <pageSetup paperSize="9" scale="22" orientation="portrait"/>
  <headerFooter alignWithMargins="0"/>
  <colBreaks count="1" manualBreakCount="1">
    <brk id="13" max="98" man="1"/>
  </col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117"/>
  <sheetViews>
    <sheetView view="pageBreakPreview" zoomScale="115" zoomScaleNormal="100" topLeftCell="A56" workbookViewId="0">
      <selection activeCell="B72" sqref="B72"/>
    </sheetView>
  </sheetViews>
  <sheetFormatPr defaultColWidth="9" defaultRowHeight="14.25" outlineLevelCol="3"/>
  <cols>
    <col min="1" max="1" width="16.625" customWidth="1"/>
    <col min="2" max="2" width="84.625" style="370" customWidth="1"/>
  </cols>
  <sheetData>
    <row r="1" ht="15.95" customHeight="1" spans="1:4">
      <c r="A1" s="2" t="s">
        <v>413</v>
      </c>
      <c r="B1" s="2" t="s">
        <v>414</v>
      </c>
      <c r="D1" s="4" t="s">
        <v>84</v>
      </c>
    </row>
    <row r="2" ht="15.95" customHeight="1" spans="1:4">
      <c r="A2" s="598" t="s">
        <v>712</v>
      </c>
      <c r="B2" s="364" t="s">
        <v>713</v>
      </c>
      <c r="D2" s="4"/>
    </row>
    <row r="3" ht="15.95" customHeight="1" spans="1:4">
      <c r="A3" s="599"/>
      <c r="B3" s="364" t="s">
        <v>714</v>
      </c>
      <c r="D3" s="4"/>
    </row>
    <row r="4" ht="15.95" customHeight="1" spans="1:4">
      <c r="A4" s="599"/>
      <c r="B4" s="364"/>
      <c r="D4" s="4"/>
    </row>
    <row r="5" ht="15.95" customHeight="1" spans="1:4">
      <c r="A5" s="599"/>
      <c r="B5" s="372" t="s">
        <v>715</v>
      </c>
      <c r="D5" s="4"/>
    </row>
    <row r="6" ht="15.95" customHeight="1" spans="1:4">
      <c r="A6" s="599"/>
      <c r="B6" s="372"/>
      <c r="D6" s="4"/>
    </row>
    <row r="7" ht="15.95" customHeight="1" spans="1:4">
      <c r="A7" s="599"/>
      <c r="B7" s="364"/>
      <c r="D7" s="4"/>
    </row>
    <row r="8" ht="15.95" customHeight="1" spans="1:4">
      <c r="A8" s="599"/>
      <c r="B8" s="364"/>
      <c r="D8" s="4"/>
    </row>
    <row r="9" ht="15.95" customHeight="1" spans="1:4">
      <c r="A9" s="600"/>
      <c r="B9" s="364"/>
      <c r="D9" s="4"/>
    </row>
    <row r="10" ht="15.95" customHeight="1" spans="1:4">
      <c r="A10" s="371" t="s">
        <v>716</v>
      </c>
      <c r="B10" s="364" t="s">
        <v>717</v>
      </c>
      <c r="D10" s="4"/>
    </row>
    <row r="11" ht="15.95" customHeight="1" spans="1:4">
      <c r="A11" s="373"/>
      <c r="B11" s="388" t="s">
        <v>718</v>
      </c>
      <c r="D11" s="4"/>
    </row>
    <row r="12" ht="18.75" customHeight="1" spans="1:4">
      <c r="A12" s="373"/>
      <c r="B12" s="372" t="s">
        <v>719</v>
      </c>
      <c r="D12" s="4"/>
    </row>
    <row r="13" ht="15.95" customHeight="1" spans="1:4">
      <c r="A13" s="373"/>
      <c r="B13" s="388"/>
      <c r="D13" s="4"/>
    </row>
    <row r="14" spans="1:4">
      <c r="A14" s="373"/>
      <c r="B14" s="372" t="s">
        <v>720</v>
      </c>
      <c r="D14" s="4"/>
    </row>
    <row r="15" ht="15.95" customHeight="1" spans="1:4">
      <c r="A15" s="373"/>
      <c r="B15" s="372"/>
      <c r="D15" s="4"/>
    </row>
    <row r="16" ht="15.95" customHeight="1" spans="1:4">
      <c r="A16" s="601"/>
      <c r="B16" s="372" t="s">
        <v>721</v>
      </c>
      <c r="D16" s="4"/>
    </row>
    <row r="17" ht="15.95" customHeight="1" spans="1:4">
      <c r="A17" s="602"/>
      <c r="B17" s="364"/>
      <c r="D17" s="4"/>
    </row>
    <row r="18" ht="15.95" customHeight="1" spans="1:2">
      <c r="A18" s="439"/>
      <c r="B18" s="409"/>
    </row>
    <row r="19" ht="15.95" customHeight="1" spans="1:2">
      <c r="A19" s="371" t="s">
        <v>722</v>
      </c>
      <c r="B19" s="364" t="s">
        <v>723</v>
      </c>
    </row>
    <row r="20" ht="15.95" customHeight="1" spans="1:2">
      <c r="A20" s="373"/>
      <c r="B20" s="364"/>
    </row>
    <row r="21" ht="15.95" customHeight="1" spans="1:2">
      <c r="A21" s="373"/>
      <c r="B21" s="364" t="s">
        <v>724</v>
      </c>
    </row>
    <row r="22" ht="21" customHeight="1" spans="1:2">
      <c r="A22" s="373"/>
      <c r="B22" s="441" t="s">
        <v>725</v>
      </c>
    </row>
    <row r="23" ht="21" customHeight="1" spans="1:2">
      <c r="A23" s="373"/>
      <c r="B23" s="413" t="s">
        <v>726</v>
      </c>
    </row>
    <row r="24" ht="21" customHeight="1" spans="1:2">
      <c r="A24" s="373"/>
      <c r="B24" s="603"/>
    </row>
    <row r="25" ht="21" customHeight="1" spans="1:2">
      <c r="A25" s="373"/>
      <c r="B25" s="604"/>
    </row>
    <row r="26" ht="21" customHeight="1" spans="1:2">
      <c r="A26" s="373"/>
      <c r="B26" s="604"/>
    </row>
    <row r="27" ht="21" customHeight="1" spans="1:2">
      <c r="A27" s="373"/>
      <c r="B27" s="604"/>
    </row>
    <row r="28" ht="21" customHeight="1" spans="1:2">
      <c r="A28" s="373"/>
      <c r="B28" s="605"/>
    </row>
    <row r="29" ht="15.95" customHeight="1" spans="1:2">
      <c r="A29" s="373"/>
      <c r="B29" s="364"/>
    </row>
    <row r="30" ht="25" customHeight="1" spans="1:2">
      <c r="A30" s="373"/>
      <c r="B30" s="364" t="s">
        <v>727</v>
      </c>
    </row>
    <row r="31" ht="15.95" customHeight="1" spans="1:2">
      <c r="A31" s="373"/>
      <c r="B31" s="364" t="s">
        <v>728</v>
      </c>
    </row>
    <row r="32" ht="15.95" customHeight="1" spans="1:2">
      <c r="A32" s="373"/>
      <c r="B32" s="364" t="s">
        <v>729</v>
      </c>
    </row>
    <row r="33" ht="15.95" customHeight="1" spans="1:2">
      <c r="A33" s="373"/>
      <c r="B33" s="578"/>
    </row>
    <row r="34" ht="15.95" customHeight="1" spans="1:2">
      <c r="A34" s="403"/>
      <c r="B34" s="577"/>
    </row>
    <row r="35" ht="15.95" customHeight="1" spans="1:2">
      <c r="A35" s="439"/>
      <c r="B35" s="409"/>
    </row>
    <row r="36" ht="15.75" customHeight="1" spans="1:2">
      <c r="A36" s="598" t="s">
        <v>730</v>
      </c>
      <c r="B36" s="364" t="s">
        <v>731</v>
      </c>
    </row>
    <row r="37" ht="15.75" customHeight="1" spans="1:2">
      <c r="A37" s="599"/>
      <c r="B37" s="606" t="s">
        <v>732</v>
      </c>
    </row>
    <row r="38" ht="15.75" customHeight="1" spans="1:2">
      <c r="A38" s="599"/>
      <c r="B38" s="607" t="s">
        <v>733</v>
      </c>
    </row>
    <row r="39" ht="15.95" customHeight="1" spans="1:2">
      <c r="A39" s="599"/>
      <c r="B39" s="521"/>
    </row>
    <row r="40" ht="15.95" customHeight="1" spans="1:2">
      <c r="A40" s="599"/>
      <c r="B40" s="522"/>
    </row>
    <row r="41" ht="15.95" customHeight="1" spans="1:2">
      <c r="A41" s="599"/>
      <c r="B41" s="522"/>
    </row>
    <row r="42" ht="15.95" customHeight="1" spans="1:2">
      <c r="A42" s="599"/>
      <c r="B42" s="522"/>
    </row>
    <row r="43" ht="15.95" customHeight="1" spans="1:2">
      <c r="A43" s="599"/>
      <c r="B43" s="522"/>
    </row>
    <row r="44" ht="15.95" customHeight="1" spans="1:2">
      <c r="A44" s="599"/>
      <c r="B44" s="522"/>
    </row>
    <row r="45" ht="15.95" customHeight="1" spans="1:2">
      <c r="A45" s="599"/>
      <c r="B45" s="522"/>
    </row>
    <row r="46" ht="15.95" customHeight="1" spans="1:4">
      <c r="A46" s="599"/>
      <c r="B46" s="522"/>
      <c r="D46" s="4"/>
    </row>
    <row r="47" ht="15.95" customHeight="1" spans="1:2">
      <c r="A47" s="600"/>
      <c r="B47" s="524"/>
    </row>
    <row r="48" ht="15.95" customHeight="1" spans="1:2">
      <c r="A48" s="439"/>
      <c r="B48" s="409"/>
    </row>
    <row r="49" ht="15.95" customHeight="1" spans="1:2">
      <c r="A49" s="371" t="s">
        <v>734</v>
      </c>
      <c r="B49" s="608" t="s">
        <v>735</v>
      </c>
    </row>
    <row r="50" ht="15.95" customHeight="1" spans="1:2">
      <c r="A50" s="373"/>
      <c r="B50" s="609" t="s">
        <v>736</v>
      </c>
    </row>
    <row r="51" ht="15.95" customHeight="1" spans="1:2">
      <c r="A51" s="373"/>
      <c r="B51" s="364" t="s">
        <v>737</v>
      </c>
    </row>
    <row r="52" ht="15.95" customHeight="1" spans="1:2">
      <c r="A52" s="373"/>
      <c r="B52" s="364" t="s">
        <v>738</v>
      </c>
    </row>
    <row r="53" ht="15.95" customHeight="1" spans="1:2">
      <c r="A53" s="373"/>
      <c r="B53" s="606"/>
    </row>
    <row r="54" ht="15.95" customHeight="1" spans="1:2">
      <c r="A54" s="373"/>
      <c r="B54" s="364" t="s">
        <v>739</v>
      </c>
    </row>
    <row r="55" ht="15.95" customHeight="1" spans="1:2">
      <c r="A55" s="373"/>
      <c r="B55" s="364" t="s">
        <v>740</v>
      </c>
    </row>
    <row r="56" ht="15.95" customHeight="1" spans="1:2">
      <c r="A56" s="373"/>
      <c r="B56" s="364" t="s">
        <v>741</v>
      </c>
    </row>
    <row r="57" ht="15.95" customHeight="1" spans="1:2">
      <c r="A57" s="373"/>
      <c r="B57" s="364" t="s">
        <v>742</v>
      </c>
    </row>
    <row r="58" ht="15.95" customHeight="1" spans="1:2">
      <c r="A58" s="373"/>
      <c r="B58" s="610" t="s">
        <v>743</v>
      </c>
    </row>
    <row r="59" ht="15.95" customHeight="1" spans="1:2">
      <c r="A59" s="373"/>
      <c r="B59" s="606" t="s">
        <v>744</v>
      </c>
    </row>
    <row r="60" ht="15.95" customHeight="1" spans="1:2">
      <c r="A60" s="373"/>
      <c r="B60" s="606" t="s">
        <v>745</v>
      </c>
    </row>
    <row r="61" ht="15.95" customHeight="1" spans="1:2">
      <c r="A61" s="373"/>
      <c r="B61" s="364" t="s">
        <v>746</v>
      </c>
    </row>
    <row r="62" ht="15.95" customHeight="1" spans="1:2">
      <c r="A62" s="373"/>
      <c r="B62" s="604"/>
    </row>
    <row r="63" ht="15.95" customHeight="1" spans="1:2">
      <c r="A63" s="373"/>
      <c r="B63" s="604"/>
    </row>
    <row r="64" ht="15.95" customHeight="1" spans="1:2">
      <c r="A64" s="373"/>
      <c r="B64" s="604"/>
    </row>
    <row r="65" ht="15.95" customHeight="1" spans="1:2">
      <c r="A65" s="373"/>
      <c r="B65" s="604"/>
    </row>
    <row r="66" ht="15.95" customHeight="1" spans="1:2">
      <c r="A66" s="373"/>
      <c r="B66" s="604"/>
    </row>
    <row r="67" ht="15.95" customHeight="1" spans="1:2">
      <c r="A67" s="373"/>
      <c r="B67" s="604"/>
    </row>
    <row r="68" ht="15.95" customHeight="1" spans="1:2">
      <c r="A68" s="373"/>
      <c r="B68" s="604"/>
    </row>
    <row r="69" ht="15.95" customHeight="1" spans="1:2">
      <c r="A69" s="373"/>
      <c r="B69" s="604"/>
    </row>
    <row r="70" ht="15.95" customHeight="1" spans="1:2">
      <c r="A70" s="373"/>
      <c r="B70" s="604"/>
    </row>
    <row r="71" ht="15.95" customHeight="1" spans="1:2">
      <c r="A71" s="373"/>
      <c r="B71" s="604"/>
    </row>
    <row r="72" ht="15.95" customHeight="1" spans="1:2">
      <c r="A72" s="373"/>
      <c r="B72" s="611" t="s">
        <v>747</v>
      </c>
    </row>
    <row r="73" ht="15.95" customHeight="1" spans="1:2">
      <c r="A73" s="373"/>
      <c r="B73" s="607"/>
    </row>
    <row r="74" ht="15.95" customHeight="1" spans="1:2">
      <c r="A74" s="373"/>
      <c r="B74" s="382"/>
    </row>
    <row r="75" ht="15.95" customHeight="1" spans="1:2">
      <c r="A75" s="238"/>
      <c r="B75" s="383"/>
    </row>
    <row r="76" ht="15.95" customHeight="1" spans="1:2">
      <c r="A76" s="238"/>
      <c r="B76" s="383"/>
    </row>
    <row r="77" ht="15.95" customHeight="1" spans="1:2">
      <c r="A77" s="612"/>
      <c r="B77" s="383"/>
    </row>
    <row r="78" ht="15.95" customHeight="1" spans="1:2">
      <c r="A78" s="612"/>
      <c r="B78" s="383"/>
    </row>
    <row r="79" ht="15.95" customHeight="1" spans="1:2">
      <c r="A79" s="612"/>
      <c r="B79" s="383"/>
    </row>
    <row r="80" ht="15.95" customHeight="1" spans="1:2">
      <c r="A80" s="612"/>
      <c r="B80" s="383"/>
    </row>
    <row r="81" ht="15.95" customHeight="1" spans="1:2">
      <c r="A81" s="612"/>
      <c r="B81" s="383"/>
    </row>
    <row r="82" ht="15.95" customHeight="1" spans="1:2">
      <c r="A82" s="612"/>
      <c r="B82" s="383"/>
    </row>
    <row r="83" ht="15.95" customHeight="1" spans="1:2">
      <c r="A83" s="612"/>
      <c r="B83" s="383"/>
    </row>
    <row r="84" ht="15.95" customHeight="1" spans="1:2">
      <c r="A84" s="612"/>
      <c r="B84" s="383"/>
    </row>
    <row r="85" ht="15.95" customHeight="1" spans="1:2">
      <c r="A85" s="439"/>
      <c r="B85" s="409"/>
    </row>
    <row r="86" ht="15.95" customHeight="1" spans="1:2">
      <c r="A86" s="598" t="s">
        <v>748</v>
      </c>
      <c r="B86" s="613" t="s">
        <v>749</v>
      </c>
    </row>
    <row r="87" ht="15.95" customHeight="1" spans="1:2">
      <c r="A87" s="599"/>
      <c r="B87" s="613" t="s">
        <v>750</v>
      </c>
    </row>
    <row r="88" ht="15.95" customHeight="1" spans="1:2">
      <c r="A88" s="599"/>
      <c r="B88" s="614"/>
    </row>
    <row r="89" ht="15.95" customHeight="1" spans="1:2">
      <c r="A89" s="599"/>
      <c r="B89" s="614"/>
    </row>
    <row r="90" ht="15.95" customHeight="1" spans="1:2">
      <c r="A90" s="599"/>
      <c r="B90" s="614"/>
    </row>
    <row r="91" ht="15.95" customHeight="1" spans="1:2">
      <c r="A91" s="599"/>
      <c r="B91" s="614"/>
    </row>
    <row r="92" ht="15.95" customHeight="1" spans="2:2">
      <c r="B92" s="614"/>
    </row>
    <row r="93" ht="15.95" customHeight="1" spans="2:2">
      <c r="B93" s="614"/>
    </row>
    <row r="94" ht="15.95" customHeight="1" spans="2:2">
      <c r="B94" s="614"/>
    </row>
    <row r="95" ht="15.95" customHeight="1" spans="2:2">
      <c r="B95" s="614"/>
    </row>
    <row r="96" ht="15.95" customHeight="1" spans="2:2">
      <c r="B96" s="614"/>
    </row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  <row r="110" ht="15.95" customHeight="1"/>
    <row r="111" ht="15.95" customHeight="1"/>
    <row r="112" ht="15.95" customHeight="1"/>
    <row r="113" ht="15.95" customHeight="1"/>
    <row r="114" ht="15.95" customHeight="1"/>
    <row r="115" ht="15.95" customHeight="1"/>
    <row r="116" ht="15.95" customHeight="1"/>
    <row r="117" ht="15.95" customHeight="1"/>
  </sheetData>
  <mergeCells count="11">
    <mergeCell ref="A2:A9"/>
    <mergeCell ref="A10:A17"/>
    <mergeCell ref="A19:A34"/>
    <mergeCell ref="A36:A47"/>
    <mergeCell ref="A49:A76"/>
    <mergeCell ref="A86:A91"/>
    <mergeCell ref="B24:B28"/>
    <mergeCell ref="B39:B47"/>
    <mergeCell ref="B62:B71"/>
    <mergeCell ref="B74:B84"/>
    <mergeCell ref="B88:B96"/>
  </mergeCells>
  <hyperlinks>
    <hyperlink ref="D1" location="目录!A1" display="返回"/>
  </hyperlinks>
  <pageMargins left="0.75" right="0.75" top="1" bottom="1" header="0.5" footer="0.5"/>
  <pageSetup paperSize="9" scale="45" orientation="portrait"/>
  <headerFooter alignWithMargins="0"/>
  <drawing r:id="rId1"/>
  <legacyDrawing r:id="rId2"/>
  <controls>
    <mc:AlternateContent xmlns:mc="http://schemas.openxmlformats.org/markup-compatibility/2006">
      <mc:Choice Requires="x14">
        <control shapeId="71754" r:id="rId3">
          <controlPr defaultSize="0" r:id="rId4">
            <anchor moveWithCells="1">
              <from>
                <xdr:col>1</xdr:col>
                <xdr:colOff>257175</xdr:colOff>
                <xdr:row>6</xdr:row>
                <xdr:rowOff>9525</xdr:rowOff>
              </from>
              <to>
                <xdr:col>1</xdr:col>
                <xdr:colOff>409575</xdr:colOff>
                <xdr:row>6</xdr:row>
                <xdr:rowOff>190500</xdr:rowOff>
              </to>
            </anchor>
          </controlPr>
        </control>
      </mc:Choice>
      <mc:Fallback>
        <control shapeId="71754" r:id="rId3"/>
      </mc:Fallback>
    </mc:AlternateContent>
    <mc:AlternateContent xmlns:mc="http://schemas.openxmlformats.org/markup-compatibility/2006">
      <mc:Choice Requires="x14">
        <control shapeId="71757" r:id="rId5">
          <controlPr defaultSize="0" r:id="rId4">
            <anchor moveWithCells="1">
              <from>
                <xdr:col>1</xdr:col>
                <xdr:colOff>3467100</xdr:colOff>
                <xdr:row>6</xdr:row>
                <xdr:rowOff>0</xdr:rowOff>
              </from>
              <to>
                <xdr:col>1</xdr:col>
                <xdr:colOff>3619500</xdr:colOff>
                <xdr:row>6</xdr:row>
                <xdr:rowOff>180975</xdr:rowOff>
              </to>
            </anchor>
          </controlPr>
        </control>
      </mc:Choice>
      <mc:Fallback>
        <control shapeId="71757" r:id="rId5"/>
      </mc:Fallback>
    </mc:AlternateContent>
    <mc:AlternateContent xmlns:mc="http://schemas.openxmlformats.org/markup-compatibility/2006">
      <mc:Choice Requires="x14">
        <control shapeId="71760" r:id="rId6">
          <controlPr defaultSize="0" r:id="rId4">
            <anchor moveWithCells="1">
              <from>
                <xdr:col>1</xdr:col>
                <xdr:colOff>3400425</xdr:colOff>
                <xdr:row>14</xdr:row>
                <xdr:rowOff>9525</xdr:rowOff>
              </from>
              <to>
                <xdr:col>1</xdr:col>
                <xdr:colOff>3552825</xdr:colOff>
                <xdr:row>14</xdr:row>
                <xdr:rowOff>190500</xdr:rowOff>
              </to>
            </anchor>
          </controlPr>
        </control>
      </mc:Choice>
      <mc:Fallback>
        <control shapeId="71760" r:id="rId6"/>
      </mc:Fallback>
    </mc:AlternateContent>
    <mc:AlternateContent xmlns:mc="http://schemas.openxmlformats.org/markup-compatibility/2006">
      <mc:Choice Requires="x14">
        <control shapeId="71761" r:id="rId7">
          <controlPr defaultSize="0" r:id="rId4">
            <anchor moveWithCells="1">
              <from>
                <xdr:col>1</xdr:col>
                <xdr:colOff>266700</xdr:colOff>
                <xdr:row>14</xdr:row>
                <xdr:rowOff>19050</xdr:rowOff>
              </from>
              <to>
                <xdr:col>1</xdr:col>
                <xdr:colOff>419100</xdr:colOff>
                <xdr:row>15</xdr:row>
                <xdr:rowOff>0</xdr:rowOff>
              </to>
            </anchor>
          </controlPr>
        </control>
      </mc:Choice>
      <mc:Fallback>
        <control shapeId="71761" r:id="rId7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126"/>
  <sheetViews>
    <sheetView view="pageBreakPreview" zoomScale="85" zoomScaleNormal="100" workbookViewId="0">
      <selection activeCell="B17" sqref="B17"/>
    </sheetView>
  </sheetViews>
  <sheetFormatPr defaultColWidth="9" defaultRowHeight="14.25" outlineLevelCol="3"/>
  <cols>
    <col min="1" max="1" width="16.625" customWidth="1"/>
    <col min="2" max="2" width="84.625" customWidth="1"/>
  </cols>
  <sheetData>
    <row r="1" ht="15.95" customHeight="1" spans="1:4">
      <c r="A1" s="427" t="s">
        <v>413</v>
      </c>
      <c r="B1" s="427" t="s">
        <v>414</v>
      </c>
      <c r="D1" s="4" t="s">
        <v>84</v>
      </c>
    </row>
    <row r="2" ht="15.95" customHeight="1" spans="1:2">
      <c r="A2" s="491" t="s">
        <v>751</v>
      </c>
      <c r="B2" s="364" t="s">
        <v>752</v>
      </c>
    </row>
    <row r="3" ht="15.95" customHeight="1" spans="1:2">
      <c r="A3" s="492"/>
      <c r="B3" s="364" t="s">
        <v>753</v>
      </c>
    </row>
    <row r="4" ht="15.95" customHeight="1" spans="1:2">
      <c r="A4" s="492"/>
      <c r="B4" s="364" t="s">
        <v>754</v>
      </c>
    </row>
    <row r="5" ht="15.95" customHeight="1" spans="1:2">
      <c r="A5" s="492"/>
      <c r="B5" s="364" t="s">
        <v>755</v>
      </c>
    </row>
    <row r="6" ht="15.95" customHeight="1" spans="1:2">
      <c r="A6" s="492"/>
      <c r="B6" s="364" t="s">
        <v>756</v>
      </c>
    </row>
    <row r="7" ht="15.95" customHeight="1" spans="1:2">
      <c r="A7" s="492"/>
      <c r="B7" s="364" t="s">
        <v>757</v>
      </c>
    </row>
    <row r="8" ht="15.95" customHeight="1" spans="1:2">
      <c r="A8" s="492"/>
      <c r="B8" s="364" t="s">
        <v>758</v>
      </c>
    </row>
    <row r="9" ht="15.95" customHeight="1" spans="1:2">
      <c r="A9" s="492"/>
      <c r="B9" s="364" t="s">
        <v>759</v>
      </c>
    </row>
    <row r="10" ht="15.95" customHeight="1" spans="1:2">
      <c r="A10" s="492"/>
      <c r="B10" s="591" t="s">
        <v>760</v>
      </c>
    </row>
    <row r="11" ht="15.95" customHeight="1" spans="1:1">
      <c r="A11" s="492"/>
    </row>
    <row r="12" ht="15.95" customHeight="1" spans="1:2">
      <c r="A12" s="492"/>
      <c r="B12" s="364" t="s">
        <v>761</v>
      </c>
    </row>
    <row r="13" ht="15.95" customHeight="1" spans="1:2">
      <c r="A13" s="492"/>
      <c r="B13" s="364" t="s">
        <v>762</v>
      </c>
    </row>
    <row r="14" ht="15.95" customHeight="1" spans="1:2">
      <c r="A14" s="492"/>
      <c r="B14" s="364" t="s">
        <v>763</v>
      </c>
    </row>
    <row r="15" ht="15.95" customHeight="1" spans="1:2">
      <c r="A15" s="492"/>
      <c r="B15" s="364"/>
    </row>
    <row r="16" ht="15.95" customHeight="1" spans="1:2">
      <c r="A16" s="492"/>
      <c r="B16" s="364"/>
    </row>
    <row r="17" ht="15.95" customHeight="1" spans="1:2">
      <c r="A17" s="492"/>
      <c r="B17" s="364"/>
    </row>
    <row r="18" ht="15.95" customHeight="1" spans="1:2">
      <c r="A18" s="492"/>
      <c r="B18" s="364"/>
    </row>
    <row r="19" ht="15.95" customHeight="1" spans="1:2">
      <c r="A19" s="495"/>
      <c r="B19" s="364"/>
    </row>
    <row r="20" ht="8.1" customHeight="1" spans="1:2">
      <c r="A20" s="395"/>
      <c r="B20" s="395"/>
    </row>
    <row r="21" ht="15.95" customHeight="1" spans="1:2">
      <c r="A21" s="491" t="s">
        <v>764</v>
      </c>
      <c r="B21" s="364" t="s">
        <v>765</v>
      </c>
    </row>
    <row r="22" ht="15.95" customHeight="1" spans="1:2">
      <c r="A22" s="492"/>
      <c r="B22" s="364" t="s">
        <v>766</v>
      </c>
    </row>
    <row r="23" ht="15.95" customHeight="1" spans="1:2">
      <c r="A23" s="492"/>
      <c r="B23" s="364" t="s">
        <v>767</v>
      </c>
    </row>
    <row r="24" ht="15.95" customHeight="1" spans="1:2">
      <c r="A24" s="492"/>
      <c r="B24" s="364" t="s">
        <v>768</v>
      </c>
    </row>
    <row r="25" ht="15.95" customHeight="1" spans="1:2">
      <c r="A25" s="492"/>
      <c r="B25" s="364" t="s">
        <v>769</v>
      </c>
    </row>
    <row r="26" ht="15.95" customHeight="1" spans="1:2">
      <c r="A26" s="492"/>
      <c r="B26" s="364" t="s">
        <v>770</v>
      </c>
    </row>
    <row r="27" ht="15.95" customHeight="1" spans="1:2">
      <c r="A27" s="492"/>
      <c r="B27" s="364" t="s">
        <v>771</v>
      </c>
    </row>
    <row r="28" ht="15.95" customHeight="1" spans="1:2">
      <c r="A28" s="492"/>
      <c r="B28" s="364" t="s">
        <v>772</v>
      </c>
    </row>
    <row r="29" ht="15.95" customHeight="1" spans="1:2">
      <c r="A29" s="492"/>
      <c r="B29" s="364" t="s">
        <v>773</v>
      </c>
    </row>
    <row r="30" ht="45" customHeight="1" spans="1:2">
      <c r="A30" s="492"/>
      <c r="B30" s="413" t="s">
        <v>774</v>
      </c>
    </row>
    <row r="31" ht="15.95" customHeight="1" spans="1:2">
      <c r="A31" s="492"/>
      <c r="B31" s="364"/>
    </row>
    <row r="32" ht="15.95" customHeight="1" spans="1:2">
      <c r="A32" s="495"/>
      <c r="B32" s="364"/>
    </row>
    <row r="33" s="369" customFormat="1" ht="8.1" customHeight="1" spans="1:2">
      <c r="A33" s="395"/>
      <c r="B33" s="395"/>
    </row>
    <row r="34" ht="15.95" customHeight="1" spans="1:2">
      <c r="A34" s="592"/>
      <c r="B34" s="593"/>
    </row>
    <row r="35" ht="15.95" customHeight="1" spans="1:2">
      <c r="A35" s="594"/>
      <c r="B35" s="595"/>
    </row>
    <row r="36" ht="15.95" customHeight="1" spans="1:2">
      <c r="A36" s="594"/>
      <c r="B36" s="595"/>
    </row>
    <row r="37" ht="15.95" customHeight="1" spans="1:2">
      <c r="A37" s="594"/>
      <c r="B37" s="595"/>
    </row>
    <row r="38" ht="15.95" customHeight="1" spans="1:2">
      <c r="A38" s="594"/>
      <c r="B38" s="595"/>
    </row>
    <row r="39" ht="15.95" customHeight="1" spans="1:2">
      <c r="A39" s="594"/>
      <c r="B39" s="595"/>
    </row>
    <row r="40" ht="15.95" customHeight="1" spans="1:2">
      <c r="A40" s="594"/>
      <c r="B40" s="595"/>
    </row>
    <row r="41" ht="15.95" customHeight="1" spans="1:2">
      <c r="A41" s="594"/>
      <c r="B41" s="595"/>
    </row>
    <row r="42" ht="15.95" customHeight="1" spans="1:2">
      <c r="A42" s="594"/>
      <c r="B42" s="595"/>
    </row>
    <row r="43" ht="15.95" customHeight="1" spans="1:2">
      <c r="A43" s="594"/>
      <c r="B43" s="595"/>
    </row>
    <row r="44" ht="15.95" customHeight="1" spans="1:2">
      <c r="A44" s="594"/>
      <c r="B44" s="595"/>
    </row>
    <row r="45" ht="15.95" customHeight="1" spans="1:2">
      <c r="A45" s="594"/>
      <c r="B45" s="595"/>
    </row>
    <row r="46" ht="15.95" customHeight="1" spans="1:2">
      <c r="A46" s="594"/>
      <c r="B46" s="595"/>
    </row>
    <row r="47" ht="15.95" customHeight="1" spans="1:2">
      <c r="A47" s="594"/>
      <c r="B47" s="595"/>
    </row>
    <row r="48" ht="15.95" customHeight="1" spans="1:2">
      <c r="A48" s="594"/>
      <c r="B48" s="595"/>
    </row>
    <row r="49" ht="15.95" customHeight="1" spans="1:2">
      <c r="A49" s="594"/>
      <c r="B49" s="595"/>
    </row>
    <row r="50" ht="15.95" customHeight="1" spans="1:2">
      <c r="A50" s="594"/>
      <c r="B50" s="595"/>
    </row>
    <row r="51" ht="15.95" customHeight="1" spans="1:2">
      <c r="A51" s="594"/>
      <c r="B51" s="595"/>
    </row>
    <row r="52" ht="15.95" customHeight="1" spans="1:2">
      <c r="A52" s="594"/>
      <c r="B52" s="595"/>
    </row>
    <row r="53" ht="15.95" customHeight="1" spans="1:2">
      <c r="A53" s="594"/>
      <c r="B53" s="595"/>
    </row>
    <row r="54" ht="15.95" customHeight="1" spans="1:2">
      <c r="A54" s="594"/>
      <c r="B54" s="595"/>
    </row>
    <row r="55" ht="15.95" customHeight="1" spans="1:2">
      <c r="A55" s="594"/>
      <c r="B55" s="595"/>
    </row>
    <row r="56" ht="15.95" customHeight="1" spans="1:2">
      <c r="A56" s="594"/>
      <c r="B56" s="595"/>
    </row>
    <row r="57" ht="15.95" customHeight="1" spans="1:2">
      <c r="A57" s="594"/>
      <c r="B57" s="595"/>
    </row>
    <row r="58" ht="15.95" customHeight="1" spans="1:2">
      <c r="A58" s="594"/>
      <c r="B58" s="595"/>
    </row>
    <row r="59" ht="15.95" customHeight="1" spans="1:2">
      <c r="A59" s="594"/>
      <c r="B59" s="595"/>
    </row>
    <row r="60" ht="15.95" customHeight="1" spans="1:2">
      <c r="A60" s="594"/>
      <c r="B60" s="595"/>
    </row>
    <row r="61" ht="15.95" customHeight="1" spans="1:2">
      <c r="A61" s="594"/>
      <c r="B61" s="595"/>
    </row>
    <row r="62" ht="15.95" customHeight="1" spans="1:2">
      <c r="A62" s="594"/>
      <c r="B62" s="595"/>
    </row>
    <row r="63" ht="15.95" customHeight="1" spans="1:2">
      <c r="A63" s="594"/>
      <c r="B63" s="595"/>
    </row>
    <row r="64" ht="15.95" customHeight="1" spans="1:2">
      <c r="A64" s="594"/>
      <c r="B64" s="595"/>
    </row>
    <row r="65" ht="15.95" customHeight="1" spans="1:2">
      <c r="A65" s="594"/>
      <c r="B65" s="595"/>
    </row>
    <row r="66" ht="15.95" customHeight="1" spans="1:2">
      <c r="A66" s="594"/>
      <c r="B66" s="595"/>
    </row>
    <row r="67" ht="15.95" customHeight="1" spans="1:2">
      <c r="A67" s="594"/>
      <c r="B67" s="595"/>
    </row>
    <row r="68" ht="15.95" customHeight="1" spans="1:2">
      <c r="A68" s="594"/>
      <c r="B68" s="595"/>
    </row>
    <row r="69" ht="15.95" customHeight="1" spans="1:2">
      <c r="A69" s="594"/>
      <c r="B69" s="595"/>
    </row>
    <row r="70" ht="15.95" customHeight="1" spans="1:2">
      <c r="A70" s="596"/>
      <c r="B70" s="597"/>
    </row>
    <row r="71" s="369" customFormat="1" ht="15.95" customHeight="1" spans="1:2">
      <c r="A71" s="408"/>
      <c r="B71" s="408"/>
    </row>
    <row r="72" ht="15.95" customHeight="1"/>
    <row r="73" ht="15.95" customHeight="1"/>
    <row r="74" ht="15.95" customHeight="1"/>
    <row r="75" ht="15.95" customHeight="1"/>
    <row r="76" ht="15.95" customHeight="1"/>
    <row r="77" ht="15.95" customHeight="1"/>
    <row r="78" ht="15.95" customHeight="1"/>
    <row r="79" ht="15.95" customHeight="1"/>
    <row r="80" ht="15.95" customHeight="1"/>
    <row r="81" ht="15.95" customHeight="1"/>
    <row r="82" ht="15.95" customHeight="1"/>
    <row r="83" ht="15.95" customHeight="1"/>
    <row r="84" ht="15.95" customHeight="1"/>
    <row r="85" ht="15.95" customHeight="1"/>
    <row r="86" ht="15.95" customHeight="1"/>
    <row r="87" ht="15.95" customHeight="1"/>
    <row r="88" ht="15.95" customHeight="1"/>
    <row r="89" ht="15.95" customHeight="1"/>
    <row r="90" ht="15.95" customHeight="1"/>
    <row r="91" ht="15.95" customHeight="1"/>
    <row r="92" ht="15.95" customHeight="1"/>
    <row r="93" ht="15.95" customHeight="1"/>
    <row r="94" ht="15.95" customHeight="1"/>
    <row r="95" ht="15.95" customHeight="1"/>
    <row r="96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  <row r="110" ht="15.95" customHeight="1"/>
    <row r="111" ht="15.95" customHeight="1"/>
    <row r="112" ht="15.95" customHeight="1"/>
    <row r="113" ht="15.95" customHeight="1"/>
    <row r="114" ht="15.95" customHeight="1"/>
    <row r="115" ht="15.95" customHeight="1"/>
    <row r="116" ht="15.95" customHeight="1"/>
    <row r="117" ht="15.95" customHeight="1"/>
    <row r="118" ht="15.95" customHeight="1"/>
    <row r="119" ht="15.95" customHeight="1"/>
    <row r="120" ht="15.95" customHeight="1"/>
    <row r="121" ht="15.95" customHeight="1"/>
    <row r="122" ht="15.95" customHeight="1"/>
    <row r="123" ht="15.95" customHeight="1"/>
    <row r="124" ht="15.95" customHeight="1"/>
    <row r="125" ht="15.95" customHeight="1"/>
    <row r="126" ht="15.95" customHeight="1"/>
  </sheetData>
  <mergeCells count="3">
    <mergeCell ref="A2:A19"/>
    <mergeCell ref="A21:A32"/>
    <mergeCell ref="A34:B70"/>
  </mergeCells>
  <hyperlinks>
    <hyperlink ref="D1" location="目录!A1" display="返回"/>
  </hyperlinks>
  <pageMargins left="0.75" right="0.75" top="1" bottom="1" header="0.5" footer="0.5"/>
  <pageSetup paperSize="9" scale="79" orientation="portrait"/>
  <headerFooter alignWithMargins="0"/>
  <drawing r:id="rId1"/>
  <legacyDrawing r:id="rId2"/>
  <controls>
    <mc:AlternateContent xmlns:mc="http://schemas.openxmlformats.org/markup-compatibility/2006">
      <mc:Choice Requires="x14">
        <control shapeId="92200" r:id="rId3">
          <controlPr defaultSize="0" r:id="rId4">
            <anchor moveWithCells="1">
              <from>
                <xdr:col>1</xdr:col>
                <xdr:colOff>323850</xdr:colOff>
                <xdr:row>31</xdr:row>
                <xdr:rowOff>28575</xdr:rowOff>
              </from>
              <to>
                <xdr:col>1</xdr:col>
                <xdr:colOff>476250</xdr:colOff>
                <xdr:row>32</xdr:row>
                <xdr:rowOff>9525</xdr:rowOff>
              </to>
            </anchor>
          </controlPr>
        </control>
      </mc:Choice>
      <mc:Fallback>
        <control shapeId="92200" r:id="rId3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F41"/>
  <sheetViews>
    <sheetView view="pageBreakPreview" zoomScale="115" zoomScaleNormal="100" workbookViewId="0">
      <selection activeCell="C22" sqref="C22"/>
    </sheetView>
  </sheetViews>
  <sheetFormatPr defaultColWidth="9" defaultRowHeight="14.25" outlineLevelCol="5"/>
  <cols>
    <col min="1" max="1" width="16.625" customWidth="1"/>
    <col min="2" max="2" width="7.625" style="370" customWidth="1"/>
    <col min="3" max="3" width="41.5" style="370" customWidth="1"/>
    <col min="4" max="4" width="49.625" style="370" customWidth="1"/>
  </cols>
  <sheetData>
    <row r="1" ht="15.95" customHeight="1" spans="1:6">
      <c r="A1" s="2" t="s">
        <v>413</v>
      </c>
      <c r="B1" s="585" t="s">
        <v>414</v>
      </c>
      <c r="C1" s="586"/>
      <c r="D1" s="560"/>
      <c r="F1" s="4" t="s">
        <v>84</v>
      </c>
    </row>
    <row r="2" ht="15.95" customHeight="1" spans="1:6">
      <c r="A2" s="371" t="s">
        <v>775</v>
      </c>
      <c r="B2" s="587" t="s">
        <v>776</v>
      </c>
      <c r="C2" s="587" t="s">
        <v>777</v>
      </c>
      <c r="D2" s="587" t="s">
        <v>778</v>
      </c>
      <c r="F2" s="4"/>
    </row>
    <row r="3" ht="15.95" customHeight="1" spans="1:6">
      <c r="A3" s="373"/>
      <c r="B3" s="372"/>
      <c r="C3" s="588"/>
      <c r="D3" s="372"/>
      <c r="F3" s="4"/>
    </row>
    <row r="4" ht="15.95" customHeight="1" spans="1:6">
      <c r="A4" s="373"/>
      <c r="B4" s="372"/>
      <c r="C4" s="588"/>
      <c r="D4" s="372"/>
      <c r="F4" s="4"/>
    </row>
    <row r="5" ht="15.95" customHeight="1" spans="1:6">
      <c r="A5" s="373"/>
      <c r="B5" s="372"/>
      <c r="C5" s="588"/>
      <c r="D5" s="372"/>
      <c r="F5" s="4"/>
    </row>
    <row r="6" ht="15.95" customHeight="1" spans="1:6">
      <c r="A6" s="373"/>
      <c r="B6" s="372"/>
      <c r="C6" s="588"/>
      <c r="D6" s="372"/>
      <c r="F6" s="4"/>
    </row>
    <row r="7" ht="15.95" customHeight="1" spans="1:6">
      <c r="A7" s="373"/>
      <c r="B7" s="372"/>
      <c r="C7" s="588"/>
      <c r="D7" s="372"/>
      <c r="F7" s="4"/>
    </row>
    <row r="8" ht="15.95" customHeight="1" spans="1:6">
      <c r="A8" s="373"/>
      <c r="B8" s="372"/>
      <c r="C8" s="588"/>
      <c r="D8" s="372"/>
      <c r="F8" s="4"/>
    </row>
    <row r="9" ht="15.95" customHeight="1" spans="1:6">
      <c r="A9" s="373"/>
      <c r="B9" s="372"/>
      <c r="C9" s="588"/>
      <c r="D9" s="372"/>
      <c r="F9" s="4"/>
    </row>
    <row r="10" ht="15.95" customHeight="1" spans="1:6">
      <c r="A10" s="373"/>
      <c r="B10" s="372"/>
      <c r="C10" s="588"/>
      <c r="D10" s="372"/>
      <c r="F10" s="4"/>
    </row>
    <row r="11" ht="15.95" customHeight="1" spans="1:6">
      <c r="A11" s="373"/>
      <c r="B11" s="372"/>
      <c r="C11" s="588"/>
      <c r="D11" s="372"/>
      <c r="F11" s="4"/>
    </row>
    <row r="12" ht="15.95" customHeight="1" spans="1:6">
      <c r="A12" s="589"/>
      <c r="B12" s="372"/>
      <c r="C12" s="588"/>
      <c r="D12" s="372"/>
      <c r="F12" s="4"/>
    </row>
    <row r="13" ht="9.75" customHeight="1" spans="1:4">
      <c r="A13" s="590"/>
      <c r="B13" s="408"/>
      <c r="C13" s="408"/>
      <c r="D13" s="408"/>
    </row>
    <row r="14" ht="15.95" customHeight="1" spans="1:4">
      <c r="A14" s="371" t="s">
        <v>779</v>
      </c>
      <c r="B14" s="587"/>
      <c r="C14" s="587"/>
      <c r="D14" s="587"/>
    </row>
    <row r="15" ht="15.95" customHeight="1" spans="1:4">
      <c r="A15" s="373"/>
      <c r="B15" s="372"/>
      <c r="C15" s="588"/>
      <c r="D15" s="372"/>
    </row>
    <row r="16" ht="15.95" customHeight="1" spans="1:4">
      <c r="A16" s="373"/>
      <c r="B16" s="372"/>
      <c r="C16" s="588"/>
      <c r="D16" s="372"/>
    </row>
    <row r="17" ht="15.95" customHeight="1" spans="1:4">
      <c r="A17" s="373"/>
      <c r="B17" s="372"/>
      <c r="C17" s="588"/>
      <c r="D17" s="372"/>
    </row>
    <row r="18" ht="15.95" customHeight="1" spans="1:4">
      <c r="A18" s="373"/>
      <c r="B18" s="372"/>
      <c r="C18" s="588"/>
      <c r="D18" s="372"/>
    </row>
    <row r="19" ht="15.95" customHeight="1" spans="1:4">
      <c r="A19" s="373"/>
      <c r="B19" s="372"/>
      <c r="C19" s="588"/>
      <c r="D19" s="372"/>
    </row>
    <row r="20" ht="15.95" customHeight="1" spans="1:4">
      <c r="A20" s="373"/>
      <c r="B20" s="372"/>
      <c r="C20" s="588"/>
      <c r="D20" s="372"/>
    </row>
    <row r="21" ht="15.95" customHeight="1" spans="1:4">
      <c r="A21" s="373"/>
      <c r="B21" s="372"/>
      <c r="C21" s="588"/>
      <c r="D21" s="372"/>
    </row>
    <row r="22" ht="15.95" customHeight="1" spans="1:4">
      <c r="A22" s="373"/>
      <c r="B22" s="372"/>
      <c r="C22" s="588"/>
      <c r="D22" s="372"/>
    </row>
    <row r="23" ht="15.95" customHeight="1" spans="1:4">
      <c r="A23" s="373"/>
      <c r="B23" s="372"/>
      <c r="C23" s="588"/>
      <c r="D23" s="372"/>
    </row>
    <row r="24" ht="15.95" customHeight="1" spans="1:4">
      <c r="A24" s="589"/>
      <c r="B24" s="372"/>
      <c r="C24" s="588"/>
      <c r="D24" s="372"/>
    </row>
    <row r="25" ht="15.95" customHeight="1"/>
    <row r="26" ht="15.95" customHeight="1"/>
    <row r="27" ht="15.95" customHeight="1"/>
    <row r="28" ht="15.95" customHeight="1"/>
    <row r="29" ht="15.95" customHeight="1"/>
    <row r="30" ht="15.95" customHeight="1"/>
    <row r="31" ht="15.95" customHeight="1"/>
    <row r="32" ht="15.95" customHeight="1"/>
    <row r="33" ht="15.95" customHeight="1"/>
    <row r="34" ht="15.95" customHeight="1"/>
    <row r="35" ht="15.95" customHeight="1"/>
    <row r="36" ht="15.95" customHeight="1"/>
    <row r="37" ht="15.95" customHeight="1"/>
    <row r="38" ht="15.95" customHeight="1"/>
    <row r="39" ht="15.95" customHeight="1"/>
    <row r="40" ht="15.95" customHeight="1"/>
    <row r="41" ht="15.95" customHeight="1"/>
  </sheetData>
  <mergeCells count="3">
    <mergeCell ref="B1:D1"/>
    <mergeCell ref="A2:A12"/>
    <mergeCell ref="A14:A24"/>
  </mergeCells>
  <hyperlinks>
    <hyperlink ref="F1" location="目录!A1" display="返回"/>
  </hyperlinks>
  <pageMargins left="0.75" right="0.75" top="1" bottom="1" header="0.5" footer="0.5"/>
  <pageSetup paperSize="9" scale="78" orientation="portrait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P158"/>
  <sheetViews>
    <sheetView view="pageBreakPreview" zoomScale="85" zoomScaleNormal="100" topLeftCell="B102" workbookViewId="0">
      <selection activeCell="O149" sqref="O149"/>
    </sheetView>
  </sheetViews>
  <sheetFormatPr defaultColWidth="9" defaultRowHeight="14.25"/>
  <cols>
    <col min="1" max="1" width="16.625" customWidth="1"/>
    <col min="2" max="2" width="84.625" style="370" customWidth="1"/>
    <col min="5" max="5" width="18.625" style="510" customWidth="1"/>
    <col min="6" max="6" width="19.2833333333333" customWidth="1"/>
    <col min="8" max="8" width="20.1416666666667" customWidth="1"/>
    <col min="9" max="9" width="40.1916666666667" customWidth="1"/>
    <col min="12" max="12" width="11.5166666666667" customWidth="1"/>
    <col min="13" max="13" width="28.8166666666667" customWidth="1"/>
  </cols>
  <sheetData>
    <row r="1" ht="15.95" customHeight="1" spans="1:4">
      <c r="A1" s="2" t="s">
        <v>413</v>
      </c>
      <c r="B1" s="2" t="s">
        <v>414</v>
      </c>
      <c r="D1" s="4" t="s">
        <v>84</v>
      </c>
    </row>
    <row r="2" ht="15.95" customHeight="1" spans="1:11">
      <c r="A2" s="423" t="s">
        <v>780</v>
      </c>
      <c r="B2" s="364" t="s">
        <v>781</v>
      </c>
      <c r="F2" s="511" t="s">
        <v>782</v>
      </c>
      <c r="G2" s="511"/>
      <c r="H2" s="511"/>
      <c r="I2" s="511"/>
      <c r="J2" s="511"/>
      <c r="K2" s="511"/>
    </row>
    <row r="3" ht="82" customHeight="1" spans="1:11">
      <c r="A3" s="423"/>
      <c r="B3" s="413" t="s">
        <v>783</v>
      </c>
      <c r="F3" s="511"/>
      <c r="G3" s="511"/>
      <c r="H3" s="511"/>
      <c r="I3" s="511"/>
      <c r="J3" s="511"/>
      <c r="K3" s="511"/>
    </row>
    <row r="4" ht="34" customHeight="1" spans="1:16">
      <c r="A4" s="423"/>
      <c r="B4" s="364"/>
      <c r="D4" s="512" t="s">
        <v>784</v>
      </c>
      <c r="E4" s="512" t="s">
        <v>785</v>
      </c>
      <c r="F4" s="512" t="s">
        <v>421</v>
      </c>
      <c r="G4" s="513" t="s">
        <v>664</v>
      </c>
      <c r="H4" s="512" t="s">
        <v>786</v>
      </c>
      <c r="I4" s="544" t="s">
        <v>787</v>
      </c>
      <c r="J4" s="545" t="s">
        <v>788</v>
      </c>
      <c r="K4" s="545" t="s">
        <v>665</v>
      </c>
      <c r="L4" s="512" t="s">
        <v>103</v>
      </c>
      <c r="M4" s="545" t="s">
        <v>179</v>
      </c>
      <c r="N4" s="545" t="s">
        <v>789</v>
      </c>
      <c r="O4" s="545" t="s">
        <v>790</v>
      </c>
      <c r="P4" s="545" t="s">
        <v>791</v>
      </c>
    </row>
    <row r="5" ht="40" customHeight="1" spans="1:16">
      <c r="A5" s="423"/>
      <c r="B5" s="372"/>
      <c r="D5" s="514">
        <v>1</v>
      </c>
      <c r="E5" s="515" t="s">
        <v>792</v>
      </c>
      <c r="F5" s="515" t="s">
        <v>793</v>
      </c>
      <c r="G5" s="515"/>
      <c r="H5" s="516"/>
      <c r="I5" s="546" t="s">
        <v>794</v>
      </c>
      <c r="J5" s="547" t="s">
        <v>795</v>
      </c>
      <c r="K5" s="547"/>
      <c r="L5" s="516" t="s">
        <v>796</v>
      </c>
      <c r="M5" s="548"/>
      <c r="N5" s="520"/>
      <c r="O5" s="520"/>
      <c r="P5" s="520"/>
    </row>
    <row r="6" ht="70" customHeight="1" spans="1:16">
      <c r="A6" s="423"/>
      <c r="B6" s="392"/>
      <c r="D6" s="514">
        <v>2</v>
      </c>
      <c r="E6" s="517" t="s">
        <v>797</v>
      </c>
      <c r="F6" s="517" t="s">
        <v>798</v>
      </c>
      <c r="G6" s="518"/>
      <c r="H6" s="519" t="s">
        <v>799</v>
      </c>
      <c r="I6" s="519" t="s">
        <v>800</v>
      </c>
      <c r="J6" s="547" t="s">
        <v>795</v>
      </c>
      <c r="K6" s="518"/>
      <c r="L6" s="518" t="s">
        <v>796</v>
      </c>
      <c r="M6" s="549" t="s">
        <v>801</v>
      </c>
      <c r="N6" s="520"/>
      <c r="O6" s="520"/>
      <c r="P6" s="520"/>
    </row>
    <row r="7" ht="43" customHeight="1" spans="1:16">
      <c r="A7" s="423"/>
      <c r="B7" s="392"/>
      <c r="D7" s="514">
        <v>3</v>
      </c>
      <c r="E7" s="520" t="s">
        <v>802</v>
      </c>
      <c r="F7" s="520" t="s">
        <v>803</v>
      </c>
      <c r="G7" s="520"/>
      <c r="H7" s="520" t="s">
        <v>804</v>
      </c>
      <c r="I7" s="520" t="s">
        <v>805</v>
      </c>
      <c r="J7" s="517" t="s">
        <v>795</v>
      </c>
      <c r="K7" s="518"/>
      <c r="L7" s="518" t="s">
        <v>796</v>
      </c>
      <c r="M7" s="520" t="s">
        <v>806</v>
      </c>
      <c r="N7" s="520"/>
      <c r="O7" s="520"/>
      <c r="P7" s="520"/>
    </row>
    <row r="8" ht="57" customHeight="1" spans="1:16">
      <c r="A8" s="423"/>
      <c r="B8" s="392"/>
      <c r="D8" s="514">
        <v>4</v>
      </c>
      <c r="E8" s="517" t="s">
        <v>807</v>
      </c>
      <c r="F8" s="520" t="s">
        <v>803</v>
      </c>
      <c r="G8" s="518"/>
      <c r="H8" s="517" t="s">
        <v>808</v>
      </c>
      <c r="I8" s="550" t="s">
        <v>809</v>
      </c>
      <c r="J8" s="517" t="s">
        <v>795</v>
      </c>
      <c r="K8" s="518"/>
      <c r="L8" s="518" t="s">
        <v>796</v>
      </c>
      <c r="M8" s="551" t="s">
        <v>810</v>
      </c>
      <c r="N8" s="520"/>
      <c r="O8" s="520"/>
      <c r="P8" s="520"/>
    </row>
    <row r="9" ht="57" customHeight="1" spans="1:16">
      <c r="A9" s="423"/>
      <c r="B9" s="392"/>
      <c r="D9" s="514">
        <v>5</v>
      </c>
      <c r="E9" s="517" t="s">
        <v>811</v>
      </c>
      <c r="F9" s="518">
        <v>1</v>
      </c>
      <c r="G9" s="518"/>
      <c r="H9" s="517" t="s">
        <v>812</v>
      </c>
      <c r="I9" s="550" t="s">
        <v>813</v>
      </c>
      <c r="J9" s="517" t="s">
        <v>795</v>
      </c>
      <c r="K9" s="518"/>
      <c r="L9" s="518" t="s">
        <v>796</v>
      </c>
      <c r="M9" s="551" t="s">
        <v>814</v>
      </c>
      <c r="N9" s="520"/>
      <c r="O9" s="520"/>
      <c r="P9" s="520"/>
    </row>
    <row r="10" ht="62" customHeight="1" spans="1:16">
      <c r="A10" s="423"/>
      <c r="B10" s="392"/>
      <c r="D10" s="514">
        <v>6</v>
      </c>
      <c r="E10" s="517" t="s">
        <v>811</v>
      </c>
      <c r="F10" s="514">
        <v>1</v>
      </c>
      <c r="G10" s="518"/>
      <c r="H10" s="517" t="s">
        <v>812</v>
      </c>
      <c r="I10" s="550" t="s">
        <v>815</v>
      </c>
      <c r="J10" s="517" t="s">
        <v>795</v>
      </c>
      <c r="K10" s="518"/>
      <c r="L10" s="518" t="s">
        <v>796</v>
      </c>
      <c r="M10" s="552" t="s">
        <v>816</v>
      </c>
      <c r="N10" s="520"/>
      <c r="O10" s="520"/>
      <c r="P10" s="520"/>
    </row>
    <row r="11" ht="60" customHeight="1" spans="1:16">
      <c r="A11" s="423"/>
      <c r="B11" s="392"/>
      <c r="D11" s="514">
        <v>7</v>
      </c>
      <c r="E11" s="517" t="s">
        <v>817</v>
      </c>
      <c r="F11" s="517">
        <v>2</v>
      </c>
      <c r="G11" s="520"/>
      <c r="H11" s="520" t="s">
        <v>818</v>
      </c>
      <c r="I11" s="520" t="s">
        <v>819</v>
      </c>
      <c r="J11" s="517" t="s">
        <v>795</v>
      </c>
      <c r="K11" s="518"/>
      <c r="L11" s="518" t="s">
        <v>796</v>
      </c>
      <c r="M11" s="552" t="s">
        <v>820</v>
      </c>
      <c r="N11" s="520"/>
      <c r="O11" s="520"/>
      <c r="P11" s="520"/>
    </row>
    <row r="12" ht="69" customHeight="1" spans="1:16">
      <c r="A12" s="423"/>
      <c r="B12" s="521"/>
      <c r="D12" s="514">
        <v>8</v>
      </c>
      <c r="E12" s="517" t="s">
        <v>817</v>
      </c>
      <c r="F12" s="517">
        <v>2</v>
      </c>
      <c r="G12" s="518"/>
      <c r="H12" s="517" t="s">
        <v>821</v>
      </c>
      <c r="I12" s="520" t="s">
        <v>822</v>
      </c>
      <c r="J12" s="517" t="s">
        <v>795</v>
      </c>
      <c r="K12" s="518"/>
      <c r="L12" s="518" t="s">
        <v>796</v>
      </c>
      <c r="M12" s="552" t="s">
        <v>823</v>
      </c>
      <c r="N12" s="520"/>
      <c r="O12" s="520"/>
      <c r="P12" s="520"/>
    </row>
    <row r="13" ht="15.95" customHeight="1" spans="1:16">
      <c r="A13" s="423"/>
      <c r="B13" s="522"/>
      <c r="D13" s="514">
        <v>9</v>
      </c>
      <c r="E13" s="517" t="s">
        <v>824</v>
      </c>
      <c r="F13" s="517" t="s">
        <v>825</v>
      </c>
      <c r="G13" s="518"/>
      <c r="H13" s="519" t="s">
        <v>826</v>
      </c>
      <c r="I13" s="553" t="s">
        <v>827</v>
      </c>
      <c r="J13" s="547" t="s">
        <v>795</v>
      </c>
      <c r="K13" s="518"/>
      <c r="L13" s="518" t="s">
        <v>796</v>
      </c>
      <c r="M13" s="520"/>
      <c r="N13" s="520"/>
      <c r="O13" s="520"/>
      <c r="P13" s="520"/>
    </row>
    <row r="14" ht="15.95" customHeight="1" spans="1:16">
      <c r="A14" s="423"/>
      <c r="B14" s="522"/>
      <c r="D14" s="514">
        <v>10</v>
      </c>
      <c r="E14" s="517" t="s">
        <v>828</v>
      </c>
      <c r="F14" s="517">
        <v>2</v>
      </c>
      <c r="G14" s="523"/>
      <c r="H14" s="517" t="s">
        <v>804</v>
      </c>
      <c r="I14" s="517" t="s">
        <v>829</v>
      </c>
      <c r="J14" s="517" t="s">
        <v>795</v>
      </c>
      <c r="K14" s="554"/>
      <c r="L14" s="517" t="s">
        <v>796</v>
      </c>
      <c r="M14" s="520" t="s">
        <v>830</v>
      </c>
      <c r="N14" s="520"/>
      <c r="O14" s="520"/>
      <c r="P14" s="520"/>
    </row>
    <row r="15" ht="15.95" customHeight="1" spans="1:16">
      <c r="A15" s="423"/>
      <c r="B15" s="522"/>
      <c r="D15" s="514">
        <v>11</v>
      </c>
      <c r="E15" s="517" t="s">
        <v>817</v>
      </c>
      <c r="F15" s="517" t="s">
        <v>825</v>
      </c>
      <c r="G15" s="518"/>
      <c r="H15" s="519" t="s">
        <v>831</v>
      </c>
      <c r="I15" s="553" t="s">
        <v>832</v>
      </c>
      <c r="J15" s="547" t="s">
        <v>795</v>
      </c>
      <c r="K15" s="518"/>
      <c r="L15" s="518" t="s">
        <v>796</v>
      </c>
      <c r="M15" s="520"/>
      <c r="N15" s="520"/>
      <c r="O15" s="520"/>
      <c r="P15" s="520"/>
    </row>
    <row r="16" ht="15.95" customHeight="1" spans="1:16">
      <c r="A16" s="423"/>
      <c r="B16" s="522"/>
      <c r="D16" s="514">
        <v>12</v>
      </c>
      <c r="E16" s="517" t="s">
        <v>833</v>
      </c>
      <c r="F16" s="517">
        <v>1</v>
      </c>
      <c r="G16" s="517" t="s">
        <v>834</v>
      </c>
      <c r="H16" s="523"/>
      <c r="I16" s="553" t="s">
        <v>787</v>
      </c>
      <c r="J16" s="555"/>
      <c r="K16" s="554"/>
      <c r="L16" s="553" t="s">
        <v>835</v>
      </c>
      <c r="M16" s="553" t="s">
        <v>836</v>
      </c>
      <c r="N16" s="523"/>
      <c r="O16" s="520"/>
      <c r="P16" s="520"/>
    </row>
    <row r="17" ht="15.95" customHeight="1" spans="1:16">
      <c r="A17" s="423"/>
      <c r="B17" s="524"/>
      <c r="D17" s="514"/>
      <c r="E17" s="517"/>
      <c r="F17" s="517"/>
      <c r="G17" s="518"/>
      <c r="H17" s="519"/>
      <c r="I17" s="553"/>
      <c r="J17" s="547"/>
      <c r="K17" s="518"/>
      <c r="L17" s="518"/>
      <c r="M17" s="520"/>
      <c r="N17" s="520"/>
      <c r="O17" s="520"/>
      <c r="P17" s="520"/>
    </row>
    <row r="18" ht="15.95" customHeight="1" spans="1:16">
      <c r="A18" s="423"/>
      <c r="B18" s="364" t="s">
        <v>837</v>
      </c>
      <c r="D18" s="514"/>
      <c r="E18" s="517"/>
      <c r="F18" s="517"/>
      <c r="G18" s="518"/>
      <c r="H18" s="519"/>
      <c r="I18" s="553"/>
      <c r="J18" s="547"/>
      <c r="K18" s="518"/>
      <c r="L18" s="518"/>
      <c r="M18" s="518"/>
      <c r="N18" s="2"/>
      <c r="O18" s="2"/>
      <c r="P18" s="2"/>
    </row>
    <row r="19" ht="15.95" customHeight="1" spans="1:16">
      <c r="A19" s="423"/>
      <c r="B19" s="364" t="s">
        <v>838</v>
      </c>
      <c r="D19" s="514"/>
      <c r="E19" s="525"/>
      <c r="F19" s="526"/>
      <c r="G19" s="527"/>
      <c r="H19" s="526"/>
      <c r="I19" s="525"/>
      <c r="J19" s="556"/>
      <c r="K19" s="527"/>
      <c r="L19" s="528"/>
      <c r="M19" s="525"/>
      <c r="N19" s="2"/>
      <c r="O19" s="2"/>
      <c r="P19" s="2"/>
    </row>
    <row r="20" ht="15.95" customHeight="1" spans="1:16">
      <c r="A20" s="423"/>
      <c r="B20" s="364"/>
      <c r="D20" s="514"/>
      <c r="E20" s="514"/>
      <c r="F20" s="514"/>
      <c r="G20" s="514"/>
      <c r="H20" s="528"/>
      <c r="I20" s="557"/>
      <c r="J20" s="558"/>
      <c r="K20" s="558"/>
      <c r="L20" s="528"/>
      <c r="M20" s="559"/>
      <c r="N20" s="2"/>
      <c r="O20" s="2"/>
      <c r="P20" s="2"/>
    </row>
    <row r="21" ht="15.95" customHeight="1" spans="1:16">
      <c r="A21" s="423"/>
      <c r="B21" s="364" t="s">
        <v>839</v>
      </c>
      <c r="D21" s="529"/>
      <c r="E21" s="529"/>
      <c r="F21" s="529"/>
      <c r="G21" s="530"/>
      <c r="H21" s="530"/>
      <c r="I21" s="530"/>
      <c r="J21" s="529"/>
      <c r="K21" s="530"/>
      <c r="L21" s="533"/>
      <c r="M21" s="533"/>
      <c r="N21" s="560"/>
      <c r="O21" s="2"/>
      <c r="P21" s="2"/>
    </row>
    <row r="22" ht="15.95" customHeight="1" spans="1:16">
      <c r="A22" s="423"/>
      <c r="B22" s="364" t="s">
        <v>840</v>
      </c>
      <c r="D22" s="531"/>
      <c r="E22" s="532"/>
      <c r="F22" s="533"/>
      <c r="G22" s="533"/>
      <c r="H22" s="534"/>
      <c r="I22" s="534"/>
      <c r="J22" s="561"/>
      <c r="K22" s="533"/>
      <c r="L22" s="533"/>
      <c r="M22" s="533"/>
      <c r="N22" s="531"/>
      <c r="O22" s="510"/>
      <c r="P22" s="510"/>
    </row>
    <row r="23" ht="15.95" customHeight="1" spans="1:16">
      <c r="A23" s="423"/>
      <c r="B23" s="364" t="s">
        <v>841</v>
      </c>
      <c r="D23" s="531"/>
      <c r="E23" s="532"/>
      <c r="F23" s="533"/>
      <c r="G23" s="533"/>
      <c r="H23" s="532"/>
      <c r="I23" s="562"/>
      <c r="J23" s="532"/>
      <c r="K23" s="533"/>
      <c r="L23" s="533"/>
      <c r="M23" s="533"/>
      <c r="N23" s="531"/>
      <c r="O23" s="510"/>
      <c r="P23" s="510"/>
    </row>
    <row r="24" ht="15.95" customHeight="1" spans="1:16">
      <c r="A24" s="423"/>
      <c r="B24" s="449" t="s">
        <v>842</v>
      </c>
      <c r="D24" s="531"/>
      <c r="E24" s="532"/>
      <c r="F24" s="535"/>
      <c r="G24" s="533"/>
      <c r="H24" s="532"/>
      <c r="I24" s="562"/>
      <c r="J24" s="532"/>
      <c r="K24" s="533"/>
      <c r="L24" s="533"/>
      <c r="M24" s="533"/>
      <c r="N24" s="531"/>
      <c r="O24" s="510"/>
      <c r="P24" s="510"/>
    </row>
    <row r="25" customFormat="1" ht="15.95" customHeight="1" spans="1:16">
      <c r="A25" s="423"/>
      <c r="B25" s="536" t="s">
        <v>843</v>
      </c>
      <c r="D25" s="531"/>
      <c r="E25" s="537"/>
      <c r="F25" s="537"/>
      <c r="G25" s="537"/>
      <c r="H25" s="537"/>
      <c r="I25" s="537"/>
      <c r="J25" s="537"/>
      <c r="K25" s="537"/>
      <c r="L25" s="537"/>
      <c r="M25" s="537"/>
      <c r="N25" s="531"/>
      <c r="O25" s="510"/>
      <c r="P25" s="510"/>
    </row>
    <row r="26" customFormat="1" ht="15.95" customHeight="1" spans="1:16">
      <c r="A26" s="423"/>
      <c r="B26" s="538"/>
      <c r="D26" s="510"/>
      <c r="N26" s="510"/>
      <c r="O26" s="510"/>
      <c r="P26" s="510"/>
    </row>
    <row r="27" customFormat="1" ht="15.95" customHeight="1" spans="1:5">
      <c r="A27" s="423"/>
      <c r="B27" s="449" t="s">
        <v>844</v>
      </c>
      <c r="E27" s="510"/>
    </row>
    <row r="28" customFormat="1" ht="15.95" customHeight="1" spans="1:5">
      <c r="A28" s="423"/>
      <c r="B28" s="449"/>
      <c r="E28" s="510"/>
    </row>
    <row r="29" s="369" customFormat="1" ht="32" customHeight="1" spans="1:5">
      <c r="A29" s="539"/>
      <c r="B29" s="416"/>
      <c r="E29" s="540"/>
    </row>
    <row r="30" ht="135" customHeight="1" spans="1:2">
      <c r="A30" s="422" t="s">
        <v>845</v>
      </c>
      <c r="B30" s="541" t="s">
        <v>846</v>
      </c>
    </row>
    <row r="31" ht="15.95" customHeight="1" spans="1:2">
      <c r="A31" s="423"/>
      <c r="B31" s="396"/>
    </row>
    <row r="32" ht="15.95" customHeight="1" spans="1:2">
      <c r="A32" s="423"/>
      <c r="B32" s="542"/>
    </row>
    <row r="33" ht="15.95" customHeight="1" spans="1:2">
      <c r="A33" s="423"/>
      <c r="B33" s="542"/>
    </row>
    <row r="34" ht="15.95" customHeight="1" spans="1:2">
      <c r="A34" s="423"/>
      <c r="B34" s="542"/>
    </row>
    <row r="35" ht="15.95" customHeight="1" spans="1:2">
      <c r="A35" s="423"/>
      <c r="B35" s="542"/>
    </row>
    <row r="36" ht="15.95" customHeight="1" spans="1:2">
      <c r="A36" s="423"/>
      <c r="B36" s="542"/>
    </row>
    <row r="37" ht="15.95" customHeight="1" spans="1:2">
      <c r="A37" s="423"/>
      <c r="B37" s="542"/>
    </row>
    <row r="38" ht="15.95" customHeight="1" spans="1:2">
      <c r="A38" s="423"/>
      <c r="B38" s="542"/>
    </row>
    <row r="39" ht="15.95" customHeight="1" spans="1:2">
      <c r="A39" s="423"/>
      <c r="B39" s="542"/>
    </row>
    <row r="40" ht="15.95" customHeight="1" spans="1:2">
      <c r="A40" s="423"/>
      <c r="B40" s="542"/>
    </row>
    <row r="41" ht="15.95" customHeight="1" spans="1:2">
      <c r="A41" s="423"/>
      <c r="B41" s="542"/>
    </row>
    <row r="42" ht="15.95" customHeight="1" spans="1:2">
      <c r="A42" s="423"/>
      <c r="B42" s="542"/>
    </row>
    <row r="43" ht="15.95" customHeight="1" spans="1:2">
      <c r="A43" s="423"/>
      <c r="B43" s="542"/>
    </row>
    <row r="44" ht="15.95" customHeight="1" spans="1:2">
      <c r="A44" s="423"/>
      <c r="B44" s="542"/>
    </row>
    <row r="45" ht="15.95" customHeight="1" spans="1:2">
      <c r="A45" s="423"/>
      <c r="B45" s="542"/>
    </row>
    <row r="46" ht="15.95" customHeight="1" spans="1:2">
      <c r="A46" s="423"/>
      <c r="B46" s="542"/>
    </row>
    <row r="47" ht="15.95" customHeight="1" spans="1:2">
      <c r="A47" s="423"/>
      <c r="B47" s="542"/>
    </row>
    <row r="48" ht="15.95" customHeight="1" spans="1:2">
      <c r="A48" s="423"/>
      <c r="B48" s="542"/>
    </row>
    <row r="49" ht="15.95" customHeight="1" spans="1:2">
      <c r="A49" s="423"/>
      <c r="B49" s="542"/>
    </row>
    <row r="50" ht="15.95" customHeight="1" spans="1:2">
      <c r="A50" s="423"/>
      <c r="B50" s="542"/>
    </row>
    <row r="51" ht="15.95" customHeight="1" spans="1:2">
      <c r="A51" s="423"/>
      <c r="B51" s="542"/>
    </row>
    <row r="52" ht="15.95" customHeight="1" spans="1:2">
      <c r="A52" s="423"/>
      <c r="B52" s="542"/>
    </row>
    <row r="53" ht="15.95" customHeight="1" spans="1:2">
      <c r="A53" s="423"/>
      <c r="B53" s="542"/>
    </row>
    <row r="54" ht="15.95" customHeight="1" spans="1:2">
      <c r="A54" s="423"/>
      <c r="B54" s="542"/>
    </row>
    <row r="55" ht="15.95" customHeight="1" spans="1:2">
      <c r="A55" s="423"/>
      <c r="B55" s="542"/>
    </row>
    <row r="56" ht="15.95" customHeight="1" spans="1:2">
      <c r="A56" s="423"/>
      <c r="B56" s="397"/>
    </row>
    <row r="57" ht="15.95" customHeight="1" spans="1:2">
      <c r="A57" s="423"/>
      <c r="B57" s="543"/>
    </row>
    <row r="58" ht="32.25" customHeight="1" spans="1:2">
      <c r="A58" s="423"/>
      <c r="B58" s="270"/>
    </row>
    <row r="59" ht="15.95" customHeight="1" spans="1:2">
      <c r="A59" s="423"/>
      <c r="B59" s="396"/>
    </row>
    <row r="60" ht="15.95" customHeight="1" spans="1:2">
      <c r="A60" s="423"/>
      <c r="B60" s="476"/>
    </row>
    <row r="61" ht="15.95" customHeight="1" spans="1:2">
      <c r="A61" s="423"/>
      <c r="B61" s="476"/>
    </row>
    <row r="62" ht="15.95" customHeight="1" spans="1:2">
      <c r="A62" s="423"/>
      <c r="B62" s="476"/>
    </row>
    <row r="63" ht="15.95" customHeight="1" spans="1:5">
      <c r="A63" s="423"/>
      <c r="B63" s="476"/>
      <c r="E63" s="531"/>
    </row>
    <row r="64" ht="15.95" customHeight="1" spans="1:2">
      <c r="A64" s="423"/>
      <c r="B64" s="476"/>
    </row>
    <row r="65" ht="15.95" customHeight="1" spans="1:2">
      <c r="A65" s="423"/>
      <c r="B65" s="476"/>
    </row>
    <row r="66" ht="15.95" customHeight="1" spans="1:2">
      <c r="A66" s="423"/>
      <c r="B66" s="476"/>
    </row>
    <row r="67" ht="15.95" customHeight="1" spans="1:2">
      <c r="A67" s="423"/>
      <c r="B67" s="476"/>
    </row>
    <row r="68" ht="15.95" customHeight="1" spans="1:2">
      <c r="A68" s="423"/>
      <c r="B68" s="476"/>
    </row>
    <row r="69" ht="15.95" customHeight="1" spans="1:2">
      <c r="A69" s="423"/>
      <c r="B69" s="476"/>
    </row>
    <row r="70" ht="15.95" customHeight="1" spans="1:2">
      <c r="A70" s="423"/>
      <c r="B70" s="476"/>
    </row>
    <row r="71" ht="15.95" customHeight="1" spans="1:2">
      <c r="A71" s="423"/>
      <c r="B71" s="476"/>
    </row>
    <row r="72" ht="15.95" customHeight="1" spans="1:2">
      <c r="A72" s="423"/>
      <c r="B72" s="393"/>
    </row>
    <row r="73" ht="15.95" customHeight="1" spans="1:2">
      <c r="A73" s="423"/>
      <c r="B73" s="393"/>
    </row>
    <row r="74" ht="15.95" customHeight="1" spans="1:2">
      <c r="A74" s="423"/>
      <c r="B74" s="393"/>
    </row>
    <row r="75" ht="15.95" customHeight="1" spans="1:2">
      <c r="A75" s="423"/>
      <c r="B75" s="393"/>
    </row>
    <row r="76" ht="15.95" customHeight="1" spans="1:2">
      <c r="A76" s="423"/>
      <c r="B76" s="542"/>
    </row>
    <row r="77" ht="15.95" customHeight="1" spans="1:2">
      <c r="A77" s="238"/>
      <c r="B77" s="383"/>
    </row>
    <row r="78" ht="15.95" customHeight="1" spans="1:2">
      <c r="A78" s="403"/>
      <c r="B78" s="383"/>
    </row>
    <row r="79" ht="15.95" customHeight="1" spans="1:2">
      <c r="A79" s="422" t="s">
        <v>847</v>
      </c>
      <c r="B79" s="449" t="s">
        <v>848</v>
      </c>
    </row>
    <row r="80" ht="15.95" customHeight="1" spans="1:2">
      <c r="A80" s="423"/>
      <c r="B80" s="382"/>
    </row>
    <row r="81" ht="15.95" customHeight="1" spans="1:2">
      <c r="A81" s="423"/>
      <c r="B81" s="383"/>
    </row>
    <row r="82" ht="15.95" customHeight="1" spans="1:2">
      <c r="A82" s="423"/>
      <c r="B82" s="383"/>
    </row>
    <row r="83" ht="15.95" customHeight="1" spans="1:2">
      <c r="A83" s="423"/>
      <c r="B83" s="383"/>
    </row>
    <row r="84" ht="15.95" customHeight="1" spans="1:2">
      <c r="A84" s="423"/>
      <c r="B84" s="383"/>
    </row>
    <row r="85" ht="15.95" customHeight="1" spans="1:2">
      <c r="A85" s="423"/>
      <c r="B85" s="383"/>
    </row>
    <row r="86" ht="15.95" customHeight="1" spans="1:2">
      <c r="A86" s="423"/>
      <c r="B86" s="383"/>
    </row>
    <row r="87" ht="15.95" customHeight="1" spans="1:2">
      <c r="A87" s="423"/>
      <c r="B87" s="383"/>
    </row>
    <row r="88" ht="15.95" customHeight="1" spans="1:2">
      <c r="A88" s="423"/>
      <c r="B88" s="383"/>
    </row>
    <row r="89" ht="15.95" customHeight="1" spans="1:2">
      <c r="A89" s="423"/>
      <c r="B89" s="383"/>
    </row>
    <row r="90" ht="15.95" customHeight="1" spans="1:2">
      <c r="A90" s="423"/>
      <c r="B90" s="383"/>
    </row>
    <row r="91" ht="15.95" customHeight="1" spans="1:2">
      <c r="A91" s="423"/>
      <c r="B91" s="383"/>
    </row>
    <row r="92" ht="15.95" customHeight="1" spans="1:2">
      <c r="A92" s="423"/>
      <c r="B92" s="383"/>
    </row>
    <row r="93" ht="15.95" customHeight="1" spans="1:2">
      <c r="A93" s="423"/>
      <c r="B93" s="383"/>
    </row>
    <row r="94" ht="15.95" customHeight="1" spans="1:2">
      <c r="A94" s="423"/>
      <c r="B94" s="383"/>
    </row>
    <row r="95" ht="15.95" customHeight="1" spans="1:2">
      <c r="A95" s="423"/>
      <c r="B95" s="383"/>
    </row>
    <row r="96" ht="15.95" customHeight="1" spans="1:2">
      <c r="A96" s="423"/>
      <c r="B96" s="383"/>
    </row>
    <row r="97" ht="15.95" customHeight="1" spans="1:2">
      <c r="A97" s="423"/>
      <c r="B97" s="383"/>
    </row>
    <row r="98" ht="15.95" customHeight="1" spans="1:2">
      <c r="A98" s="423"/>
      <c r="B98" s="383"/>
    </row>
    <row r="99" ht="15.95" customHeight="1" spans="1:2">
      <c r="A99" s="423"/>
      <c r="B99" s="383"/>
    </row>
    <row r="100" ht="15.95" customHeight="1" spans="1:2">
      <c r="A100" s="423"/>
      <c r="B100" s="383"/>
    </row>
    <row r="101" ht="15.95" customHeight="1" spans="1:2">
      <c r="A101" s="238"/>
      <c r="B101" s="563"/>
    </row>
    <row r="102" ht="15.95" customHeight="1" spans="1:2">
      <c r="A102" s="238"/>
      <c r="B102" s="564"/>
    </row>
    <row r="103" ht="15.95" customHeight="1" spans="1:2">
      <c r="A103" s="238"/>
      <c r="B103" s="564"/>
    </row>
    <row r="104" ht="15.95" customHeight="1" spans="1:2">
      <c r="A104" s="238"/>
      <c r="B104" s="564"/>
    </row>
    <row r="105" ht="15.95" customHeight="1" spans="1:2">
      <c r="A105" s="238"/>
      <c r="B105" s="564"/>
    </row>
    <row r="106" ht="15.95" customHeight="1" spans="1:2">
      <c r="A106" s="238"/>
      <c r="B106" s="564"/>
    </row>
    <row r="107" ht="15.95" customHeight="1" spans="1:2">
      <c r="A107" s="238"/>
      <c r="B107" s="564"/>
    </row>
    <row r="108" ht="15.95" customHeight="1" spans="1:2">
      <c r="A108" s="238"/>
      <c r="B108" s="564"/>
    </row>
    <row r="109" ht="15.95" customHeight="1" spans="1:2">
      <c r="A109" s="238"/>
      <c r="B109" s="564"/>
    </row>
    <row r="110" ht="15.95" customHeight="1" spans="1:2">
      <c r="A110" s="238"/>
      <c r="B110" s="564"/>
    </row>
    <row r="111" ht="15.95" customHeight="1" spans="1:2">
      <c r="A111" s="238"/>
      <c r="B111" s="564"/>
    </row>
    <row r="112" ht="15.95" customHeight="1" spans="1:2">
      <c r="A112" s="238"/>
      <c r="B112" s="564"/>
    </row>
    <row r="113" ht="15.95" customHeight="1" spans="1:2">
      <c r="A113" s="238"/>
      <c r="B113" s="564"/>
    </row>
    <row r="114" ht="15.95" customHeight="1" spans="1:2">
      <c r="A114" s="238"/>
      <c r="B114" s="564"/>
    </row>
    <row r="115" ht="15.95" customHeight="1" spans="1:2">
      <c r="A115" s="238"/>
      <c r="B115" s="565"/>
    </row>
    <row r="116" ht="15.95" customHeight="1" spans="1:2">
      <c r="A116" s="238"/>
      <c r="B116" s="364" t="s">
        <v>849</v>
      </c>
    </row>
    <row r="117" ht="15.95" customHeight="1" spans="1:11">
      <c r="A117" s="238"/>
      <c r="B117" s="413" t="s">
        <v>850</v>
      </c>
      <c r="H117" s="511" t="s">
        <v>851</v>
      </c>
      <c r="I117" s="511"/>
      <c r="J117" s="511"/>
      <c r="K117" s="511"/>
    </row>
    <row r="118" ht="15.95" customHeight="1" spans="1:16">
      <c r="A118" s="238"/>
      <c r="B118" s="413" t="s">
        <v>852</v>
      </c>
      <c r="D118" s="566"/>
      <c r="E118" s="566"/>
      <c r="F118" s="566"/>
      <c r="G118" s="567"/>
      <c r="H118" s="511"/>
      <c r="I118" s="511"/>
      <c r="J118" s="511"/>
      <c r="K118" s="511"/>
      <c r="L118" s="566"/>
      <c r="M118" s="579"/>
      <c r="N118" s="579"/>
      <c r="O118" s="579"/>
      <c r="P118" s="579"/>
    </row>
    <row r="119" ht="15.95" customHeight="1" spans="1:16">
      <c r="A119" s="238"/>
      <c r="B119" s="413" t="s">
        <v>853</v>
      </c>
      <c r="D119" s="568"/>
      <c r="E119" s="569"/>
      <c r="F119" s="569"/>
      <c r="G119" s="569"/>
      <c r="H119" s="569"/>
      <c r="I119" s="569"/>
      <c r="J119" s="569"/>
      <c r="K119" s="569"/>
      <c r="L119" s="569"/>
      <c r="M119" s="537"/>
      <c r="N119" s="537"/>
      <c r="O119" s="537"/>
      <c r="P119" s="537"/>
    </row>
    <row r="120" ht="15.95" customHeight="1" spans="1:16">
      <c r="A120" s="238"/>
      <c r="B120" s="364"/>
      <c r="D120" s="512" t="s">
        <v>784</v>
      </c>
      <c r="E120" s="512" t="s">
        <v>785</v>
      </c>
      <c r="F120" s="512" t="s">
        <v>421</v>
      </c>
      <c r="G120" s="513" t="s">
        <v>664</v>
      </c>
      <c r="H120" s="512" t="s">
        <v>786</v>
      </c>
      <c r="I120" s="544" t="s">
        <v>787</v>
      </c>
      <c r="J120" s="545" t="s">
        <v>788</v>
      </c>
      <c r="K120" s="545" t="s">
        <v>665</v>
      </c>
      <c r="L120" s="512" t="s">
        <v>103</v>
      </c>
      <c r="M120" s="545" t="s">
        <v>179</v>
      </c>
      <c r="N120" s="545" t="s">
        <v>789</v>
      </c>
      <c r="O120" s="545" t="s">
        <v>790</v>
      </c>
      <c r="P120" s="545" t="s">
        <v>791</v>
      </c>
    </row>
    <row r="121" ht="15.95" customHeight="1" spans="1:16">
      <c r="A121" s="238"/>
      <c r="B121" s="364"/>
      <c r="D121" s="570">
        <v>1</v>
      </c>
      <c r="E121" s="571" t="s">
        <v>854</v>
      </c>
      <c r="F121" s="572" t="s">
        <v>855</v>
      </c>
      <c r="G121" s="571"/>
      <c r="H121" s="571"/>
      <c r="I121" s="571" t="s">
        <v>856</v>
      </c>
      <c r="J121" s="571" t="s">
        <v>857</v>
      </c>
      <c r="K121" s="571"/>
      <c r="L121" s="571" t="s">
        <v>796</v>
      </c>
      <c r="M121" s="580" t="s">
        <v>858</v>
      </c>
      <c r="N121" s="3"/>
      <c r="O121" s="3"/>
      <c r="P121" s="3"/>
    </row>
    <row r="122" ht="15.95" customHeight="1" spans="1:16">
      <c r="A122" s="238"/>
      <c r="B122" s="364"/>
      <c r="D122" s="570">
        <v>2</v>
      </c>
      <c r="E122" s="572" t="s">
        <v>859</v>
      </c>
      <c r="F122" s="572" t="s">
        <v>855</v>
      </c>
      <c r="G122" s="573"/>
      <c r="H122" s="573"/>
      <c r="I122" s="572" t="s">
        <v>860</v>
      </c>
      <c r="J122" s="581" t="s">
        <v>861</v>
      </c>
      <c r="K122" s="571"/>
      <c r="L122" s="571" t="s">
        <v>796</v>
      </c>
      <c r="M122" s="582"/>
      <c r="N122" s="3"/>
      <c r="O122" s="3"/>
      <c r="P122" s="3"/>
    </row>
    <row r="123" ht="15.95" customHeight="1" spans="1:16">
      <c r="A123" s="238"/>
      <c r="B123" s="364" t="s">
        <v>862</v>
      </c>
      <c r="D123" s="570">
        <v>3</v>
      </c>
      <c r="E123" s="574" t="s">
        <v>863</v>
      </c>
      <c r="F123" s="575" t="s">
        <v>864</v>
      </c>
      <c r="G123" s="575"/>
      <c r="H123" s="576"/>
      <c r="I123" s="575" t="s">
        <v>865</v>
      </c>
      <c r="J123" s="581" t="s">
        <v>861</v>
      </c>
      <c r="K123" s="575"/>
      <c r="L123" s="571" t="s">
        <v>796</v>
      </c>
      <c r="M123" s="582" t="s">
        <v>866</v>
      </c>
      <c r="N123" s="3"/>
      <c r="O123" s="3"/>
      <c r="P123" s="3"/>
    </row>
    <row r="124" ht="15.95" customHeight="1" spans="1:16">
      <c r="A124" s="238"/>
      <c r="B124" s="577" t="s">
        <v>867</v>
      </c>
      <c r="D124" s="570">
        <v>4</v>
      </c>
      <c r="E124" s="571" t="s">
        <v>868</v>
      </c>
      <c r="F124" s="575" t="s">
        <v>864</v>
      </c>
      <c r="G124" s="571"/>
      <c r="H124" s="571" t="s">
        <v>869</v>
      </c>
      <c r="I124" s="571" t="s">
        <v>869</v>
      </c>
      <c r="J124" s="581" t="s">
        <v>861</v>
      </c>
      <c r="K124" s="575"/>
      <c r="L124" s="571" t="s">
        <v>796</v>
      </c>
      <c r="M124" s="582"/>
      <c r="N124" s="3"/>
      <c r="O124" s="3"/>
      <c r="P124" s="3"/>
    </row>
    <row r="125" ht="15.95" customHeight="1" spans="1:16">
      <c r="A125" s="238"/>
      <c r="B125" s="578"/>
      <c r="D125" s="570">
        <v>5</v>
      </c>
      <c r="E125" s="574" t="s">
        <v>863</v>
      </c>
      <c r="F125" s="575" t="s">
        <v>864</v>
      </c>
      <c r="G125" s="575"/>
      <c r="H125" s="576"/>
      <c r="I125" s="575" t="s">
        <v>870</v>
      </c>
      <c r="J125" s="581" t="s">
        <v>861</v>
      </c>
      <c r="K125" s="575"/>
      <c r="L125" s="571" t="s">
        <v>796</v>
      </c>
      <c r="M125" s="582" t="s">
        <v>871</v>
      </c>
      <c r="N125" s="3"/>
      <c r="O125" s="3"/>
      <c r="P125" s="3"/>
    </row>
    <row r="126" ht="44" customHeight="1" spans="1:16">
      <c r="A126" s="238"/>
      <c r="B126" s="578"/>
      <c r="D126" s="570">
        <v>6</v>
      </c>
      <c r="E126" s="574" t="s">
        <v>863</v>
      </c>
      <c r="F126" s="575" t="s">
        <v>864</v>
      </c>
      <c r="G126" s="575"/>
      <c r="H126" s="576"/>
      <c r="I126" s="575" t="s">
        <v>872</v>
      </c>
      <c r="J126" s="581" t="s">
        <v>861</v>
      </c>
      <c r="K126" s="575"/>
      <c r="L126" s="571" t="s">
        <v>796</v>
      </c>
      <c r="M126" s="583" t="s">
        <v>873</v>
      </c>
      <c r="N126" s="3"/>
      <c r="O126" s="3"/>
      <c r="P126" s="3"/>
    </row>
    <row r="127" ht="20" customHeight="1" spans="1:16">
      <c r="A127" s="238"/>
      <c r="B127" s="395"/>
      <c r="D127" s="570">
        <v>7</v>
      </c>
      <c r="E127" s="571" t="s">
        <v>874</v>
      </c>
      <c r="F127" s="571">
        <v>1</v>
      </c>
      <c r="G127" s="571"/>
      <c r="H127" s="571"/>
      <c r="I127" s="571" t="s">
        <v>875</v>
      </c>
      <c r="J127" s="581" t="s">
        <v>861</v>
      </c>
      <c r="K127" s="571"/>
      <c r="L127" s="571" t="s">
        <v>796</v>
      </c>
      <c r="M127" s="584" t="s">
        <v>876</v>
      </c>
      <c r="N127" s="3"/>
      <c r="O127" s="3"/>
      <c r="P127" s="3"/>
    </row>
    <row r="128" ht="15.95" customHeight="1" spans="1:16">
      <c r="A128" s="238"/>
      <c r="B128" s="383"/>
      <c r="D128" s="570">
        <v>8</v>
      </c>
      <c r="E128" s="571" t="s">
        <v>877</v>
      </c>
      <c r="F128" s="571">
        <v>1</v>
      </c>
      <c r="G128" s="571"/>
      <c r="H128" s="571"/>
      <c r="I128" s="571" t="s">
        <v>878</v>
      </c>
      <c r="J128" s="581" t="s">
        <v>879</v>
      </c>
      <c r="K128" s="571"/>
      <c r="L128" s="571" t="s">
        <v>796</v>
      </c>
      <c r="M128" s="582"/>
      <c r="N128" s="3"/>
      <c r="O128" s="3"/>
      <c r="P128" s="3"/>
    </row>
    <row r="129" ht="15.95" customHeight="1" spans="1:16">
      <c r="A129" s="238"/>
      <c r="B129" s="383"/>
      <c r="D129" s="570">
        <v>9</v>
      </c>
      <c r="E129" s="571" t="s">
        <v>880</v>
      </c>
      <c r="F129" s="571">
        <v>1</v>
      </c>
      <c r="G129" s="571"/>
      <c r="H129" s="571"/>
      <c r="I129" s="571" t="s">
        <v>881</v>
      </c>
      <c r="J129" s="581" t="s">
        <v>879</v>
      </c>
      <c r="K129" s="571"/>
      <c r="L129" s="571" t="s">
        <v>796</v>
      </c>
      <c r="M129" s="582"/>
      <c r="N129" s="3"/>
      <c r="O129" s="3"/>
      <c r="P129" s="3"/>
    </row>
    <row r="130" ht="15.95" customHeight="1" spans="1:16">
      <c r="A130" s="238"/>
      <c r="B130" s="383"/>
      <c r="D130" s="570">
        <v>10</v>
      </c>
      <c r="E130" s="571" t="s">
        <v>882</v>
      </c>
      <c r="F130" s="571">
        <v>2</v>
      </c>
      <c r="G130" s="571"/>
      <c r="H130" s="571"/>
      <c r="I130" s="571" t="s">
        <v>883</v>
      </c>
      <c r="J130" s="581" t="s">
        <v>879</v>
      </c>
      <c r="K130" s="571"/>
      <c r="L130" s="571" t="s">
        <v>796</v>
      </c>
      <c r="M130" s="582"/>
      <c r="N130" s="3"/>
      <c r="O130" s="3"/>
      <c r="P130" s="3"/>
    </row>
    <row r="131" ht="15.95" customHeight="1" spans="1:16">
      <c r="A131" s="238"/>
      <c r="B131" s="383"/>
      <c r="D131" s="570">
        <v>11</v>
      </c>
      <c r="E131" s="571" t="s">
        <v>884</v>
      </c>
      <c r="F131" s="571">
        <v>1</v>
      </c>
      <c r="G131" s="571"/>
      <c r="H131" s="571" t="s">
        <v>885</v>
      </c>
      <c r="I131" s="571" t="s">
        <v>886</v>
      </c>
      <c r="J131" s="571"/>
      <c r="K131" s="571"/>
      <c r="L131" s="571" t="s">
        <v>796</v>
      </c>
      <c r="M131" s="582" t="s">
        <v>887</v>
      </c>
      <c r="N131" s="3"/>
      <c r="O131" s="3"/>
      <c r="P131" s="3"/>
    </row>
    <row r="132" ht="15.95" customHeight="1" spans="2:2">
      <c r="B132" s="508"/>
    </row>
    <row r="133" ht="15.95" customHeight="1" spans="2:2">
      <c r="B133" s="508"/>
    </row>
    <row r="134" ht="15.95" customHeight="1" spans="2:11">
      <c r="B134" s="508"/>
      <c r="I134" s="511" t="s">
        <v>888</v>
      </c>
      <c r="J134" s="511"/>
      <c r="K134" s="511"/>
    </row>
    <row r="135" ht="15.95" customHeight="1" spans="2:11">
      <c r="B135" s="508"/>
      <c r="I135" s="511"/>
      <c r="J135" s="511"/>
      <c r="K135" s="511"/>
    </row>
    <row r="136" ht="35" customHeight="1" spans="2:13">
      <c r="B136" s="508"/>
      <c r="D136" s="512" t="s">
        <v>784</v>
      </c>
      <c r="E136" s="512" t="s">
        <v>785</v>
      </c>
      <c r="F136" s="512" t="s">
        <v>421</v>
      </c>
      <c r="G136" s="513" t="s">
        <v>664</v>
      </c>
      <c r="H136" s="512" t="s">
        <v>786</v>
      </c>
      <c r="I136" s="544" t="s">
        <v>787</v>
      </c>
      <c r="J136" s="545" t="s">
        <v>788</v>
      </c>
      <c r="K136" s="545" t="s">
        <v>665</v>
      </c>
      <c r="L136" s="512" t="s">
        <v>103</v>
      </c>
      <c r="M136" s="545" t="s">
        <v>179</v>
      </c>
    </row>
    <row r="137" ht="32" customHeight="1" spans="2:13">
      <c r="B137" s="508"/>
      <c r="D137" s="2">
        <v>1</v>
      </c>
      <c r="E137" s="572" t="s">
        <v>859</v>
      </c>
      <c r="F137" s="572" t="s">
        <v>855</v>
      </c>
      <c r="G137" s="573"/>
      <c r="H137" s="573"/>
      <c r="I137" s="572" t="s">
        <v>889</v>
      </c>
      <c r="J137" s="581" t="s">
        <v>861</v>
      </c>
      <c r="K137" s="571"/>
      <c r="L137" s="571" t="s">
        <v>796</v>
      </c>
      <c r="M137" s="582"/>
    </row>
    <row r="138" ht="22" customHeight="1" spans="2:13">
      <c r="B138" s="508"/>
      <c r="D138" s="2">
        <v>2</v>
      </c>
      <c r="E138" s="572" t="s">
        <v>890</v>
      </c>
      <c r="F138" s="572" t="s">
        <v>855</v>
      </c>
      <c r="G138" s="573"/>
      <c r="H138" s="573"/>
      <c r="I138" s="572" t="s">
        <v>891</v>
      </c>
      <c r="J138" s="581"/>
      <c r="K138" s="571"/>
      <c r="L138" s="571" t="s">
        <v>835</v>
      </c>
      <c r="M138" s="582"/>
    </row>
    <row r="139" ht="34" customHeight="1" spans="2:13">
      <c r="B139" s="508"/>
      <c r="D139" s="2">
        <v>3</v>
      </c>
      <c r="E139" s="574" t="s">
        <v>863</v>
      </c>
      <c r="F139" s="575" t="s">
        <v>864</v>
      </c>
      <c r="G139" s="575"/>
      <c r="H139" s="576"/>
      <c r="I139" s="575" t="s">
        <v>892</v>
      </c>
      <c r="J139" s="581" t="s">
        <v>861</v>
      </c>
      <c r="K139" s="575"/>
      <c r="L139" s="571" t="s">
        <v>796</v>
      </c>
      <c r="M139" s="583" t="s">
        <v>893</v>
      </c>
    </row>
    <row r="140" ht="29" customHeight="1" spans="2:13">
      <c r="B140" s="508"/>
      <c r="D140" s="2">
        <v>4</v>
      </c>
      <c r="E140" s="571" t="s">
        <v>868</v>
      </c>
      <c r="F140" s="575" t="s">
        <v>864</v>
      </c>
      <c r="G140" s="571"/>
      <c r="H140" s="571" t="s">
        <v>894</v>
      </c>
      <c r="I140" s="571" t="s">
        <v>894</v>
      </c>
      <c r="J140" s="581" t="s">
        <v>861</v>
      </c>
      <c r="K140" s="575"/>
      <c r="L140" s="571" t="s">
        <v>796</v>
      </c>
      <c r="M140" s="582" t="s">
        <v>895</v>
      </c>
    </row>
    <row r="141" ht="37" customHeight="1" spans="2:13">
      <c r="B141" s="508"/>
      <c r="D141" s="2">
        <v>5</v>
      </c>
      <c r="E141" s="574" t="s">
        <v>863</v>
      </c>
      <c r="F141" s="575" t="s">
        <v>864</v>
      </c>
      <c r="G141" s="575"/>
      <c r="H141" s="576"/>
      <c r="I141" s="575" t="s">
        <v>896</v>
      </c>
      <c r="J141" s="581" t="s">
        <v>861</v>
      </c>
      <c r="K141" s="575"/>
      <c r="L141" s="571" t="s">
        <v>796</v>
      </c>
      <c r="M141" s="583" t="s">
        <v>897</v>
      </c>
    </row>
    <row r="142" ht="42" customHeight="1" spans="2:13">
      <c r="B142" s="508"/>
      <c r="D142" s="2">
        <v>6</v>
      </c>
      <c r="E142" s="574" t="s">
        <v>863</v>
      </c>
      <c r="F142" s="575" t="s">
        <v>864</v>
      </c>
      <c r="G142" s="575"/>
      <c r="H142" s="576"/>
      <c r="I142" s="575" t="s">
        <v>898</v>
      </c>
      <c r="J142" s="581" t="s">
        <v>861</v>
      </c>
      <c r="K142" s="575"/>
      <c r="L142" s="571" t="s">
        <v>796</v>
      </c>
      <c r="M142" s="583" t="s">
        <v>899</v>
      </c>
    </row>
    <row r="143" ht="15.95" customHeight="1" spans="2:13">
      <c r="B143" s="508"/>
      <c r="D143" s="2">
        <v>7</v>
      </c>
      <c r="E143" s="571" t="s">
        <v>874</v>
      </c>
      <c r="F143" s="571">
        <v>1</v>
      </c>
      <c r="G143" s="571"/>
      <c r="H143" s="571"/>
      <c r="I143" s="571" t="s">
        <v>875</v>
      </c>
      <c r="J143" s="581" t="s">
        <v>861</v>
      </c>
      <c r="K143" s="571"/>
      <c r="L143" s="571" t="s">
        <v>796</v>
      </c>
      <c r="M143" s="584" t="s">
        <v>876</v>
      </c>
    </row>
    <row r="144" ht="15.95" customHeight="1" spans="2:13">
      <c r="B144" s="508"/>
      <c r="D144" s="2">
        <v>8</v>
      </c>
      <c r="E144" s="571" t="s">
        <v>877</v>
      </c>
      <c r="F144" s="571">
        <v>1</v>
      </c>
      <c r="G144" s="571"/>
      <c r="H144" s="571"/>
      <c r="I144" s="571" t="s">
        <v>878</v>
      </c>
      <c r="J144" s="581" t="s">
        <v>879</v>
      </c>
      <c r="K144" s="571"/>
      <c r="L144" s="571" t="s">
        <v>796</v>
      </c>
      <c r="M144" s="582"/>
    </row>
    <row r="145" ht="15.95" customHeight="1" spans="4:13">
      <c r="D145" s="2">
        <v>9</v>
      </c>
      <c r="E145" s="571" t="s">
        <v>880</v>
      </c>
      <c r="F145" s="571">
        <v>1</v>
      </c>
      <c r="G145" s="571"/>
      <c r="H145" s="571"/>
      <c r="I145" s="571" t="s">
        <v>881</v>
      </c>
      <c r="J145" s="581" t="s">
        <v>879</v>
      </c>
      <c r="K145" s="571"/>
      <c r="L145" s="571" t="s">
        <v>796</v>
      </c>
      <c r="M145" s="582"/>
    </row>
    <row r="146" ht="15.95" customHeight="1" spans="4:13">
      <c r="D146" s="2">
        <v>10</v>
      </c>
      <c r="E146" s="571" t="s">
        <v>882</v>
      </c>
      <c r="F146" s="571">
        <v>2</v>
      </c>
      <c r="G146" s="571"/>
      <c r="H146" s="571"/>
      <c r="I146" s="571" t="s">
        <v>883</v>
      </c>
      <c r="J146" s="581" t="s">
        <v>879</v>
      </c>
      <c r="K146" s="571"/>
      <c r="L146" s="571" t="s">
        <v>796</v>
      </c>
      <c r="M146" s="582"/>
    </row>
    <row r="147" ht="15.95" customHeight="1" spans="4:13">
      <c r="D147" s="2">
        <v>11</v>
      </c>
      <c r="E147" s="571" t="s">
        <v>884</v>
      </c>
      <c r="F147" s="571">
        <v>1</v>
      </c>
      <c r="G147" s="571"/>
      <c r="H147" s="571" t="s">
        <v>885</v>
      </c>
      <c r="I147" s="571" t="s">
        <v>886</v>
      </c>
      <c r="J147" s="571"/>
      <c r="K147" s="571"/>
      <c r="L147" s="571" t="s">
        <v>796</v>
      </c>
      <c r="M147" s="582" t="s">
        <v>887</v>
      </c>
    </row>
    <row r="148" ht="15.95" customHeight="1"/>
    <row r="149" ht="15.95" customHeight="1"/>
    <row r="150" ht="15.95" customHeight="1"/>
    <row r="151" ht="15.95" customHeight="1"/>
    <row r="152" ht="15.95" customHeight="1"/>
    <row r="153" ht="15.95" customHeight="1"/>
    <row r="154" ht="15.95" customHeight="1"/>
    <row r="155" ht="15.95" customHeight="1"/>
    <row r="156" ht="15.95" customHeight="1"/>
    <row r="157" ht="15.95" customHeight="1"/>
    <row r="158" ht="15.95" customHeight="1"/>
  </sheetData>
  <mergeCells count="14">
    <mergeCell ref="A2:A28"/>
    <mergeCell ref="A30:A78"/>
    <mergeCell ref="A79:A131"/>
    <mergeCell ref="B12:B17"/>
    <mergeCell ref="B25:B26"/>
    <mergeCell ref="B31:B56"/>
    <mergeCell ref="B59:B71"/>
    <mergeCell ref="B77:B78"/>
    <mergeCell ref="B80:B100"/>
    <mergeCell ref="B101:B115"/>
    <mergeCell ref="B128:B131"/>
    <mergeCell ref="F2:K3"/>
    <mergeCell ref="H117:K118"/>
    <mergeCell ref="I134:K135"/>
  </mergeCells>
  <conditionalFormatting sqref="D119">
    <cfRule type="duplicateValues" dxfId="0" priority="5"/>
  </conditionalFormatting>
  <conditionalFormatting sqref="D5:D20">
    <cfRule type="duplicateValues" dxfId="0" priority="6"/>
  </conditionalFormatting>
  <conditionalFormatting sqref="D121:D131">
    <cfRule type="duplicateValues" dxfId="0" priority="4"/>
  </conditionalFormatting>
  <dataValidations count="6">
    <dataValidation type="list" allowBlank="1" showInputMessage="1" showErrorMessage="1" sqref="I3 J4 J13 J15 J20 J22 J118 J120 J136 J5:J6 J17:J18">
      <formula1>"盘起,三住,三协,永茂,世茂,SMC,KALLER,江福,汽模"</formula1>
    </dataValidation>
    <dataValidation type="list" allowBlank="1" showInputMessage="1" showErrorMessage="1" sqref="J3 K4 K5 K20 K118 K120 K136">
      <formula1>"时效处理,HRC28-32,HRC38-43,HRC53-55,HRC55-58,HRC58-62"</formula1>
    </dataValidation>
    <dataValidation allowBlank="1" showInputMessage="1" showErrorMessage="1" sqref="N4 N118 N120"/>
    <dataValidation type="list" allowBlank="1" showInputMessage="1" showErrorMessage="1" sqref="O4 O118 O120">
      <formula1>"Y,N"</formula1>
    </dataValidation>
    <dataValidation type="list" allowBlank="1" showInputMessage="1" showErrorMessage="1" sqref="L5 L19:L20">
      <formula1>"铸件,标准件,标准自制件,自制件,锻件,棒料,外协"</formula1>
    </dataValidation>
    <dataValidation type="list" allowBlank="1" showInputMessage="1" showErrorMessage="1" sqref="J131 J147">
      <formula1>"优德,盘起,三住,三协,永茂,世茂,SMC,KALLER,江福,汽模"</formula1>
    </dataValidation>
  </dataValidations>
  <hyperlinks>
    <hyperlink ref="D1" location="目录!A1" display="返回"/>
  </hyperlinks>
  <pageMargins left="0.75" right="0.75" top="1" bottom="1" header="0.5" footer="0.5"/>
  <pageSetup paperSize="9" scale="23" orientation="portrait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XFD351"/>
  <sheetViews>
    <sheetView view="pageBreakPreview" zoomScale="115" zoomScaleNormal="100" topLeftCell="A220" workbookViewId="0">
      <selection activeCell="D236" sqref="D236"/>
    </sheetView>
  </sheetViews>
  <sheetFormatPr defaultColWidth="9" defaultRowHeight="14.25"/>
  <cols>
    <col min="1" max="1" width="16.625" customWidth="1"/>
    <col min="2" max="2" width="95.75" style="370" customWidth="1"/>
  </cols>
  <sheetData>
    <row r="1" ht="15.95" customHeight="1" spans="1:4">
      <c r="A1" s="427" t="s">
        <v>413</v>
      </c>
      <c r="B1" s="427" t="s">
        <v>414</v>
      </c>
      <c r="D1" s="4" t="s">
        <v>84</v>
      </c>
    </row>
    <row r="2" ht="15.95" customHeight="1" spans="1:4">
      <c r="A2" s="428" t="s">
        <v>900</v>
      </c>
      <c r="B2" s="372" t="s">
        <v>901</v>
      </c>
      <c r="D2" s="4"/>
    </row>
    <row r="3" ht="15.95" customHeight="1" spans="1:4">
      <c r="A3" s="429"/>
      <c r="B3" s="372" t="s">
        <v>902</v>
      </c>
      <c r="C3" s="411"/>
      <c r="D3" s="4"/>
    </row>
    <row r="4" ht="15.95" customHeight="1" spans="1:4">
      <c r="A4" s="430"/>
      <c r="B4" s="419"/>
      <c r="C4" s="411"/>
      <c r="D4" s="4"/>
    </row>
    <row r="5" ht="63" customHeight="1" spans="1:4">
      <c r="A5" s="428" t="s">
        <v>903</v>
      </c>
      <c r="B5" s="431" t="s">
        <v>904</v>
      </c>
      <c r="C5" s="411"/>
      <c r="D5" s="4"/>
    </row>
    <row r="6" ht="15.95" customHeight="1" spans="1:4">
      <c r="A6" s="432"/>
      <c r="B6" s="372"/>
      <c r="C6" s="411"/>
      <c r="D6" s="4"/>
    </row>
    <row r="7" ht="15.95" customHeight="1" spans="1:4">
      <c r="A7" s="432"/>
      <c r="B7" s="372"/>
      <c r="C7" s="411"/>
      <c r="D7" s="4"/>
    </row>
    <row r="8" ht="15.95" customHeight="1" spans="1:4">
      <c r="A8" s="432"/>
      <c r="B8" s="372"/>
      <c r="C8" s="411"/>
      <c r="D8" s="4"/>
    </row>
    <row r="9" ht="15.95" customHeight="1" spans="1:4">
      <c r="A9" s="432"/>
      <c r="B9" s="372"/>
      <c r="C9" s="411"/>
      <c r="D9" s="4"/>
    </row>
    <row r="10" ht="15.95" customHeight="1" spans="1:4">
      <c r="A10" s="432"/>
      <c r="B10" s="372"/>
      <c r="C10" s="411"/>
      <c r="D10" s="4"/>
    </row>
    <row r="11" ht="15.95" customHeight="1" spans="1:4">
      <c r="A11" s="432"/>
      <c r="B11" s="372"/>
      <c r="C11" s="411"/>
      <c r="D11" s="4"/>
    </row>
    <row r="12" ht="15.95" customHeight="1" spans="1:4">
      <c r="A12" s="432"/>
      <c r="B12" s="372"/>
      <c r="C12" s="411"/>
      <c r="D12" s="4"/>
    </row>
    <row r="13" ht="15.95" customHeight="1" spans="1:4">
      <c r="A13" s="432"/>
      <c r="B13" s="372"/>
      <c r="C13" s="411"/>
      <c r="D13" s="4"/>
    </row>
    <row r="14" ht="15.95" customHeight="1" spans="1:4">
      <c r="A14" s="432"/>
      <c r="B14" s="372"/>
      <c r="C14" s="411"/>
      <c r="D14" s="4"/>
    </row>
    <row r="15" ht="15.95" customHeight="1" spans="1:4">
      <c r="A15" s="432"/>
      <c r="B15" s="372"/>
      <c r="C15" s="411"/>
      <c r="D15" s="4"/>
    </row>
    <row r="16" ht="15.95" customHeight="1" spans="1:4">
      <c r="A16" s="432"/>
      <c r="B16" s="372"/>
      <c r="C16" s="411"/>
      <c r="D16" s="4"/>
    </row>
    <row r="17" ht="15.95" customHeight="1" spans="1:4">
      <c r="A17" s="432"/>
      <c r="B17" s="372"/>
      <c r="C17" s="411"/>
      <c r="D17" s="4"/>
    </row>
    <row r="18" ht="15.95" customHeight="1" spans="1:4">
      <c r="A18" s="432"/>
      <c r="B18" s="372"/>
      <c r="C18" s="411"/>
      <c r="D18" s="4"/>
    </row>
    <row r="19" ht="15.95" customHeight="1" spans="1:4">
      <c r="A19" s="432"/>
      <c r="B19" s="372"/>
      <c r="C19" s="411"/>
      <c r="D19" s="4"/>
    </row>
    <row r="20" ht="15.95" customHeight="1" spans="1:4">
      <c r="A20" s="432"/>
      <c r="B20" s="372"/>
      <c r="C20" s="411"/>
      <c r="D20" s="4"/>
    </row>
    <row r="21" ht="15.95" customHeight="1" spans="1:4">
      <c r="A21" s="432"/>
      <c r="B21" s="372"/>
      <c r="C21" s="411"/>
      <c r="D21" s="4"/>
    </row>
    <row r="22" ht="15.95" customHeight="1" spans="1:4">
      <c r="A22" s="432"/>
      <c r="B22" s="372"/>
      <c r="C22" s="411"/>
      <c r="D22" s="4"/>
    </row>
    <row r="23" ht="15.95" customHeight="1" spans="1:4">
      <c r="A23" s="429"/>
      <c r="B23" s="372"/>
      <c r="C23" s="411"/>
      <c r="D23" s="4"/>
    </row>
    <row r="24" ht="10" customHeight="1" spans="1:4">
      <c r="A24" s="433"/>
      <c r="B24" s="419"/>
      <c r="D24" s="4"/>
    </row>
    <row r="25" ht="15.95" customHeight="1" spans="1:2">
      <c r="A25" s="428" t="s">
        <v>905</v>
      </c>
      <c r="B25" s="372" t="s">
        <v>906</v>
      </c>
    </row>
    <row r="26" ht="15.95" customHeight="1" spans="1:2">
      <c r="A26" s="432"/>
      <c r="B26" s="372" t="s">
        <v>907</v>
      </c>
    </row>
    <row r="27" ht="15.95" customHeight="1" spans="1:2">
      <c r="A27" s="432"/>
      <c r="B27" s="372" t="s">
        <v>908</v>
      </c>
    </row>
    <row r="28" ht="15.95" customHeight="1" spans="1:2">
      <c r="A28" s="432"/>
      <c r="B28" s="372"/>
    </row>
    <row r="29" ht="15.95" customHeight="1" spans="1:2">
      <c r="A29" s="432"/>
      <c r="B29" s="372"/>
    </row>
    <row r="30" ht="15.95" customHeight="1" spans="1:2">
      <c r="A30" s="432"/>
      <c r="B30" s="372"/>
    </row>
    <row r="31" ht="15.95" customHeight="1" spans="1:2">
      <c r="A31" s="432"/>
      <c r="B31" s="372"/>
    </row>
    <row r="32" ht="15.95" customHeight="1" spans="1:2">
      <c r="A32" s="432"/>
      <c r="B32" s="372"/>
    </row>
    <row r="33" ht="15.95" customHeight="1" spans="1:2">
      <c r="A33" s="432"/>
      <c r="B33" s="372"/>
    </row>
    <row r="34" ht="15.95" customHeight="1" spans="1:2">
      <c r="A34" s="432"/>
      <c r="B34" s="372"/>
    </row>
    <row r="35" ht="26" customHeight="1" spans="1:2">
      <c r="A35" s="429"/>
      <c r="B35" s="434"/>
    </row>
    <row r="36" ht="13" customHeight="1" spans="1:2">
      <c r="A36" s="435"/>
      <c r="B36" s="436"/>
    </row>
    <row r="37" ht="15.95" customHeight="1" spans="1:3">
      <c r="A37" s="428" t="s">
        <v>909</v>
      </c>
      <c r="B37" s="372" t="s">
        <v>910</v>
      </c>
      <c r="C37" s="411"/>
    </row>
    <row r="38" ht="15.95" customHeight="1" spans="1:3">
      <c r="A38" s="432"/>
      <c r="B38" s="372" t="s">
        <v>911</v>
      </c>
      <c r="C38" s="411"/>
    </row>
    <row r="39" ht="15.95" customHeight="1" spans="1:3">
      <c r="A39" s="432"/>
      <c r="B39" s="372"/>
      <c r="C39" s="411"/>
    </row>
    <row r="40" ht="15.95" customHeight="1" spans="1:3">
      <c r="A40" s="432"/>
      <c r="B40" s="372"/>
      <c r="C40" s="411"/>
    </row>
    <row r="41" ht="15.95" customHeight="1" spans="1:3">
      <c r="A41" s="432"/>
      <c r="B41" s="372" t="s">
        <v>912</v>
      </c>
      <c r="C41" s="411"/>
    </row>
    <row r="42" ht="15.95" customHeight="1" spans="1:3">
      <c r="A42" s="432"/>
      <c r="B42" s="372"/>
      <c r="C42" s="411"/>
    </row>
    <row r="43" ht="15.95" customHeight="1" spans="1:3">
      <c r="A43" s="432"/>
      <c r="B43" s="372"/>
      <c r="C43" s="411"/>
    </row>
    <row r="44" ht="15.95" customHeight="1" spans="1:3">
      <c r="A44" s="432"/>
      <c r="B44" s="372"/>
      <c r="C44" s="411"/>
    </row>
    <row r="45" ht="15.95" customHeight="1" spans="1:3">
      <c r="A45" s="432"/>
      <c r="B45" s="372"/>
      <c r="C45" s="411"/>
    </row>
    <row r="46" ht="15.95" customHeight="1" spans="1:3">
      <c r="A46" s="432"/>
      <c r="B46" s="372"/>
      <c r="C46" s="411"/>
    </row>
    <row r="47" ht="15.95" customHeight="1" spans="1:3">
      <c r="A47" s="432"/>
      <c r="B47" s="372"/>
      <c r="C47" s="411"/>
    </row>
    <row r="48" ht="15.95" customHeight="1" spans="1:3">
      <c r="A48" s="432"/>
      <c r="B48" s="372"/>
      <c r="C48" s="411"/>
    </row>
    <row r="49" ht="15.95" customHeight="1" spans="1:3">
      <c r="A49" s="432"/>
      <c r="B49" s="372"/>
      <c r="C49" s="411"/>
    </row>
    <row r="50" ht="15.95" customHeight="1" spans="1:3">
      <c r="A50" s="432"/>
      <c r="B50" s="372"/>
      <c r="C50" s="411"/>
    </row>
    <row r="51" ht="15.95" customHeight="1" spans="1:3">
      <c r="A51" s="432"/>
      <c r="B51" s="372"/>
      <c r="C51" s="411"/>
    </row>
    <row r="52" ht="15.95" customHeight="1" spans="1:3">
      <c r="A52" s="432"/>
      <c r="B52" s="372"/>
      <c r="C52" s="411"/>
    </row>
    <row r="53" ht="15.95" customHeight="1" spans="1:3">
      <c r="A53" s="432"/>
      <c r="B53" s="372"/>
      <c r="C53" s="411"/>
    </row>
    <row r="54" ht="15.95" customHeight="1" spans="1:3">
      <c r="A54" s="432"/>
      <c r="B54" s="372"/>
      <c r="C54" s="411"/>
    </row>
    <row r="55" ht="15.95" customHeight="1" spans="1:3">
      <c r="A55" s="432"/>
      <c r="B55" s="387"/>
      <c r="C55" s="411"/>
    </row>
    <row r="56" ht="24" customHeight="1" spans="1:3">
      <c r="A56" s="429"/>
      <c r="B56" s="387"/>
      <c r="C56" s="411"/>
    </row>
    <row r="57" ht="11" customHeight="1" spans="1:2">
      <c r="A57" s="435"/>
      <c r="B57" s="436"/>
    </row>
    <row r="58" ht="15.95" customHeight="1" spans="1:2">
      <c r="A58" s="410" t="s">
        <v>913</v>
      </c>
      <c r="B58" s="372" t="s">
        <v>914</v>
      </c>
    </row>
    <row r="59" ht="15.95" customHeight="1" spans="1:2">
      <c r="A59" s="412"/>
      <c r="B59" s="372" t="s">
        <v>915</v>
      </c>
    </row>
    <row r="60" ht="15.95" customHeight="1" spans="1:2">
      <c r="A60" s="412"/>
      <c r="B60" s="372"/>
    </row>
    <row r="61" ht="15.95" customHeight="1" spans="1:2">
      <c r="A61" s="412"/>
      <c r="B61" s="388" t="s">
        <v>916</v>
      </c>
    </row>
    <row r="62" ht="15.95" customHeight="1" spans="1:2">
      <c r="A62" s="412"/>
      <c r="B62" s="382"/>
    </row>
    <row r="63" ht="15.95" customHeight="1" spans="1:2">
      <c r="A63" s="412"/>
      <c r="B63" s="383"/>
    </row>
    <row r="64" ht="15.95" customHeight="1" spans="1:2">
      <c r="A64" s="412"/>
      <c r="B64" s="383"/>
    </row>
    <row r="65" ht="15.95" customHeight="1" spans="1:2">
      <c r="A65" s="412"/>
      <c r="B65" s="383"/>
    </row>
    <row r="66" ht="15.95" customHeight="1" spans="1:2">
      <c r="A66" s="412"/>
      <c r="B66" s="383"/>
    </row>
    <row r="67" ht="15.95" customHeight="1" spans="1:2">
      <c r="A67" s="412"/>
      <c r="B67" s="383"/>
    </row>
    <row r="68" ht="15.95" customHeight="1" spans="1:2">
      <c r="A68" s="412"/>
      <c r="B68" s="383"/>
    </row>
    <row r="69" ht="15.95" customHeight="1" spans="1:2">
      <c r="A69" s="412"/>
      <c r="B69" s="383"/>
    </row>
    <row r="70" ht="15.95" customHeight="1" spans="1:2">
      <c r="A70" s="412"/>
      <c r="B70" s="383"/>
    </row>
    <row r="71" ht="15.95" customHeight="1" spans="1:2">
      <c r="A71" s="412"/>
      <c r="B71" s="383"/>
    </row>
    <row r="72" ht="15.95" customHeight="1" spans="1:2">
      <c r="A72" s="412"/>
      <c r="B72" s="383"/>
    </row>
    <row r="73" ht="15.95" customHeight="1" spans="1:2">
      <c r="A73" s="412"/>
      <c r="B73" s="383"/>
    </row>
    <row r="74" ht="15.95" customHeight="1" spans="1:2">
      <c r="A74" s="412"/>
      <c r="B74" s="384"/>
    </row>
    <row r="75" ht="15.95" customHeight="1" spans="1:2">
      <c r="A75" s="403"/>
      <c r="B75" s="372"/>
    </row>
    <row r="76" ht="15" customHeight="1" spans="1:2">
      <c r="A76" s="435"/>
      <c r="B76" s="436"/>
    </row>
    <row r="77" ht="15.95" customHeight="1" spans="1:2">
      <c r="A77" s="410" t="s">
        <v>917</v>
      </c>
      <c r="B77" s="372" t="s">
        <v>918</v>
      </c>
    </row>
    <row r="78" ht="32" customHeight="1" spans="1:3">
      <c r="A78" s="412"/>
      <c r="B78" s="437" t="s">
        <v>919</v>
      </c>
      <c r="C78" s="411"/>
    </row>
    <row r="79" ht="15.95" customHeight="1" spans="1:2">
      <c r="A79" s="412"/>
      <c r="B79" s="372" t="s">
        <v>920</v>
      </c>
    </row>
    <row r="80" ht="15.95" customHeight="1" spans="1:2">
      <c r="A80" s="412"/>
      <c r="B80" s="388" t="s">
        <v>921</v>
      </c>
    </row>
    <row r="81" ht="15.95" customHeight="1" spans="1:2">
      <c r="A81" s="412"/>
      <c r="B81" s="388"/>
    </row>
    <row r="82" ht="15.95" customHeight="1" spans="1:2">
      <c r="A82" s="412"/>
      <c r="B82" s="388" t="s">
        <v>922</v>
      </c>
    </row>
    <row r="83" ht="21" customHeight="1" spans="1:2">
      <c r="A83" s="412"/>
      <c r="B83" s="372" t="s">
        <v>923</v>
      </c>
    </row>
    <row r="84" ht="20" customHeight="1" spans="1:2">
      <c r="A84" s="412"/>
      <c r="B84" s="372" t="s">
        <v>924</v>
      </c>
    </row>
    <row r="85" ht="15.95" customHeight="1" spans="1:2">
      <c r="A85" s="412"/>
      <c r="B85" s="372" t="s">
        <v>925</v>
      </c>
    </row>
    <row r="86" ht="15.95" customHeight="1" spans="1:2">
      <c r="A86" s="412"/>
      <c r="B86" s="382"/>
    </row>
    <row r="87" ht="15.95" customHeight="1" spans="1:2">
      <c r="A87" s="412"/>
      <c r="B87" s="383"/>
    </row>
    <row r="88" ht="15.95" customHeight="1" spans="1:2">
      <c r="A88" s="412"/>
      <c r="B88" s="383"/>
    </row>
    <row r="89" ht="15.95" customHeight="1" spans="1:2">
      <c r="A89" s="412"/>
      <c r="B89" s="383"/>
    </row>
    <row r="90" ht="15.95" customHeight="1" spans="1:2">
      <c r="A90" s="412"/>
      <c r="B90" s="383"/>
    </row>
    <row r="91" ht="15.95" customHeight="1" spans="1:2">
      <c r="A91" s="412"/>
      <c r="B91" s="383"/>
    </row>
    <row r="92" ht="15.95" customHeight="1" spans="1:2">
      <c r="A92" s="412"/>
      <c r="B92" s="383"/>
    </row>
    <row r="93" ht="15.95" customHeight="1" spans="1:2">
      <c r="A93" s="412"/>
      <c r="B93" s="383"/>
    </row>
    <row r="94" ht="15.95" customHeight="1" spans="1:2">
      <c r="A94" s="412"/>
      <c r="B94" s="383"/>
    </row>
    <row r="95" ht="15.95" customHeight="1" spans="1:2">
      <c r="A95" s="412"/>
      <c r="B95" s="383"/>
    </row>
    <row r="96" ht="15.95" customHeight="1" spans="1:2">
      <c r="A96" s="412"/>
      <c r="B96" s="383"/>
    </row>
    <row r="97" ht="15.95" customHeight="1" spans="1:2">
      <c r="A97" s="412"/>
      <c r="B97" s="383"/>
    </row>
    <row r="98" ht="15.95" customHeight="1" spans="1:2">
      <c r="A98" s="412"/>
      <c r="B98" s="384"/>
    </row>
    <row r="99" ht="15.95" customHeight="1" spans="1:2">
      <c r="A99" s="412"/>
      <c r="B99" s="372"/>
    </row>
    <row r="100" ht="15.95" customHeight="1" spans="1:2">
      <c r="A100" s="412"/>
      <c r="B100" s="372"/>
    </row>
    <row r="101" ht="15.95" customHeight="1" spans="1:2">
      <c r="A101" s="412"/>
      <c r="B101" s="392"/>
    </row>
    <row r="102" ht="15.95" customHeight="1" spans="1:2">
      <c r="A102" s="412"/>
      <c r="B102" s="392" t="s">
        <v>926</v>
      </c>
    </row>
    <row r="103" ht="15.95" customHeight="1" spans="1:2">
      <c r="A103" s="238"/>
      <c r="B103" s="372" t="s">
        <v>927</v>
      </c>
    </row>
    <row r="104" ht="15.95" customHeight="1" spans="1:2">
      <c r="A104" s="238"/>
      <c r="B104" s="392"/>
    </row>
    <row r="105" ht="15.95" customHeight="1" spans="1:2">
      <c r="A105" s="238"/>
      <c r="B105" s="438"/>
    </row>
    <row r="106" ht="15.95" customHeight="1" spans="1:2">
      <c r="A106" s="238"/>
      <c r="B106" s="382"/>
    </row>
    <row r="107" ht="12.75" customHeight="1" spans="1:2">
      <c r="A107" s="439"/>
      <c r="B107" s="409"/>
    </row>
    <row r="108" ht="15.95" customHeight="1" spans="1:2">
      <c r="A108" s="428" t="s">
        <v>928</v>
      </c>
      <c r="B108" s="372" t="s">
        <v>929</v>
      </c>
    </row>
    <row r="109" ht="15.95" customHeight="1" spans="1:2">
      <c r="A109" s="432"/>
      <c r="B109" s="440" t="s">
        <v>930</v>
      </c>
    </row>
    <row r="110" ht="39" customHeight="1" spans="1:2">
      <c r="A110" s="432"/>
      <c r="B110" s="441" t="s">
        <v>931</v>
      </c>
    </row>
    <row r="111" ht="15.95" customHeight="1" spans="1:2">
      <c r="A111" s="432"/>
      <c r="B111" s="441" t="s">
        <v>932</v>
      </c>
    </row>
    <row r="112" ht="15.95" customHeight="1" spans="1:2">
      <c r="A112" s="432"/>
      <c r="B112" s="372" t="s">
        <v>933</v>
      </c>
    </row>
    <row r="113" ht="15.95" customHeight="1" spans="1:2">
      <c r="A113" s="432"/>
      <c r="B113" s="441"/>
    </row>
    <row r="114" ht="15.95" customHeight="1" spans="1:2">
      <c r="A114" s="432"/>
      <c r="B114" s="372" t="s">
        <v>934</v>
      </c>
    </row>
    <row r="115" ht="15.95" customHeight="1" spans="1:2">
      <c r="A115" s="432"/>
      <c r="B115" s="382"/>
    </row>
    <row r="116" ht="15.95" customHeight="1" spans="1:2">
      <c r="A116" s="432"/>
      <c r="B116" s="383"/>
    </row>
    <row r="117" ht="15.95" customHeight="1" spans="1:2">
      <c r="A117" s="432"/>
      <c r="B117" s="383"/>
    </row>
    <row r="118" ht="15.95" customHeight="1" spans="1:2">
      <c r="A118" s="432"/>
      <c r="B118" s="383"/>
    </row>
    <row r="119" ht="15.95" customHeight="1" spans="1:2">
      <c r="A119" s="432"/>
      <c r="B119" s="383"/>
    </row>
    <row r="120" ht="15.95" customHeight="1" spans="1:2">
      <c r="A120" s="429"/>
      <c r="B120" s="384"/>
    </row>
    <row r="121" ht="19" customHeight="1" spans="1:2">
      <c r="A121" s="439"/>
      <c r="B121" s="426"/>
    </row>
    <row r="122" ht="15.95" customHeight="1" spans="1:2">
      <c r="A122" s="410" t="s">
        <v>935</v>
      </c>
      <c r="B122" s="440" t="s">
        <v>930</v>
      </c>
    </row>
    <row r="123" ht="46" customHeight="1" spans="1:2">
      <c r="A123" s="412"/>
      <c r="B123" s="442" t="s">
        <v>936</v>
      </c>
    </row>
    <row r="124" ht="15.95" customHeight="1" spans="1:2">
      <c r="A124" s="412"/>
      <c r="B124" s="387" t="s">
        <v>937</v>
      </c>
    </row>
    <row r="125" ht="15.95" customHeight="1" spans="1:2">
      <c r="A125" s="412"/>
      <c r="B125" s="387"/>
    </row>
    <row r="126" ht="15.95" customHeight="1" spans="1:2">
      <c r="A126" s="412"/>
      <c r="B126" s="387"/>
    </row>
    <row r="127" ht="15.95" customHeight="1" spans="1:2">
      <c r="A127" s="412"/>
      <c r="B127" s="388"/>
    </row>
    <row r="128" ht="20" customHeight="1" spans="1:2">
      <c r="A128" s="439"/>
      <c r="B128" s="409"/>
    </row>
    <row r="129" ht="15.95" customHeight="1" spans="1:2">
      <c r="A129" s="428" t="s">
        <v>938</v>
      </c>
      <c r="B129" s="372" t="s">
        <v>939</v>
      </c>
    </row>
    <row r="130" ht="15.95" customHeight="1" spans="1:2">
      <c r="A130" s="432"/>
      <c r="B130" s="372" t="s">
        <v>940</v>
      </c>
    </row>
    <row r="131" ht="15.95" customHeight="1" spans="1:2">
      <c r="A131" s="429"/>
      <c r="B131" s="388" t="s">
        <v>941</v>
      </c>
    </row>
    <row r="132" ht="15.95" customHeight="1" spans="1:2">
      <c r="A132" s="439"/>
      <c r="B132" s="409"/>
    </row>
    <row r="133" ht="20.25" customHeight="1" spans="1:2">
      <c r="A133" s="443" t="s">
        <v>942</v>
      </c>
      <c r="B133" s="372" t="s">
        <v>943</v>
      </c>
    </row>
    <row r="134" ht="20.25" customHeight="1" spans="1:2">
      <c r="A134" s="444"/>
      <c r="B134" s="372"/>
    </row>
    <row r="135" ht="20.25" customHeight="1" spans="1:2">
      <c r="A135" s="444"/>
      <c r="B135" s="372"/>
    </row>
    <row r="136" ht="20.25" customHeight="1" spans="1:2">
      <c r="A136" s="444"/>
      <c r="B136" s="372"/>
    </row>
    <row r="137" ht="20.25" customHeight="1" spans="1:2">
      <c r="A137" s="444"/>
      <c r="B137" s="372"/>
    </row>
    <row r="138" ht="17.25" customHeight="1" spans="1:2">
      <c r="A138" s="444"/>
      <c r="B138" s="372"/>
    </row>
    <row r="139" ht="56.25" customHeight="1" spans="1:2">
      <c r="A139" s="445"/>
      <c r="B139" s="372"/>
    </row>
    <row r="140" ht="17" customHeight="1" spans="1:2">
      <c r="A140" s="439"/>
      <c r="B140" s="446"/>
    </row>
    <row r="141" ht="15.95" customHeight="1" spans="1:2">
      <c r="A141" s="410" t="s">
        <v>944</v>
      </c>
      <c r="B141" s="372" t="s">
        <v>945</v>
      </c>
    </row>
    <row r="142" ht="15.95" customHeight="1" spans="1:2">
      <c r="A142" s="412"/>
      <c r="B142" s="372" t="s">
        <v>946</v>
      </c>
    </row>
    <row r="143" ht="15.75" customHeight="1" spans="1:2">
      <c r="A143" s="412"/>
      <c r="B143" s="372" t="s">
        <v>947</v>
      </c>
    </row>
    <row r="144" ht="15.75" customHeight="1" spans="1:2">
      <c r="A144" s="412"/>
      <c r="B144" s="372"/>
    </row>
    <row r="145" ht="15.75" customHeight="1" spans="1:2">
      <c r="A145" s="412"/>
      <c r="B145" s="372" t="s">
        <v>948</v>
      </c>
    </row>
    <row r="146" ht="15.75" customHeight="1" spans="1:2">
      <c r="A146" s="412"/>
      <c r="B146" s="372"/>
    </row>
    <row r="147" ht="15.75" customHeight="1" spans="1:2">
      <c r="A147" s="412"/>
      <c r="B147" s="372"/>
    </row>
    <row r="148" ht="15.75" customHeight="1" spans="1:2">
      <c r="A148" s="412"/>
      <c r="B148" s="372"/>
    </row>
    <row r="149" ht="15.75" customHeight="1" spans="1:2">
      <c r="A149" s="412"/>
      <c r="B149" s="392"/>
    </row>
    <row r="150" ht="15.75" customHeight="1" spans="1:2">
      <c r="A150" s="412"/>
      <c r="B150" s="393"/>
    </row>
    <row r="151" ht="15.75" customHeight="1" spans="1:2">
      <c r="A151" s="412"/>
      <c r="B151" s="393"/>
    </row>
    <row r="152" ht="15.75" customHeight="1" spans="1:2">
      <c r="A152" s="412"/>
      <c r="B152" s="393"/>
    </row>
    <row r="153" ht="15.75" customHeight="1" spans="1:2">
      <c r="A153" s="412"/>
      <c r="B153" s="393"/>
    </row>
    <row r="154" ht="15.75" customHeight="1" spans="1:2">
      <c r="A154" s="412"/>
      <c r="B154" s="393"/>
    </row>
    <row r="155" ht="15.75" customHeight="1" spans="1:2">
      <c r="A155" s="412"/>
      <c r="B155" s="393"/>
    </row>
    <row r="156" ht="15.75" customHeight="1" spans="1:2">
      <c r="A156" s="412"/>
      <c r="B156" s="393"/>
    </row>
    <row r="157" ht="15.75" customHeight="1" spans="1:2">
      <c r="A157" s="412"/>
      <c r="B157" s="393"/>
    </row>
    <row r="158" ht="15.75" customHeight="1" spans="1:2">
      <c r="A158" s="412"/>
      <c r="B158" s="394"/>
    </row>
    <row r="159" ht="15.75" customHeight="1" spans="1:2">
      <c r="A159" s="238"/>
      <c r="B159" s="372"/>
    </row>
    <row r="160" ht="18" customHeight="1" spans="1:2">
      <c r="A160" s="439"/>
      <c r="B160" s="447"/>
    </row>
    <row r="161" ht="18" customHeight="1" spans="1:2">
      <c r="A161" s="410" t="s">
        <v>949</v>
      </c>
      <c r="B161" s="448" t="s">
        <v>950</v>
      </c>
    </row>
    <row r="162" ht="15.95" customHeight="1" spans="1:2">
      <c r="A162" s="412"/>
      <c r="B162" s="372" t="s">
        <v>951</v>
      </c>
    </row>
    <row r="163" ht="15.95" customHeight="1" spans="1:2">
      <c r="A163" s="412"/>
      <c r="B163" s="372" t="s">
        <v>952</v>
      </c>
    </row>
    <row r="164" ht="15.95" customHeight="1" spans="1:2">
      <c r="A164" s="412"/>
      <c r="B164" s="388" t="s">
        <v>953</v>
      </c>
    </row>
    <row r="165" ht="147.75" customHeight="1" spans="1:2">
      <c r="A165" s="412"/>
      <c r="B165" s="449"/>
    </row>
    <row r="166" ht="15.95" customHeight="1" spans="1:2">
      <c r="A166" s="412"/>
      <c r="B166" s="372" t="s">
        <v>954</v>
      </c>
    </row>
    <row r="167" ht="15.95" customHeight="1" spans="1:2">
      <c r="A167" s="412"/>
      <c r="B167" s="372" t="s">
        <v>955</v>
      </c>
    </row>
    <row r="168" ht="25" customHeight="1" spans="1:2">
      <c r="A168" s="412"/>
      <c r="B168" s="450" t="s">
        <v>956</v>
      </c>
    </row>
    <row r="169" ht="15.95" customHeight="1" spans="1:2">
      <c r="A169" s="451"/>
      <c r="B169" s="419"/>
    </row>
    <row r="170" ht="15.95" customHeight="1" spans="1:2">
      <c r="A170" s="452" t="s">
        <v>957</v>
      </c>
      <c r="B170" s="453" t="s">
        <v>958</v>
      </c>
    </row>
    <row r="171" ht="15.95" customHeight="1" spans="1:2">
      <c r="A171" s="454"/>
      <c r="B171" s="455"/>
    </row>
    <row r="172" ht="15.95" customHeight="1" spans="1:2">
      <c r="A172" s="454"/>
      <c r="B172" s="456"/>
    </row>
    <row r="173" ht="15.95" customHeight="1" spans="1:2">
      <c r="A173" s="454"/>
      <c r="B173" s="456"/>
    </row>
    <row r="174" ht="15.95" customHeight="1" spans="1:2">
      <c r="A174" s="454"/>
      <c r="B174" s="456"/>
    </row>
    <row r="175" ht="15.95" customHeight="1" spans="1:2">
      <c r="A175" s="454"/>
      <c r="B175" s="456"/>
    </row>
    <row r="176" ht="15.95" customHeight="1" spans="1:2">
      <c r="A176" s="454"/>
      <c r="B176" s="456"/>
    </row>
    <row r="177" ht="15.95" customHeight="1" spans="1:2">
      <c r="A177" s="454"/>
      <c r="B177" s="456"/>
    </row>
    <row r="178" ht="15.95" customHeight="1" spans="1:2">
      <c r="A178" s="454"/>
      <c r="B178" s="456"/>
    </row>
    <row r="179" ht="15.95" customHeight="1" spans="1:2">
      <c r="A179" s="454"/>
      <c r="B179" s="456"/>
    </row>
    <row r="180" ht="15.95" customHeight="1" spans="1:2">
      <c r="A180" s="454"/>
      <c r="B180" s="456"/>
    </row>
    <row r="181" ht="15.95" customHeight="1" spans="1:2">
      <c r="A181" s="454"/>
      <c r="B181" s="456"/>
    </row>
    <row r="182" ht="15.95" customHeight="1" spans="1:2">
      <c r="A182" s="454"/>
      <c r="B182" s="456"/>
    </row>
    <row r="183" ht="15.95" customHeight="1" spans="1:2">
      <c r="A183" s="454"/>
      <c r="B183" s="456"/>
    </row>
    <row r="184" ht="15.95" customHeight="1" spans="1:2">
      <c r="A184" s="454"/>
      <c r="B184" s="457"/>
    </row>
    <row r="185" ht="15.95" customHeight="1" spans="1:2">
      <c r="A185" s="454"/>
      <c r="B185" s="458" t="s">
        <v>959</v>
      </c>
    </row>
    <row r="186" ht="15.95" customHeight="1" spans="1:2">
      <c r="A186" s="454"/>
      <c r="B186" s="459"/>
    </row>
    <row r="187" ht="15.95" customHeight="1" spans="1:2">
      <c r="A187" s="454"/>
      <c r="B187" s="460"/>
    </row>
    <row r="188" ht="15.95" customHeight="1" spans="1:2">
      <c r="A188" s="454"/>
      <c r="B188" s="460"/>
    </row>
    <row r="189" ht="15.95" customHeight="1" spans="1:2">
      <c r="A189" s="454"/>
      <c r="B189" s="460"/>
    </row>
    <row r="190" ht="15.95" customHeight="1" spans="1:2">
      <c r="A190" s="454"/>
      <c r="B190" s="460"/>
    </row>
    <row r="191" ht="15.95" customHeight="1" spans="1:2">
      <c r="A191" s="454"/>
      <c r="B191" s="460"/>
    </row>
    <row r="192" ht="15.95" customHeight="1" spans="1:2">
      <c r="A192" s="454"/>
      <c r="B192" s="460"/>
    </row>
    <row r="193" ht="15.95" customHeight="1" spans="1:2">
      <c r="A193" s="454"/>
      <c r="B193" s="460"/>
    </row>
    <row r="194" ht="15.95" customHeight="1" spans="1:2">
      <c r="A194" s="454"/>
      <c r="B194" s="460"/>
    </row>
    <row r="195" ht="15.95" customHeight="1" spans="1:2">
      <c r="A195" s="454"/>
      <c r="B195" s="460"/>
    </row>
    <row r="196" ht="15.95" customHeight="1" spans="1:2">
      <c r="A196" s="454"/>
      <c r="B196" s="460"/>
    </row>
    <row r="197" ht="15.95" customHeight="1" spans="1:2">
      <c r="A197" s="454"/>
      <c r="B197" s="460"/>
    </row>
    <row r="198" ht="15.95" customHeight="1" spans="1:2">
      <c r="A198" s="454"/>
      <c r="B198" s="460"/>
    </row>
    <row r="199" ht="15.95" customHeight="1" spans="1:2">
      <c r="A199" s="454"/>
      <c r="B199" s="460"/>
    </row>
    <row r="200" ht="15.95" customHeight="1" spans="1:2">
      <c r="A200" s="454"/>
      <c r="B200" s="460"/>
    </row>
    <row r="201" ht="15.95" customHeight="1" spans="1:2">
      <c r="A201" s="461"/>
      <c r="B201" s="462"/>
    </row>
    <row r="202" ht="15.95" customHeight="1" spans="1:3">
      <c r="A202" s="463" t="s">
        <v>960</v>
      </c>
      <c r="B202" s="425"/>
      <c r="C202" s="426"/>
    </row>
    <row r="203" ht="15.95" customHeight="1" spans="1:2">
      <c r="A203" s="463"/>
      <c r="B203" s="464" t="s">
        <v>961</v>
      </c>
    </row>
    <row r="204" ht="15.95" customHeight="1" spans="1:2">
      <c r="A204" s="463"/>
      <c r="B204" s="462"/>
    </row>
    <row r="205" ht="15.95" customHeight="1" spans="1:2">
      <c r="A205" s="463"/>
      <c r="B205" s="462"/>
    </row>
    <row r="206" ht="15.95" customHeight="1" spans="1:2">
      <c r="A206" s="463"/>
      <c r="B206" s="462"/>
    </row>
    <row r="207" ht="15.95" customHeight="1" spans="1:2">
      <c r="A207" s="463"/>
      <c r="B207" s="462"/>
    </row>
    <row r="208" ht="15.95" customHeight="1" spans="1:2">
      <c r="A208" s="463"/>
      <c r="B208" s="462"/>
    </row>
    <row r="209" ht="15.95" customHeight="1" spans="1:2">
      <c r="A209" s="463"/>
      <c r="B209" s="462"/>
    </row>
    <row r="210" ht="15.95" customHeight="1" spans="1:16384">
      <c r="A210" s="425"/>
      <c r="B210" s="426"/>
      <c r="C210" s="368"/>
      <c r="D210" s="465"/>
      <c r="E210" s="368"/>
      <c r="F210" s="465"/>
      <c r="G210" s="368"/>
      <c r="H210" s="465"/>
      <c r="I210" s="368"/>
      <c r="J210" s="465"/>
      <c r="K210" s="368"/>
      <c r="L210" s="465"/>
      <c r="M210" s="368"/>
      <c r="N210" s="465"/>
      <c r="O210" s="368"/>
      <c r="P210" s="465"/>
      <c r="Q210" s="368"/>
      <c r="R210" s="465"/>
      <c r="S210" s="368"/>
      <c r="T210" s="465"/>
      <c r="U210" s="368"/>
      <c r="V210" s="465"/>
      <c r="W210" s="368"/>
      <c r="X210" s="465"/>
      <c r="Y210" s="368"/>
      <c r="Z210" s="465"/>
      <c r="AA210" s="368"/>
      <c r="AB210" s="465"/>
      <c r="AC210" s="368"/>
      <c r="AD210" s="465"/>
      <c r="AE210" s="368"/>
      <c r="AF210" s="465"/>
      <c r="AG210" s="368"/>
      <c r="AH210" s="465"/>
      <c r="AI210" s="368"/>
      <c r="AJ210" s="465"/>
      <c r="AK210" s="368"/>
      <c r="AL210" s="465"/>
      <c r="AM210" s="368"/>
      <c r="AN210" s="465"/>
      <c r="AO210" s="368"/>
      <c r="AP210" s="465"/>
      <c r="AQ210" s="368"/>
      <c r="AR210" s="465"/>
      <c r="AS210" s="368"/>
      <c r="AT210" s="465"/>
      <c r="AU210" s="368"/>
      <c r="AV210" s="465"/>
      <c r="AW210" s="368"/>
      <c r="AX210" s="465"/>
      <c r="AY210" s="368"/>
      <c r="AZ210" s="465"/>
      <c r="BA210" s="368"/>
      <c r="BB210" s="465"/>
      <c r="BC210" s="368"/>
      <c r="BD210" s="465"/>
      <c r="BE210" s="368"/>
      <c r="BF210" s="465"/>
      <c r="BG210" s="368"/>
      <c r="BH210" s="465"/>
      <c r="BI210" s="368"/>
      <c r="BJ210" s="465"/>
      <c r="BK210" s="368"/>
      <c r="BL210" s="465"/>
      <c r="BM210" s="368"/>
      <c r="BN210" s="465"/>
      <c r="BO210" s="368"/>
      <c r="BP210" s="465"/>
      <c r="BQ210" s="368"/>
      <c r="BR210" s="465"/>
      <c r="BS210" s="368"/>
      <c r="BT210" s="465"/>
      <c r="BU210" s="368"/>
      <c r="BV210" s="465"/>
      <c r="BW210" s="368"/>
      <c r="BX210" s="465"/>
      <c r="BY210" s="368"/>
      <c r="BZ210" s="465"/>
      <c r="CA210" s="368"/>
      <c r="CB210" s="465"/>
      <c r="CC210" s="368"/>
      <c r="CD210" s="465"/>
      <c r="CE210" s="368"/>
      <c r="CF210" s="465"/>
      <c r="CG210" s="368"/>
      <c r="CH210" s="465"/>
      <c r="CI210" s="368"/>
      <c r="CJ210" s="465"/>
      <c r="CK210" s="368"/>
      <c r="CL210" s="465"/>
      <c r="CM210" s="368"/>
      <c r="CN210" s="465"/>
      <c r="CO210" s="368"/>
      <c r="CP210" s="465"/>
      <c r="CQ210" s="368"/>
      <c r="CR210" s="465"/>
      <c r="CS210" s="368"/>
      <c r="CT210" s="465"/>
      <c r="CU210" s="368"/>
      <c r="CV210" s="465"/>
      <c r="CW210" s="368"/>
      <c r="CX210" s="465"/>
      <c r="CY210" s="368"/>
      <c r="CZ210" s="465"/>
      <c r="DA210" s="368"/>
      <c r="DB210" s="465"/>
      <c r="DC210" s="368"/>
      <c r="DD210" s="465"/>
      <c r="DE210" s="368"/>
      <c r="DF210" s="465"/>
      <c r="DG210" s="368"/>
      <c r="DH210" s="465"/>
      <c r="DI210" s="368"/>
      <c r="DJ210" s="465"/>
      <c r="DK210" s="368"/>
      <c r="DL210" s="465"/>
      <c r="DM210" s="368"/>
      <c r="DN210" s="465"/>
      <c r="DO210" s="368"/>
      <c r="DP210" s="465"/>
      <c r="DQ210" s="368"/>
      <c r="DR210" s="465"/>
      <c r="DS210" s="368"/>
      <c r="DT210" s="465"/>
      <c r="DU210" s="368"/>
      <c r="DV210" s="465"/>
      <c r="DW210" s="368"/>
      <c r="DX210" s="465"/>
      <c r="DY210" s="368"/>
      <c r="DZ210" s="465"/>
      <c r="EA210" s="368"/>
      <c r="EB210" s="465"/>
      <c r="EC210" s="368"/>
      <c r="ED210" s="465"/>
      <c r="EE210" s="368"/>
      <c r="EF210" s="465"/>
      <c r="EG210" s="368"/>
      <c r="EH210" s="465"/>
      <c r="EI210" s="368"/>
      <c r="EJ210" s="465"/>
      <c r="EK210" s="368"/>
      <c r="EL210" s="465"/>
      <c r="EM210" s="368"/>
      <c r="EN210" s="465"/>
      <c r="EO210" s="368"/>
      <c r="EP210" s="465"/>
      <c r="EQ210" s="368"/>
      <c r="ER210" s="465"/>
      <c r="ES210" s="368"/>
      <c r="ET210" s="465"/>
      <c r="EU210" s="368"/>
      <c r="EV210" s="465"/>
      <c r="EW210" s="368"/>
      <c r="EX210" s="465"/>
      <c r="EY210" s="368"/>
      <c r="EZ210" s="465"/>
      <c r="FA210" s="368"/>
      <c r="FB210" s="465"/>
      <c r="FC210" s="368"/>
      <c r="FD210" s="465"/>
      <c r="FE210" s="368"/>
      <c r="FF210" s="465"/>
      <c r="FG210" s="368"/>
      <c r="FH210" s="465"/>
      <c r="FI210" s="368"/>
      <c r="FJ210" s="465"/>
      <c r="FK210" s="368"/>
      <c r="FL210" s="465"/>
      <c r="FM210" s="368"/>
      <c r="FN210" s="465"/>
      <c r="FO210" s="368"/>
      <c r="FP210" s="465"/>
      <c r="FQ210" s="368"/>
      <c r="FR210" s="465"/>
      <c r="FS210" s="368"/>
      <c r="FT210" s="465"/>
      <c r="FU210" s="368"/>
      <c r="FV210" s="465"/>
      <c r="FW210" s="368"/>
      <c r="FX210" s="465"/>
      <c r="FY210" s="368"/>
      <c r="FZ210" s="465"/>
      <c r="GA210" s="368"/>
      <c r="GB210" s="465"/>
      <c r="GC210" s="368"/>
      <c r="GD210" s="465"/>
      <c r="GE210" s="368"/>
      <c r="GF210" s="465"/>
      <c r="GG210" s="368"/>
      <c r="GH210" s="465"/>
      <c r="GI210" s="368"/>
      <c r="GJ210" s="465"/>
      <c r="GK210" s="368"/>
      <c r="GL210" s="465"/>
      <c r="GM210" s="368"/>
      <c r="GN210" s="465"/>
      <c r="GO210" s="368"/>
      <c r="GP210" s="465"/>
      <c r="GQ210" s="368"/>
      <c r="GR210" s="465"/>
      <c r="GS210" s="368"/>
      <c r="GT210" s="465"/>
      <c r="GU210" s="368"/>
      <c r="GV210" s="465"/>
      <c r="GW210" s="368"/>
      <c r="GX210" s="465"/>
      <c r="GY210" s="368"/>
      <c r="GZ210" s="465"/>
      <c r="HA210" s="368"/>
      <c r="HB210" s="465"/>
      <c r="HC210" s="368"/>
      <c r="HD210" s="465"/>
      <c r="HE210" s="368"/>
      <c r="HF210" s="465"/>
      <c r="HG210" s="368"/>
      <c r="HH210" s="465"/>
      <c r="HI210" s="368"/>
      <c r="HJ210" s="465"/>
      <c r="HK210" s="368"/>
      <c r="HL210" s="465"/>
      <c r="HM210" s="368"/>
      <c r="HN210" s="465"/>
      <c r="HO210" s="368"/>
      <c r="HP210" s="465"/>
      <c r="HQ210" s="368"/>
      <c r="HR210" s="465"/>
      <c r="HS210" s="368"/>
      <c r="HT210" s="465"/>
      <c r="HU210" s="368"/>
      <c r="HV210" s="465"/>
      <c r="HW210" s="368"/>
      <c r="HX210" s="465"/>
      <c r="HY210" s="368"/>
      <c r="HZ210" s="465"/>
      <c r="IA210" s="368"/>
      <c r="IB210" s="465"/>
      <c r="IC210" s="368"/>
      <c r="ID210" s="465"/>
      <c r="IE210" s="368"/>
      <c r="IF210" s="465"/>
      <c r="IG210" s="368"/>
      <c r="IH210" s="465"/>
      <c r="II210" s="368"/>
      <c r="IJ210" s="465"/>
      <c r="IK210" s="368"/>
      <c r="IL210" s="465"/>
      <c r="IM210" s="368"/>
      <c r="IN210" s="465"/>
      <c r="IO210" s="368"/>
      <c r="IP210" s="465"/>
      <c r="IQ210" s="368"/>
      <c r="IR210" s="465"/>
      <c r="IS210" s="368"/>
      <c r="IT210" s="465"/>
      <c r="IU210" s="368"/>
      <c r="IV210" s="465"/>
      <c r="IW210" s="368"/>
      <c r="IX210" s="465"/>
      <c r="IY210" s="368"/>
      <c r="IZ210" s="465"/>
      <c r="JA210" s="368"/>
      <c r="JB210" s="465"/>
      <c r="JC210" s="368"/>
      <c r="JD210" s="465"/>
      <c r="JE210" s="368"/>
      <c r="JF210" s="465"/>
      <c r="JG210" s="368"/>
      <c r="JH210" s="465"/>
      <c r="JI210" s="368"/>
      <c r="JJ210" s="465"/>
      <c r="JK210" s="368"/>
      <c r="JL210" s="465"/>
      <c r="JM210" s="368"/>
      <c r="JN210" s="465"/>
      <c r="JO210" s="368"/>
      <c r="JP210" s="465"/>
      <c r="JQ210" s="368"/>
      <c r="JR210" s="465"/>
      <c r="JS210" s="368"/>
      <c r="JT210" s="465"/>
      <c r="JU210" s="368"/>
      <c r="JV210" s="465"/>
      <c r="JW210" s="368"/>
      <c r="JX210" s="465"/>
      <c r="JY210" s="368"/>
      <c r="JZ210" s="465"/>
      <c r="KA210" s="368"/>
      <c r="KB210" s="465"/>
      <c r="KC210" s="368"/>
      <c r="KD210" s="465"/>
      <c r="KE210" s="368"/>
      <c r="KF210" s="465"/>
      <c r="KG210" s="368"/>
      <c r="KH210" s="465"/>
      <c r="KI210" s="368"/>
      <c r="KJ210" s="465"/>
      <c r="KK210" s="368"/>
      <c r="KL210" s="465"/>
      <c r="KM210" s="368"/>
      <c r="KN210" s="465"/>
      <c r="KO210" s="368"/>
      <c r="KP210" s="465"/>
      <c r="KQ210" s="368"/>
      <c r="KR210" s="465"/>
      <c r="KS210" s="368"/>
      <c r="KT210" s="465"/>
      <c r="KU210" s="368"/>
      <c r="KV210" s="465"/>
      <c r="KW210" s="368"/>
      <c r="KX210" s="465"/>
      <c r="KY210" s="368"/>
      <c r="KZ210" s="465"/>
      <c r="LA210" s="368"/>
      <c r="LB210" s="465"/>
      <c r="LC210" s="368"/>
      <c r="LD210" s="465"/>
      <c r="LE210" s="368"/>
      <c r="LF210" s="465"/>
      <c r="LG210" s="368"/>
      <c r="LH210" s="465"/>
      <c r="LI210" s="368"/>
      <c r="LJ210" s="465"/>
      <c r="LK210" s="368"/>
      <c r="LL210" s="465"/>
      <c r="LM210" s="368"/>
      <c r="LN210" s="465"/>
      <c r="LO210" s="368"/>
      <c r="LP210" s="465"/>
      <c r="LQ210" s="368"/>
      <c r="LR210" s="465"/>
      <c r="LS210" s="368"/>
      <c r="LT210" s="465"/>
      <c r="LU210" s="368"/>
      <c r="LV210" s="465"/>
      <c r="LW210" s="368"/>
      <c r="LX210" s="465"/>
      <c r="LY210" s="368"/>
      <c r="LZ210" s="465"/>
      <c r="MA210" s="368"/>
      <c r="MB210" s="465"/>
      <c r="MC210" s="368"/>
      <c r="MD210" s="465"/>
      <c r="ME210" s="368"/>
      <c r="MF210" s="465"/>
      <c r="MG210" s="368"/>
      <c r="MH210" s="465"/>
      <c r="MI210" s="368"/>
      <c r="MJ210" s="465"/>
      <c r="MK210" s="368"/>
      <c r="ML210" s="465"/>
      <c r="MM210" s="368"/>
      <c r="MN210" s="465"/>
      <c r="MO210" s="368"/>
      <c r="MP210" s="465"/>
      <c r="MQ210" s="368"/>
      <c r="MR210" s="465"/>
      <c r="MS210" s="368"/>
      <c r="MT210" s="465"/>
      <c r="MU210" s="368"/>
      <c r="MV210" s="465"/>
      <c r="MW210" s="368"/>
      <c r="MX210" s="465"/>
      <c r="MY210" s="368"/>
      <c r="MZ210" s="465"/>
      <c r="NA210" s="368"/>
      <c r="NB210" s="465"/>
      <c r="NC210" s="368"/>
      <c r="ND210" s="465"/>
      <c r="NE210" s="368"/>
      <c r="NF210" s="465"/>
      <c r="NG210" s="368"/>
      <c r="NH210" s="465"/>
      <c r="NI210" s="368"/>
      <c r="NJ210" s="465"/>
      <c r="NK210" s="368"/>
      <c r="NL210" s="465"/>
      <c r="NM210" s="368"/>
      <c r="NN210" s="465"/>
      <c r="NO210" s="368"/>
      <c r="NP210" s="465"/>
      <c r="NQ210" s="368"/>
      <c r="NR210" s="465"/>
      <c r="NS210" s="368"/>
      <c r="NT210" s="465"/>
      <c r="NU210" s="368"/>
      <c r="NV210" s="465"/>
      <c r="NW210" s="368"/>
      <c r="NX210" s="465"/>
      <c r="NY210" s="368"/>
      <c r="NZ210" s="465"/>
      <c r="OA210" s="368"/>
      <c r="OB210" s="465"/>
      <c r="OC210" s="368"/>
      <c r="OD210" s="465"/>
      <c r="OE210" s="368"/>
      <c r="OF210" s="465"/>
      <c r="OG210" s="368"/>
      <c r="OH210" s="465"/>
      <c r="OI210" s="368"/>
      <c r="OJ210" s="465"/>
      <c r="OK210" s="368"/>
      <c r="OL210" s="465"/>
      <c r="OM210" s="368"/>
      <c r="ON210" s="465"/>
      <c r="OO210" s="368"/>
      <c r="OP210" s="465"/>
      <c r="OQ210" s="368"/>
      <c r="OR210" s="465"/>
      <c r="OS210" s="368"/>
      <c r="OT210" s="465"/>
      <c r="OU210" s="368"/>
      <c r="OV210" s="465"/>
      <c r="OW210" s="368"/>
      <c r="OX210" s="465"/>
      <c r="OY210" s="368"/>
      <c r="OZ210" s="465"/>
      <c r="PA210" s="368"/>
      <c r="PB210" s="465"/>
      <c r="PC210" s="368"/>
      <c r="PD210" s="465"/>
      <c r="PE210" s="368"/>
      <c r="PF210" s="465"/>
      <c r="PG210" s="368"/>
      <c r="PH210" s="465"/>
      <c r="PI210" s="368"/>
      <c r="PJ210" s="465"/>
      <c r="PK210" s="368"/>
      <c r="PL210" s="465"/>
      <c r="PM210" s="368"/>
      <c r="PN210" s="465"/>
      <c r="PO210" s="368"/>
      <c r="PP210" s="465"/>
      <c r="PQ210" s="368"/>
      <c r="PR210" s="465"/>
      <c r="PS210" s="368"/>
      <c r="PT210" s="465"/>
      <c r="PU210" s="368"/>
      <c r="PV210" s="465"/>
      <c r="PW210" s="368"/>
      <c r="PX210" s="465"/>
      <c r="PY210" s="368"/>
      <c r="PZ210" s="465"/>
      <c r="QA210" s="368"/>
      <c r="QB210" s="465"/>
      <c r="QC210" s="368"/>
      <c r="QD210" s="465"/>
      <c r="QE210" s="368"/>
      <c r="QF210" s="465"/>
      <c r="QG210" s="368"/>
      <c r="QH210" s="465"/>
      <c r="QI210" s="368"/>
      <c r="QJ210" s="465"/>
      <c r="QK210" s="368"/>
      <c r="QL210" s="465"/>
      <c r="QM210" s="368"/>
      <c r="QN210" s="465"/>
      <c r="QO210" s="368"/>
      <c r="QP210" s="465"/>
      <c r="QQ210" s="368"/>
      <c r="QR210" s="465"/>
      <c r="QS210" s="368"/>
      <c r="QT210" s="465"/>
      <c r="QU210" s="368"/>
      <c r="QV210" s="465"/>
      <c r="QW210" s="368"/>
      <c r="QX210" s="465"/>
      <c r="QY210" s="368"/>
      <c r="QZ210" s="465"/>
      <c r="RA210" s="368"/>
      <c r="RB210" s="465"/>
      <c r="RC210" s="368"/>
      <c r="RD210" s="465"/>
      <c r="RE210" s="368"/>
      <c r="RF210" s="465"/>
      <c r="RG210" s="368"/>
      <c r="RH210" s="465"/>
      <c r="RI210" s="368"/>
      <c r="RJ210" s="465"/>
      <c r="RK210" s="368"/>
      <c r="RL210" s="465"/>
      <c r="RM210" s="368"/>
      <c r="RN210" s="465"/>
      <c r="RO210" s="368"/>
      <c r="RP210" s="465"/>
      <c r="RQ210" s="368"/>
      <c r="RR210" s="465"/>
      <c r="RS210" s="368"/>
      <c r="RT210" s="465"/>
      <c r="RU210" s="368"/>
      <c r="RV210" s="465"/>
      <c r="RW210" s="368"/>
      <c r="RX210" s="465"/>
      <c r="RY210" s="368"/>
      <c r="RZ210" s="465"/>
      <c r="SA210" s="368"/>
      <c r="SB210" s="465"/>
      <c r="SC210" s="368"/>
      <c r="SD210" s="465"/>
      <c r="SE210" s="368"/>
      <c r="SF210" s="465"/>
      <c r="SG210" s="368"/>
      <c r="SH210" s="465"/>
      <c r="SI210" s="368"/>
      <c r="SJ210" s="465"/>
      <c r="SK210" s="368"/>
      <c r="SL210" s="465"/>
      <c r="SM210" s="368"/>
      <c r="SN210" s="465"/>
      <c r="SO210" s="368"/>
      <c r="SP210" s="465"/>
      <c r="SQ210" s="368"/>
      <c r="SR210" s="465"/>
      <c r="SS210" s="368"/>
      <c r="ST210" s="465"/>
      <c r="SU210" s="368"/>
      <c r="SV210" s="465"/>
      <c r="SW210" s="368"/>
      <c r="SX210" s="465"/>
      <c r="SY210" s="368"/>
      <c r="SZ210" s="465"/>
      <c r="TA210" s="368"/>
      <c r="TB210" s="465"/>
      <c r="TC210" s="368"/>
      <c r="TD210" s="465"/>
      <c r="TE210" s="368"/>
      <c r="TF210" s="465"/>
      <c r="TG210" s="368"/>
      <c r="TH210" s="465"/>
      <c r="TI210" s="368"/>
      <c r="TJ210" s="465"/>
      <c r="TK210" s="368"/>
      <c r="TL210" s="465"/>
      <c r="TM210" s="368"/>
      <c r="TN210" s="465"/>
      <c r="TO210" s="368"/>
      <c r="TP210" s="465"/>
      <c r="TQ210" s="368"/>
      <c r="TR210" s="465"/>
      <c r="TS210" s="368"/>
      <c r="TT210" s="465"/>
      <c r="TU210" s="368"/>
      <c r="TV210" s="465"/>
      <c r="TW210" s="368"/>
      <c r="TX210" s="465"/>
      <c r="TY210" s="368"/>
      <c r="TZ210" s="465"/>
      <c r="UA210" s="368"/>
      <c r="UB210" s="465"/>
      <c r="UC210" s="368"/>
      <c r="UD210" s="465"/>
      <c r="UE210" s="368"/>
      <c r="UF210" s="465"/>
      <c r="UG210" s="368"/>
      <c r="UH210" s="465"/>
      <c r="UI210" s="368"/>
      <c r="UJ210" s="465"/>
      <c r="UK210" s="368"/>
      <c r="UL210" s="465"/>
      <c r="UM210" s="368"/>
      <c r="UN210" s="465"/>
      <c r="UO210" s="368"/>
      <c r="UP210" s="465"/>
      <c r="UQ210" s="368"/>
      <c r="UR210" s="465"/>
      <c r="US210" s="368"/>
      <c r="UT210" s="465"/>
      <c r="UU210" s="368"/>
      <c r="UV210" s="465"/>
      <c r="UW210" s="368"/>
      <c r="UX210" s="465"/>
      <c r="UY210" s="368"/>
      <c r="UZ210" s="465"/>
      <c r="VA210" s="368"/>
      <c r="VB210" s="465"/>
      <c r="VC210" s="368"/>
      <c r="VD210" s="465"/>
      <c r="VE210" s="368"/>
      <c r="VF210" s="465"/>
      <c r="VG210" s="368"/>
      <c r="VH210" s="465"/>
      <c r="VI210" s="368"/>
      <c r="VJ210" s="465"/>
      <c r="VK210" s="368"/>
      <c r="VL210" s="465"/>
      <c r="VM210" s="368"/>
      <c r="VN210" s="465"/>
      <c r="VO210" s="368"/>
      <c r="VP210" s="465"/>
      <c r="VQ210" s="368"/>
      <c r="VR210" s="465"/>
      <c r="VS210" s="368"/>
      <c r="VT210" s="465"/>
      <c r="VU210" s="368"/>
      <c r="VV210" s="465"/>
      <c r="VW210" s="368"/>
      <c r="VX210" s="465"/>
      <c r="VY210" s="368"/>
      <c r="VZ210" s="465"/>
      <c r="WA210" s="368"/>
      <c r="WB210" s="465"/>
      <c r="WC210" s="368"/>
      <c r="WD210" s="465"/>
      <c r="WE210" s="368"/>
      <c r="WF210" s="465"/>
      <c r="WG210" s="368"/>
      <c r="WH210" s="465"/>
      <c r="WI210" s="368"/>
      <c r="WJ210" s="465"/>
      <c r="WK210" s="368"/>
      <c r="WL210" s="465"/>
      <c r="WM210" s="368"/>
      <c r="WN210" s="465"/>
      <c r="WO210" s="368"/>
      <c r="WP210" s="465"/>
      <c r="WQ210" s="368"/>
      <c r="WR210" s="465"/>
      <c r="WS210" s="368"/>
      <c r="WT210" s="465"/>
      <c r="WU210" s="368"/>
      <c r="WV210" s="465"/>
      <c r="WW210" s="368"/>
      <c r="WX210" s="465"/>
      <c r="WY210" s="368"/>
      <c r="WZ210" s="465"/>
      <c r="XA210" s="368"/>
      <c r="XB210" s="465"/>
      <c r="XC210" s="368"/>
      <c r="XD210" s="465"/>
      <c r="XE210" s="368"/>
      <c r="XF210" s="465"/>
      <c r="XG210" s="368"/>
      <c r="XH210" s="465"/>
      <c r="XI210" s="368"/>
      <c r="XJ210" s="465"/>
      <c r="XK210" s="368"/>
      <c r="XL210" s="465"/>
      <c r="XM210" s="368"/>
      <c r="XN210" s="465"/>
      <c r="XO210" s="368"/>
      <c r="XP210" s="465"/>
      <c r="XQ210" s="368"/>
      <c r="XR210" s="465"/>
      <c r="XS210" s="368"/>
      <c r="XT210" s="465"/>
      <c r="XU210" s="368"/>
      <c r="XV210" s="465"/>
      <c r="XW210" s="368"/>
      <c r="XX210" s="465"/>
      <c r="XY210" s="368"/>
      <c r="XZ210" s="465"/>
      <c r="YA210" s="368"/>
      <c r="YB210" s="465"/>
      <c r="YC210" s="368"/>
      <c r="YD210" s="465"/>
      <c r="YE210" s="368"/>
      <c r="YF210" s="465"/>
      <c r="YG210" s="368"/>
      <c r="YH210" s="465"/>
      <c r="YI210" s="368"/>
      <c r="YJ210" s="465"/>
      <c r="YK210" s="368"/>
      <c r="YL210" s="465"/>
      <c r="YM210" s="368"/>
      <c r="YN210" s="465"/>
      <c r="YO210" s="368"/>
      <c r="YP210" s="465"/>
      <c r="YQ210" s="368"/>
      <c r="YR210" s="465"/>
      <c r="YS210" s="368"/>
      <c r="YT210" s="465"/>
      <c r="YU210" s="368"/>
      <c r="YV210" s="465"/>
      <c r="YW210" s="368"/>
      <c r="YX210" s="465"/>
      <c r="YY210" s="368"/>
      <c r="YZ210" s="465"/>
      <c r="ZA210" s="368"/>
      <c r="ZB210" s="465"/>
      <c r="ZC210" s="368"/>
      <c r="ZD210" s="465"/>
      <c r="ZE210" s="368"/>
      <c r="ZF210" s="465"/>
      <c r="ZG210" s="368"/>
      <c r="ZH210" s="465"/>
      <c r="ZI210" s="368"/>
      <c r="ZJ210" s="465"/>
      <c r="ZK210" s="368"/>
      <c r="ZL210" s="465"/>
      <c r="ZM210" s="368"/>
      <c r="ZN210" s="465"/>
      <c r="ZO210" s="368"/>
      <c r="ZP210" s="465"/>
      <c r="ZQ210" s="368"/>
      <c r="ZR210" s="465"/>
      <c r="ZS210" s="368"/>
      <c r="ZT210" s="465"/>
      <c r="ZU210" s="368"/>
      <c r="ZV210" s="465"/>
      <c r="ZW210" s="368"/>
      <c r="ZX210" s="465"/>
      <c r="ZY210" s="368"/>
      <c r="ZZ210" s="465"/>
      <c r="AAA210" s="368"/>
      <c r="AAB210" s="465"/>
      <c r="AAC210" s="368"/>
      <c r="AAD210" s="465"/>
      <c r="AAE210" s="368"/>
      <c r="AAF210" s="465"/>
      <c r="AAG210" s="368"/>
      <c r="AAH210" s="465"/>
      <c r="AAI210" s="368"/>
      <c r="AAJ210" s="465"/>
      <c r="AAK210" s="368"/>
      <c r="AAL210" s="465"/>
      <c r="AAM210" s="368"/>
      <c r="AAN210" s="465"/>
      <c r="AAO210" s="368"/>
      <c r="AAP210" s="465"/>
      <c r="AAQ210" s="368"/>
      <c r="AAR210" s="465"/>
      <c r="AAS210" s="368"/>
      <c r="AAT210" s="465"/>
      <c r="AAU210" s="368"/>
      <c r="AAV210" s="465"/>
      <c r="AAW210" s="368"/>
      <c r="AAX210" s="465"/>
      <c r="AAY210" s="368"/>
      <c r="AAZ210" s="465"/>
      <c r="ABA210" s="368"/>
      <c r="ABB210" s="465"/>
      <c r="ABC210" s="368"/>
      <c r="ABD210" s="465"/>
      <c r="ABE210" s="368"/>
      <c r="ABF210" s="465"/>
      <c r="ABG210" s="368"/>
      <c r="ABH210" s="465"/>
      <c r="ABI210" s="368"/>
      <c r="ABJ210" s="465"/>
      <c r="ABK210" s="368"/>
      <c r="ABL210" s="465"/>
      <c r="ABM210" s="368"/>
      <c r="ABN210" s="465"/>
      <c r="ABO210" s="368"/>
      <c r="ABP210" s="465"/>
      <c r="ABQ210" s="368"/>
      <c r="ABR210" s="465"/>
      <c r="ABS210" s="368"/>
      <c r="ABT210" s="465"/>
      <c r="ABU210" s="368"/>
      <c r="ABV210" s="465"/>
      <c r="ABW210" s="368"/>
      <c r="ABX210" s="465"/>
      <c r="ABY210" s="368"/>
      <c r="ABZ210" s="465"/>
      <c r="ACA210" s="368"/>
      <c r="ACB210" s="465"/>
      <c r="ACC210" s="368"/>
      <c r="ACD210" s="465"/>
      <c r="ACE210" s="368"/>
      <c r="ACF210" s="465"/>
      <c r="ACG210" s="368"/>
      <c r="ACH210" s="465"/>
      <c r="ACI210" s="368"/>
      <c r="ACJ210" s="465"/>
      <c r="ACK210" s="368"/>
      <c r="ACL210" s="465"/>
      <c r="ACM210" s="368"/>
      <c r="ACN210" s="465"/>
      <c r="ACO210" s="368"/>
      <c r="ACP210" s="465"/>
      <c r="ACQ210" s="368"/>
      <c r="ACR210" s="465"/>
      <c r="ACS210" s="368"/>
      <c r="ACT210" s="465"/>
      <c r="ACU210" s="368"/>
      <c r="ACV210" s="465"/>
      <c r="ACW210" s="368"/>
      <c r="ACX210" s="465"/>
      <c r="ACY210" s="368"/>
      <c r="ACZ210" s="465"/>
      <c r="ADA210" s="368"/>
      <c r="ADB210" s="465"/>
      <c r="ADC210" s="368"/>
      <c r="ADD210" s="465"/>
      <c r="ADE210" s="368"/>
      <c r="ADF210" s="465"/>
      <c r="ADG210" s="368"/>
      <c r="ADH210" s="465"/>
      <c r="ADI210" s="368"/>
      <c r="ADJ210" s="465"/>
      <c r="ADK210" s="368"/>
      <c r="ADL210" s="465"/>
      <c r="ADM210" s="368"/>
      <c r="ADN210" s="465"/>
      <c r="ADO210" s="368"/>
      <c r="ADP210" s="465"/>
      <c r="ADQ210" s="368"/>
      <c r="ADR210" s="465"/>
      <c r="ADS210" s="368"/>
      <c r="ADT210" s="465"/>
      <c r="ADU210" s="368"/>
      <c r="ADV210" s="465"/>
      <c r="ADW210" s="368"/>
      <c r="ADX210" s="465"/>
      <c r="ADY210" s="368"/>
      <c r="ADZ210" s="465"/>
      <c r="AEA210" s="368"/>
      <c r="AEB210" s="465"/>
      <c r="AEC210" s="368"/>
      <c r="AED210" s="465"/>
      <c r="AEE210" s="368"/>
      <c r="AEF210" s="465"/>
      <c r="AEG210" s="368"/>
      <c r="AEH210" s="465"/>
      <c r="AEI210" s="368"/>
      <c r="AEJ210" s="465"/>
      <c r="AEK210" s="368"/>
      <c r="AEL210" s="465"/>
      <c r="AEM210" s="368"/>
      <c r="AEN210" s="465"/>
      <c r="AEO210" s="368"/>
      <c r="AEP210" s="465"/>
      <c r="AEQ210" s="368"/>
      <c r="AER210" s="465"/>
      <c r="AES210" s="368"/>
      <c r="AET210" s="465"/>
      <c r="AEU210" s="368"/>
      <c r="AEV210" s="465"/>
      <c r="AEW210" s="368"/>
      <c r="AEX210" s="465"/>
      <c r="AEY210" s="368"/>
      <c r="AEZ210" s="465"/>
      <c r="AFA210" s="368"/>
      <c r="AFB210" s="465"/>
      <c r="AFC210" s="368"/>
      <c r="AFD210" s="465"/>
      <c r="AFE210" s="368"/>
      <c r="AFF210" s="465"/>
      <c r="AFG210" s="368"/>
      <c r="AFH210" s="465"/>
      <c r="AFI210" s="368"/>
      <c r="AFJ210" s="465"/>
      <c r="AFK210" s="368"/>
      <c r="AFL210" s="465"/>
      <c r="AFM210" s="368"/>
      <c r="AFN210" s="465"/>
      <c r="AFO210" s="368"/>
      <c r="AFP210" s="465"/>
      <c r="AFQ210" s="368"/>
      <c r="AFR210" s="465"/>
      <c r="AFS210" s="368"/>
      <c r="AFT210" s="465"/>
      <c r="AFU210" s="368"/>
      <c r="AFV210" s="465"/>
      <c r="AFW210" s="368"/>
      <c r="AFX210" s="465"/>
      <c r="AFY210" s="368"/>
      <c r="AFZ210" s="465"/>
      <c r="AGA210" s="368"/>
      <c r="AGB210" s="465"/>
      <c r="AGC210" s="368"/>
      <c r="AGD210" s="465"/>
      <c r="AGE210" s="368"/>
      <c r="AGF210" s="465"/>
      <c r="AGG210" s="368"/>
      <c r="AGH210" s="465"/>
      <c r="AGI210" s="368"/>
      <c r="AGJ210" s="465"/>
      <c r="AGK210" s="368"/>
      <c r="AGL210" s="465"/>
      <c r="AGM210" s="368"/>
      <c r="AGN210" s="465"/>
      <c r="AGO210" s="368"/>
      <c r="AGP210" s="465"/>
      <c r="AGQ210" s="368"/>
      <c r="AGR210" s="465"/>
      <c r="AGS210" s="368"/>
      <c r="AGT210" s="465"/>
      <c r="AGU210" s="368"/>
      <c r="AGV210" s="465"/>
      <c r="AGW210" s="368"/>
      <c r="AGX210" s="465"/>
      <c r="AGY210" s="368"/>
      <c r="AGZ210" s="465"/>
      <c r="AHA210" s="368"/>
      <c r="AHB210" s="465"/>
      <c r="AHC210" s="368"/>
      <c r="AHD210" s="465"/>
      <c r="AHE210" s="368"/>
      <c r="AHF210" s="465"/>
      <c r="AHG210" s="368"/>
      <c r="AHH210" s="465"/>
      <c r="AHI210" s="368"/>
      <c r="AHJ210" s="465"/>
      <c r="AHK210" s="368"/>
      <c r="AHL210" s="465"/>
      <c r="AHM210" s="368"/>
      <c r="AHN210" s="465"/>
      <c r="AHO210" s="368"/>
      <c r="AHP210" s="465"/>
      <c r="AHQ210" s="368"/>
      <c r="AHR210" s="465"/>
      <c r="AHS210" s="368"/>
      <c r="AHT210" s="465"/>
      <c r="AHU210" s="368"/>
      <c r="AHV210" s="465"/>
      <c r="AHW210" s="368"/>
      <c r="AHX210" s="465"/>
      <c r="AHY210" s="368"/>
      <c r="AHZ210" s="465"/>
      <c r="AIA210" s="368"/>
      <c r="AIB210" s="465"/>
      <c r="AIC210" s="368"/>
      <c r="AID210" s="465"/>
      <c r="AIE210" s="368"/>
      <c r="AIF210" s="465"/>
      <c r="AIG210" s="368"/>
      <c r="AIH210" s="465"/>
      <c r="AII210" s="368"/>
      <c r="AIJ210" s="465"/>
      <c r="AIK210" s="368"/>
      <c r="AIL210" s="465"/>
      <c r="AIM210" s="368"/>
      <c r="AIN210" s="465"/>
      <c r="AIO210" s="368"/>
      <c r="AIP210" s="465"/>
      <c r="AIQ210" s="368"/>
      <c r="AIR210" s="465"/>
      <c r="AIS210" s="368"/>
      <c r="AIT210" s="465"/>
      <c r="AIU210" s="368"/>
      <c r="AIV210" s="465"/>
      <c r="AIW210" s="368"/>
      <c r="AIX210" s="465"/>
      <c r="AIY210" s="368"/>
      <c r="AIZ210" s="465"/>
      <c r="AJA210" s="368"/>
      <c r="AJB210" s="465"/>
      <c r="AJC210" s="368"/>
      <c r="AJD210" s="465"/>
      <c r="AJE210" s="368"/>
      <c r="AJF210" s="465"/>
      <c r="AJG210" s="368"/>
      <c r="AJH210" s="465"/>
      <c r="AJI210" s="368"/>
      <c r="AJJ210" s="465"/>
      <c r="AJK210" s="368"/>
      <c r="AJL210" s="465"/>
      <c r="AJM210" s="368"/>
      <c r="AJN210" s="465"/>
      <c r="AJO210" s="368"/>
      <c r="AJP210" s="465"/>
      <c r="AJQ210" s="368"/>
      <c r="AJR210" s="465"/>
      <c r="AJS210" s="368"/>
      <c r="AJT210" s="465"/>
      <c r="AJU210" s="368"/>
      <c r="AJV210" s="465"/>
      <c r="AJW210" s="368"/>
      <c r="AJX210" s="465"/>
      <c r="AJY210" s="368"/>
      <c r="AJZ210" s="465"/>
      <c r="AKA210" s="368"/>
      <c r="AKB210" s="465"/>
      <c r="AKC210" s="368"/>
      <c r="AKD210" s="465"/>
      <c r="AKE210" s="368"/>
      <c r="AKF210" s="465"/>
      <c r="AKG210" s="368"/>
      <c r="AKH210" s="465"/>
      <c r="AKI210" s="368"/>
      <c r="AKJ210" s="465"/>
      <c r="AKK210" s="368"/>
      <c r="AKL210" s="465"/>
      <c r="AKM210" s="368"/>
      <c r="AKN210" s="465"/>
      <c r="AKO210" s="368"/>
      <c r="AKP210" s="465"/>
      <c r="AKQ210" s="368"/>
      <c r="AKR210" s="465"/>
      <c r="AKS210" s="368"/>
      <c r="AKT210" s="465"/>
      <c r="AKU210" s="368"/>
      <c r="AKV210" s="465"/>
      <c r="AKW210" s="368"/>
      <c r="AKX210" s="465"/>
      <c r="AKY210" s="368"/>
      <c r="AKZ210" s="465"/>
      <c r="ALA210" s="368"/>
      <c r="ALB210" s="465"/>
      <c r="ALC210" s="368"/>
      <c r="ALD210" s="465"/>
      <c r="ALE210" s="368"/>
      <c r="ALF210" s="465"/>
      <c r="ALG210" s="368"/>
      <c r="ALH210" s="465"/>
      <c r="ALI210" s="368"/>
      <c r="ALJ210" s="465"/>
      <c r="ALK210" s="368"/>
      <c r="ALL210" s="465"/>
      <c r="ALM210" s="368"/>
      <c r="ALN210" s="465"/>
      <c r="ALO210" s="368"/>
      <c r="ALP210" s="465"/>
      <c r="ALQ210" s="368"/>
      <c r="ALR210" s="465"/>
      <c r="ALS210" s="368"/>
      <c r="ALT210" s="465"/>
      <c r="ALU210" s="368"/>
      <c r="ALV210" s="465"/>
      <c r="ALW210" s="368"/>
      <c r="ALX210" s="465"/>
      <c r="ALY210" s="368"/>
      <c r="ALZ210" s="465"/>
      <c r="AMA210" s="368"/>
      <c r="AMB210" s="465"/>
      <c r="AMC210" s="368"/>
      <c r="AMD210" s="465"/>
      <c r="AME210" s="368"/>
      <c r="AMF210" s="465"/>
      <c r="AMG210" s="368"/>
      <c r="AMH210" s="465"/>
      <c r="AMI210" s="368"/>
      <c r="AMJ210" s="465"/>
      <c r="AMK210" s="368"/>
      <c r="AML210" s="465"/>
      <c r="AMM210" s="368"/>
      <c r="AMN210" s="465"/>
      <c r="AMO210" s="368"/>
      <c r="AMP210" s="465"/>
      <c r="AMQ210" s="368"/>
      <c r="AMR210" s="465"/>
      <c r="AMS210" s="368"/>
      <c r="AMT210" s="465"/>
      <c r="AMU210" s="368"/>
      <c r="AMV210" s="465"/>
      <c r="AMW210" s="368"/>
      <c r="AMX210" s="465"/>
      <c r="AMY210" s="368"/>
      <c r="AMZ210" s="465"/>
      <c r="ANA210" s="368"/>
      <c r="ANB210" s="465"/>
      <c r="ANC210" s="368"/>
      <c r="AND210" s="465"/>
      <c r="ANE210" s="368"/>
      <c r="ANF210" s="465"/>
      <c r="ANG210" s="368"/>
      <c r="ANH210" s="465"/>
      <c r="ANI210" s="368"/>
      <c r="ANJ210" s="465"/>
      <c r="ANK210" s="368"/>
      <c r="ANL210" s="465"/>
      <c r="ANM210" s="368"/>
      <c r="ANN210" s="465"/>
      <c r="ANO210" s="368"/>
      <c r="ANP210" s="465"/>
      <c r="ANQ210" s="368"/>
      <c r="ANR210" s="465"/>
      <c r="ANS210" s="368"/>
      <c r="ANT210" s="465"/>
      <c r="ANU210" s="368"/>
      <c r="ANV210" s="465"/>
      <c r="ANW210" s="368"/>
      <c r="ANX210" s="465"/>
      <c r="ANY210" s="368"/>
      <c r="ANZ210" s="465"/>
      <c r="AOA210" s="368"/>
      <c r="AOB210" s="465"/>
      <c r="AOC210" s="368"/>
      <c r="AOD210" s="465"/>
      <c r="AOE210" s="368"/>
      <c r="AOF210" s="465"/>
      <c r="AOG210" s="368"/>
      <c r="AOH210" s="465"/>
      <c r="AOI210" s="368"/>
      <c r="AOJ210" s="465"/>
      <c r="AOK210" s="368"/>
      <c r="AOL210" s="465"/>
      <c r="AOM210" s="368"/>
      <c r="AON210" s="465"/>
      <c r="AOO210" s="368"/>
      <c r="AOP210" s="465"/>
      <c r="AOQ210" s="368"/>
      <c r="AOR210" s="465"/>
      <c r="AOS210" s="368"/>
      <c r="AOT210" s="465"/>
      <c r="AOU210" s="368"/>
      <c r="AOV210" s="465"/>
      <c r="AOW210" s="368"/>
      <c r="AOX210" s="465"/>
      <c r="AOY210" s="368"/>
      <c r="AOZ210" s="465"/>
      <c r="APA210" s="368"/>
      <c r="APB210" s="465"/>
      <c r="APC210" s="368"/>
      <c r="APD210" s="465"/>
      <c r="APE210" s="368"/>
      <c r="APF210" s="465"/>
      <c r="APG210" s="368"/>
      <c r="APH210" s="465"/>
      <c r="API210" s="368"/>
      <c r="APJ210" s="465"/>
      <c r="APK210" s="368"/>
      <c r="APL210" s="465"/>
      <c r="APM210" s="368"/>
      <c r="APN210" s="465"/>
      <c r="APO210" s="368"/>
      <c r="APP210" s="465"/>
      <c r="APQ210" s="368"/>
      <c r="APR210" s="465"/>
      <c r="APS210" s="368"/>
      <c r="APT210" s="465"/>
      <c r="APU210" s="368"/>
      <c r="APV210" s="465"/>
      <c r="APW210" s="368"/>
      <c r="APX210" s="465"/>
      <c r="APY210" s="368"/>
      <c r="APZ210" s="465"/>
      <c r="AQA210" s="368"/>
      <c r="AQB210" s="465"/>
      <c r="AQC210" s="368"/>
      <c r="AQD210" s="465"/>
      <c r="AQE210" s="368"/>
      <c r="AQF210" s="465"/>
      <c r="AQG210" s="368"/>
      <c r="AQH210" s="465"/>
      <c r="AQI210" s="368"/>
      <c r="AQJ210" s="465"/>
      <c r="AQK210" s="368"/>
      <c r="AQL210" s="465"/>
      <c r="AQM210" s="368"/>
      <c r="AQN210" s="465"/>
      <c r="AQO210" s="368"/>
      <c r="AQP210" s="465"/>
      <c r="AQQ210" s="368"/>
      <c r="AQR210" s="465"/>
      <c r="AQS210" s="368"/>
      <c r="AQT210" s="465"/>
      <c r="AQU210" s="368"/>
      <c r="AQV210" s="465"/>
      <c r="AQW210" s="368"/>
      <c r="AQX210" s="465"/>
      <c r="AQY210" s="368"/>
      <c r="AQZ210" s="465"/>
      <c r="ARA210" s="368"/>
      <c r="ARB210" s="465"/>
      <c r="ARC210" s="368"/>
      <c r="ARD210" s="465"/>
      <c r="ARE210" s="368"/>
      <c r="ARF210" s="465"/>
      <c r="ARG210" s="368"/>
      <c r="ARH210" s="465"/>
      <c r="ARI210" s="368"/>
      <c r="ARJ210" s="465"/>
      <c r="ARK210" s="368"/>
      <c r="ARL210" s="465"/>
      <c r="ARM210" s="368"/>
      <c r="ARN210" s="465"/>
      <c r="ARO210" s="368"/>
      <c r="ARP210" s="465"/>
      <c r="ARQ210" s="368"/>
      <c r="ARR210" s="465"/>
      <c r="ARS210" s="368"/>
      <c r="ART210" s="465"/>
      <c r="ARU210" s="368"/>
      <c r="ARV210" s="465"/>
      <c r="ARW210" s="368"/>
      <c r="ARX210" s="465"/>
      <c r="ARY210" s="368"/>
      <c r="ARZ210" s="465"/>
      <c r="ASA210" s="368"/>
      <c r="ASB210" s="465"/>
      <c r="ASC210" s="368"/>
      <c r="ASD210" s="465"/>
      <c r="ASE210" s="368"/>
      <c r="ASF210" s="465"/>
      <c r="ASG210" s="368"/>
      <c r="ASH210" s="465"/>
      <c r="ASI210" s="368"/>
      <c r="ASJ210" s="465"/>
      <c r="ASK210" s="368"/>
      <c r="ASL210" s="465"/>
      <c r="ASM210" s="368"/>
      <c r="ASN210" s="465"/>
      <c r="ASO210" s="368"/>
      <c r="ASP210" s="465"/>
      <c r="ASQ210" s="368"/>
      <c r="ASR210" s="465"/>
      <c r="ASS210" s="368"/>
      <c r="AST210" s="465"/>
      <c r="ASU210" s="368"/>
      <c r="ASV210" s="465"/>
      <c r="ASW210" s="368"/>
      <c r="ASX210" s="465"/>
      <c r="ASY210" s="368"/>
      <c r="ASZ210" s="465"/>
      <c r="ATA210" s="368"/>
      <c r="ATB210" s="465"/>
      <c r="ATC210" s="368"/>
      <c r="ATD210" s="465"/>
      <c r="ATE210" s="368"/>
      <c r="ATF210" s="465"/>
      <c r="ATG210" s="368"/>
      <c r="ATH210" s="465"/>
      <c r="ATI210" s="368"/>
      <c r="ATJ210" s="465"/>
      <c r="ATK210" s="368"/>
      <c r="ATL210" s="465"/>
      <c r="ATM210" s="368"/>
      <c r="ATN210" s="465"/>
      <c r="ATO210" s="368"/>
      <c r="ATP210" s="465"/>
      <c r="ATQ210" s="368"/>
      <c r="ATR210" s="465"/>
      <c r="ATS210" s="368"/>
      <c r="ATT210" s="465"/>
      <c r="ATU210" s="368"/>
      <c r="ATV210" s="465"/>
      <c r="ATW210" s="368"/>
      <c r="ATX210" s="465"/>
      <c r="ATY210" s="368"/>
      <c r="ATZ210" s="465"/>
      <c r="AUA210" s="368"/>
      <c r="AUB210" s="465"/>
      <c r="AUC210" s="368"/>
      <c r="AUD210" s="465"/>
      <c r="AUE210" s="368"/>
      <c r="AUF210" s="465"/>
      <c r="AUG210" s="368"/>
      <c r="AUH210" s="465"/>
      <c r="AUI210" s="368"/>
      <c r="AUJ210" s="465"/>
      <c r="AUK210" s="368"/>
      <c r="AUL210" s="465"/>
      <c r="AUM210" s="368"/>
      <c r="AUN210" s="465"/>
      <c r="AUO210" s="368"/>
      <c r="AUP210" s="465"/>
      <c r="AUQ210" s="368"/>
      <c r="AUR210" s="465"/>
      <c r="AUS210" s="368"/>
      <c r="AUT210" s="465"/>
      <c r="AUU210" s="368"/>
      <c r="AUV210" s="465"/>
      <c r="AUW210" s="368"/>
      <c r="AUX210" s="465"/>
      <c r="AUY210" s="368"/>
      <c r="AUZ210" s="465"/>
      <c r="AVA210" s="368"/>
      <c r="AVB210" s="465"/>
      <c r="AVC210" s="368"/>
      <c r="AVD210" s="465"/>
      <c r="AVE210" s="368"/>
      <c r="AVF210" s="465"/>
      <c r="AVG210" s="368"/>
      <c r="AVH210" s="465"/>
      <c r="AVI210" s="368"/>
      <c r="AVJ210" s="465"/>
      <c r="AVK210" s="368"/>
      <c r="AVL210" s="465"/>
      <c r="AVM210" s="368"/>
      <c r="AVN210" s="465"/>
      <c r="AVO210" s="368"/>
      <c r="AVP210" s="465"/>
      <c r="AVQ210" s="368"/>
      <c r="AVR210" s="465"/>
      <c r="AVS210" s="368"/>
      <c r="AVT210" s="465"/>
      <c r="AVU210" s="368"/>
      <c r="AVV210" s="465"/>
      <c r="AVW210" s="368"/>
      <c r="AVX210" s="465"/>
      <c r="AVY210" s="368"/>
      <c r="AVZ210" s="465"/>
      <c r="AWA210" s="368"/>
      <c r="AWB210" s="465"/>
      <c r="AWC210" s="368"/>
      <c r="AWD210" s="465"/>
      <c r="AWE210" s="368"/>
      <c r="AWF210" s="465"/>
      <c r="AWG210" s="368"/>
      <c r="AWH210" s="465"/>
      <c r="AWI210" s="368"/>
      <c r="AWJ210" s="465"/>
      <c r="AWK210" s="368"/>
      <c r="AWL210" s="465"/>
      <c r="AWM210" s="368"/>
      <c r="AWN210" s="465"/>
      <c r="AWO210" s="368"/>
      <c r="AWP210" s="465"/>
      <c r="AWQ210" s="368"/>
      <c r="AWR210" s="465"/>
      <c r="AWS210" s="368"/>
      <c r="AWT210" s="465"/>
      <c r="AWU210" s="368"/>
      <c r="AWV210" s="465"/>
      <c r="AWW210" s="368"/>
      <c r="AWX210" s="465"/>
      <c r="AWY210" s="368"/>
      <c r="AWZ210" s="465"/>
      <c r="AXA210" s="368"/>
      <c r="AXB210" s="465"/>
      <c r="AXC210" s="368"/>
      <c r="AXD210" s="465"/>
      <c r="AXE210" s="368"/>
      <c r="AXF210" s="465"/>
      <c r="AXG210" s="368"/>
      <c r="AXH210" s="465"/>
      <c r="AXI210" s="368"/>
      <c r="AXJ210" s="465"/>
      <c r="AXK210" s="368"/>
      <c r="AXL210" s="465"/>
      <c r="AXM210" s="368"/>
      <c r="AXN210" s="465"/>
      <c r="AXO210" s="368"/>
      <c r="AXP210" s="465"/>
      <c r="AXQ210" s="368"/>
      <c r="AXR210" s="465"/>
      <c r="AXS210" s="368"/>
      <c r="AXT210" s="465"/>
      <c r="AXU210" s="368"/>
      <c r="AXV210" s="465"/>
      <c r="AXW210" s="368"/>
      <c r="AXX210" s="465"/>
      <c r="AXY210" s="368"/>
      <c r="AXZ210" s="465"/>
      <c r="AYA210" s="368"/>
      <c r="AYB210" s="465"/>
      <c r="AYC210" s="368"/>
      <c r="AYD210" s="465"/>
      <c r="AYE210" s="368"/>
      <c r="AYF210" s="465"/>
      <c r="AYG210" s="368"/>
      <c r="AYH210" s="465"/>
      <c r="AYI210" s="368"/>
      <c r="AYJ210" s="465"/>
      <c r="AYK210" s="368"/>
      <c r="AYL210" s="465"/>
      <c r="AYM210" s="368"/>
      <c r="AYN210" s="465"/>
      <c r="AYO210" s="368"/>
      <c r="AYP210" s="465"/>
      <c r="AYQ210" s="368"/>
      <c r="AYR210" s="465"/>
      <c r="AYS210" s="368"/>
      <c r="AYT210" s="465"/>
      <c r="AYU210" s="368"/>
      <c r="AYV210" s="465"/>
      <c r="AYW210" s="368"/>
      <c r="AYX210" s="465"/>
      <c r="AYY210" s="368"/>
      <c r="AYZ210" s="465"/>
      <c r="AZA210" s="368"/>
      <c r="AZB210" s="465"/>
      <c r="AZC210" s="368"/>
      <c r="AZD210" s="465"/>
      <c r="AZE210" s="368"/>
      <c r="AZF210" s="465"/>
      <c r="AZG210" s="368"/>
      <c r="AZH210" s="465"/>
      <c r="AZI210" s="368"/>
      <c r="AZJ210" s="465"/>
      <c r="AZK210" s="368"/>
      <c r="AZL210" s="465"/>
      <c r="AZM210" s="368"/>
      <c r="AZN210" s="465"/>
      <c r="AZO210" s="368"/>
      <c r="AZP210" s="465"/>
      <c r="AZQ210" s="368"/>
      <c r="AZR210" s="465"/>
      <c r="AZS210" s="368"/>
      <c r="AZT210" s="465"/>
      <c r="AZU210" s="368"/>
      <c r="AZV210" s="465"/>
      <c r="AZW210" s="368"/>
      <c r="AZX210" s="465"/>
      <c r="AZY210" s="368"/>
      <c r="AZZ210" s="465"/>
      <c r="BAA210" s="368"/>
      <c r="BAB210" s="465"/>
      <c r="BAC210" s="368"/>
      <c r="BAD210" s="465"/>
      <c r="BAE210" s="368"/>
      <c r="BAF210" s="465"/>
      <c r="BAG210" s="368"/>
      <c r="BAH210" s="465"/>
      <c r="BAI210" s="368"/>
      <c r="BAJ210" s="465"/>
      <c r="BAK210" s="368"/>
      <c r="BAL210" s="465"/>
      <c r="BAM210" s="368"/>
      <c r="BAN210" s="465"/>
      <c r="BAO210" s="368"/>
      <c r="BAP210" s="465"/>
      <c r="BAQ210" s="368"/>
      <c r="BAR210" s="465"/>
      <c r="BAS210" s="368"/>
      <c r="BAT210" s="465"/>
      <c r="BAU210" s="368"/>
      <c r="BAV210" s="465"/>
      <c r="BAW210" s="368"/>
      <c r="BAX210" s="465"/>
      <c r="BAY210" s="368"/>
      <c r="BAZ210" s="465"/>
      <c r="BBA210" s="368"/>
      <c r="BBB210" s="465"/>
      <c r="BBC210" s="368"/>
      <c r="BBD210" s="465"/>
      <c r="BBE210" s="368"/>
      <c r="BBF210" s="465"/>
      <c r="BBG210" s="368"/>
      <c r="BBH210" s="465"/>
      <c r="BBI210" s="368"/>
      <c r="BBJ210" s="465"/>
      <c r="BBK210" s="368"/>
      <c r="BBL210" s="465"/>
      <c r="BBM210" s="368"/>
      <c r="BBN210" s="465"/>
      <c r="BBO210" s="368"/>
      <c r="BBP210" s="465"/>
      <c r="BBQ210" s="368"/>
      <c r="BBR210" s="465"/>
      <c r="BBS210" s="368"/>
      <c r="BBT210" s="465"/>
      <c r="BBU210" s="368"/>
      <c r="BBV210" s="465"/>
      <c r="BBW210" s="368"/>
      <c r="BBX210" s="465"/>
      <c r="BBY210" s="368"/>
      <c r="BBZ210" s="465"/>
      <c r="BCA210" s="368"/>
      <c r="BCB210" s="465"/>
      <c r="BCC210" s="368"/>
      <c r="BCD210" s="465"/>
      <c r="BCE210" s="368"/>
      <c r="BCF210" s="465"/>
      <c r="BCG210" s="368"/>
      <c r="BCH210" s="465"/>
      <c r="BCI210" s="368"/>
      <c r="BCJ210" s="465"/>
      <c r="BCK210" s="368"/>
      <c r="BCL210" s="465"/>
      <c r="BCM210" s="368"/>
      <c r="BCN210" s="465"/>
      <c r="BCO210" s="368"/>
      <c r="BCP210" s="465"/>
      <c r="BCQ210" s="368"/>
      <c r="BCR210" s="465"/>
      <c r="BCS210" s="368"/>
      <c r="BCT210" s="465"/>
      <c r="BCU210" s="368"/>
      <c r="BCV210" s="465"/>
      <c r="BCW210" s="368"/>
      <c r="BCX210" s="465"/>
      <c r="BCY210" s="368"/>
      <c r="BCZ210" s="465"/>
      <c r="BDA210" s="368"/>
      <c r="BDB210" s="465"/>
      <c r="BDC210" s="368"/>
      <c r="BDD210" s="465"/>
      <c r="BDE210" s="368"/>
      <c r="BDF210" s="465"/>
      <c r="BDG210" s="368"/>
      <c r="BDH210" s="465"/>
      <c r="BDI210" s="368"/>
      <c r="BDJ210" s="465"/>
      <c r="BDK210" s="368"/>
      <c r="BDL210" s="465"/>
      <c r="BDM210" s="368"/>
      <c r="BDN210" s="465"/>
      <c r="BDO210" s="368"/>
      <c r="BDP210" s="465"/>
      <c r="BDQ210" s="368"/>
      <c r="BDR210" s="465"/>
      <c r="BDS210" s="368"/>
      <c r="BDT210" s="465"/>
      <c r="BDU210" s="368"/>
      <c r="BDV210" s="465"/>
      <c r="BDW210" s="368"/>
      <c r="BDX210" s="465"/>
      <c r="BDY210" s="368"/>
      <c r="BDZ210" s="465"/>
      <c r="BEA210" s="368"/>
      <c r="BEB210" s="465"/>
      <c r="BEC210" s="368"/>
      <c r="BED210" s="465"/>
      <c r="BEE210" s="368"/>
      <c r="BEF210" s="465"/>
      <c r="BEG210" s="368"/>
      <c r="BEH210" s="465"/>
      <c r="BEI210" s="368"/>
      <c r="BEJ210" s="465"/>
      <c r="BEK210" s="368"/>
      <c r="BEL210" s="465"/>
      <c r="BEM210" s="368"/>
      <c r="BEN210" s="465"/>
      <c r="BEO210" s="368"/>
      <c r="BEP210" s="465"/>
      <c r="BEQ210" s="368"/>
      <c r="BER210" s="465"/>
      <c r="BES210" s="368"/>
      <c r="BET210" s="465"/>
      <c r="BEU210" s="368"/>
      <c r="BEV210" s="465"/>
      <c r="BEW210" s="368"/>
      <c r="BEX210" s="465"/>
      <c r="BEY210" s="368"/>
      <c r="BEZ210" s="465"/>
      <c r="BFA210" s="368"/>
      <c r="BFB210" s="465"/>
      <c r="BFC210" s="368"/>
      <c r="BFD210" s="465"/>
      <c r="BFE210" s="368"/>
      <c r="BFF210" s="465"/>
      <c r="BFG210" s="368"/>
      <c r="BFH210" s="465"/>
      <c r="BFI210" s="368"/>
      <c r="BFJ210" s="465"/>
      <c r="BFK210" s="368"/>
      <c r="BFL210" s="465"/>
      <c r="BFM210" s="368"/>
      <c r="BFN210" s="465"/>
      <c r="BFO210" s="368"/>
      <c r="BFP210" s="465"/>
      <c r="BFQ210" s="368"/>
      <c r="BFR210" s="465"/>
      <c r="BFS210" s="368"/>
      <c r="BFT210" s="465"/>
      <c r="BFU210" s="368"/>
      <c r="BFV210" s="465"/>
      <c r="BFW210" s="368"/>
      <c r="BFX210" s="465"/>
      <c r="BFY210" s="368"/>
      <c r="BFZ210" s="465"/>
      <c r="BGA210" s="368"/>
      <c r="BGB210" s="465"/>
      <c r="BGC210" s="368"/>
      <c r="BGD210" s="465"/>
      <c r="BGE210" s="368"/>
      <c r="BGF210" s="465"/>
      <c r="BGG210" s="368"/>
      <c r="BGH210" s="465"/>
      <c r="BGI210" s="368"/>
      <c r="BGJ210" s="465"/>
      <c r="BGK210" s="368"/>
      <c r="BGL210" s="465"/>
      <c r="BGM210" s="368"/>
      <c r="BGN210" s="465"/>
      <c r="BGO210" s="368"/>
      <c r="BGP210" s="465"/>
      <c r="BGQ210" s="368"/>
      <c r="BGR210" s="465"/>
      <c r="BGS210" s="368"/>
      <c r="BGT210" s="465"/>
      <c r="BGU210" s="368"/>
      <c r="BGV210" s="465"/>
      <c r="BGW210" s="368"/>
      <c r="BGX210" s="465"/>
      <c r="BGY210" s="368"/>
      <c r="BGZ210" s="465"/>
      <c r="BHA210" s="368"/>
      <c r="BHB210" s="465"/>
      <c r="BHC210" s="368"/>
      <c r="BHD210" s="465"/>
      <c r="BHE210" s="368"/>
      <c r="BHF210" s="465"/>
      <c r="BHG210" s="368"/>
      <c r="BHH210" s="465"/>
      <c r="BHI210" s="368"/>
      <c r="BHJ210" s="465"/>
      <c r="BHK210" s="368"/>
      <c r="BHL210" s="465"/>
      <c r="BHM210" s="368"/>
      <c r="BHN210" s="465"/>
      <c r="BHO210" s="368"/>
      <c r="BHP210" s="465"/>
      <c r="BHQ210" s="368"/>
      <c r="BHR210" s="465"/>
      <c r="BHS210" s="368"/>
      <c r="BHT210" s="465"/>
      <c r="BHU210" s="368"/>
      <c r="BHV210" s="465"/>
      <c r="BHW210" s="368"/>
      <c r="BHX210" s="465"/>
      <c r="BHY210" s="368"/>
      <c r="BHZ210" s="465"/>
      <c r="BIA210" s="368"/>
      <c r="BIB210" s="465"/>
      <c r="BIC210" s="368"/>
      <c r="BID210" s="465"/>
      <c r="BIE210" s="368"/>
      <c r="BIF210" s="465"/>
      <c r="BIG210" s="368"/>
      <c r="BIH210" s="465"/>
      <c r="BII210" s="368"/>
      <c r="BIJ210" s="465"/>
      <c r="BIK210" s="368"/>
      <c r="BIL210" s="465"/>
      <c r="BIM210" s="368"/>
      <c r="BIN210" s="465"/>
      <c r="BIO210" s="368"/>
      <c r="BIP210" s="465"/>
      <c r="BIQ210" s="368"/>
      <c r="BIR210" s="465"/>
      <c r="BIS210" s="368"/>
      <c r="BIT210" s="465"/>
      <c r="BIU210" s="368"/>
      <c r="BIV210" s="465"/>
      <c r="BIW210" s="368"/>
      <c r="BIX210" s="465"/>
      <c r="BIY210" s="368"/>
      <c r="BIZ210" s="465"/>
      <c r="BJA210" s="368"/>
      <c r="BJB210" s="465"/>
      <c r="BJC210" s="368"/>
      <c r="BJD210" s="465"/>
      <c r="BJE210" s="368"/>
      <c r="BJF210" s="465"/>
      <c r="BJG210" s="368"/>
      <c r="BJH210" s="465"/>
      <c r="BJI210" s="368"/>
      <c r="BJJ210" s="465"/>
      <c r="BJK210" s="368"/>
      <c r="BJL210" s="465"/>
      <c r="BJM210" s="368"/>
      <c r="BJN210" s="465"/>
      <c r="BJO210" s="368"/>
      <c r="BJP210" s="465"/>
      <c r="BJQ210" s="368"/>
      <c r="BJR210" s="465"/>
      <c r="BJS210" s="368"/>
      <c r="BJT210" s="465"/>
      <c r="BJU210" s="368"/>
      <c r="BJV210" s="465"/>
      <c r="BJW210" s="368"/>
      <c r="BJX210" s="465"/>
      <c r="BJY210" s="368"/>
      <c r="BJZ210" s="465"/>
      <c r="BKA210" s="368"/>
      <c r="BKB210" s="465"/>
      <c r="BKC210" s="368"/>
      <c r="BKD210" s="465"/>
      <c r="BKE210" s="368"/>
      <c r="BKF210" s="465"/>
      <c r="BKG210" s="368"/>
      <c r="BKH210" s="465"/>
      <c r="BKI210" s="368"/>
      <c r="BKJ210" s="465"/>
      <c r="BKK210" s="368"/>
      <c r="BKL210" s="465"/>
      <c r="BKM210" s="368"/>
      <c r="BKN210" s="465"/>
      <c r="BKO210" s="368"/>
      <c r="BKP210" s="465"/>
      <c r="BKQ210" s="368"/>
      <c r="BKR210" s="465"/>
      <c r="BKS210" s="368"/>
      <c r="BKT210" s="465"/>
      <c r="BKU210" s="368"/>
      <c r="BKV210" s="465"/>
      <c r="BKW210" s="368"/>
      <c r="BKX210" s="465"/>
      <c r="BKY210" s="368"/>
      <c r="BKZ210" s="465"/>
      <c r="BLA210" s="368"/>
      <c r="BLB210" s="465"/>
      <c r="BLC210" s="368"/>
      <c r="BLD210" s="465"/>
      <c r="BLE210" s="368"/>
      <c r="BLF210" s="465"/>
      <c r="BLG210" s="368"/>
      <c r="BLH210" s="465"/>
      <c r="BLI210" s="368"/>
      <c r="BLJ210" s="465"/>
      <c r="BLK210" s="368"/>
      <c r="BLL210" s="465"/>
      <c r="BLM210" s="368"/>
      <c r="BLN210" s="465"/>
      <c r="BLO210" s="368"/>
      <c r="BLP210" s="465"/>
      <c r="BLQ210" s="368"/>
      <c r="BLR210" s="465"/>
      <c r="BLS210" s="368"/>
      <c r="BLT210" s="465"/>
      <c r="BLU210" s="368"/>
      <c r="BLV210" s="465"/>
      <c r="BLW210" s="368"/>
      <c r="BLX210" s="465"/>
      <c r="BLY210" s="368"/>
      <c r="BLZ210" s="465"/>
      <c r="BMA210" s="368"/>
      <c r="BMB210" s="465"/>
      <c r="BMC210" s="368"/>
      <c r="BMD210" s="465"/>
      <c r="BME210" s="368"/>
      <c r="BMF210" s="465"/>
      <c r="BMG210" s="368"/>
      <c r="BMH210" s="465"/>
      <c r="BMI210" s="368"/>
      <c r="BMJ210" s="465"/>
      <c r="BMK210" s="368"/>
      <c r="BML210" s="465"/>
      <c r="BMM210" s="368"/>
      <c r="BMN210" s="465"/>
      <c r="BMO210" s="368"/>
      <c r="BMP210" s="465"/>
      <c r="BMQ210" s="368"/>
      <c r="BMR210" s="465"/>
      <c r="BMS210" s="368"/>
      <c r="BMT210" s="465"/>
      <c r="BMU210" s="368"/>
      <c r="BMV210" s="465"/>
      <c r="BMW210" s="368"/>
      <c r="BMX210" s="465"/>
      <c r="BMY210" s="368"/>
      <c r="BMZ210" s="465"/>
      <c r="BNA210" s="368"/>
      <c r="BNB210" s="465"/>
      <c r="BNC210" s="368"/>
      <c r="BND210" s="465"/>
      <c r="BNE210" s="368"/>
      <c r="BNF210" s="465"/>
      <c r="BNG210" s="368"/>
      <c r="BNH210" s="465"/>
      <c r="BNI210" s="368"/>
      <c r="BNJ210" s="465"/>
      <c r="BNK210" s="368"/>
      <c r="BNL210" s="465"/>
      <c r="BNM210" s="368"/>
      <c r="BNN210" s="465"/>
      <c r="BNO210" s="368"/>
      <c r="BNP210" s="465"/>
      <c r="BNQ210" s="368"/>
      <c r="BNR210" s="465"/>
      <c r="BNS210" s="368"/>
      <c r="BNT210" s="465"/>
      <c r="BNU210" s="368"/>
      <c r="BNV210" s="465"/>
      <c r="BNW210" s="368"/>
      <c r="BNX210" s="465"/>
      <c r="BNY210" s="368"/>
      <c r="BNZ210" s="465"/>
      <c r="BOA210" s="368"/>
      <c r="BOB210" s="465"/>
      <c r="BOC210" s="368"/>
      <c r="BOD210" s="465"/>
      <c r="BOE210" s="368"/>
      <c r="BOF210" s="465"/>
      <c r="BOG210" s="368"/>
      <c r="BOH210" s="465"/>
      <c r="BOI210" s="368"/>
      <c r="BOJ210" s="465"/>
      <c r="BOK210" s="368"/>
      <c r="BOL210" s="465"/>
      <c r="BOM210" s="368"/>
      <c r="BON210" s="465"/>
      <c r="BOO210" s="368"/>
      <c r="BOP210" s="465"/>
      <c r="BOQ210" s="368"/>
      <c r="BOR210" s="465"/>
      <c r="BOS210" s="368"/>
      <c r="BOT210" s="465"/>
      <c r="BOU210" s="368"/>
      <c r="BOV210" s="465"/>
      <c r="BOW210" s="368"/>
      <c r="BOX210" s="465"/>
      <c r="BOY210" s="368"/>
      <c r="BOZ210" s="465"/>
      <c r="BPA210" s="368"/>
      <c r="BPB210" s="465"/>
      <c r="BPC210" s="368"/>
      <c r="BPD210" s="465"/>
      <c r="BPE210" s="368"/>
      <c r="BPF210" s="465"/>
      <c r="BPG210" s="368"/>
      <c r="BPH210" s="465"/>
      <c r="BPI210" s="368"/>
      <c r="BPJ210" s="465"/>
      <c r="BPK210" s="368"/>
      <c r="BPL210" s="465"/>
      <c r="BPM210" s="368"/>
      <c r="BPN210" s="465"/>
      <c r="BPO210" s="368"/>
      <c r="BPP210" s="465"/>
      <c r="BPQ210" s="368"/>
      <c r="BPR210" s="465"/>
      <c r="BPS210" s="368"/>
      <c r="BPT210" s="465"/>
      <c r="BPU210" s="368"/>
      <c r="BPV210" s="465"/>
      <c r="BPW210" s="368"/>
      <c r="BPX210" s="465"/>
      <c r="BPY210" s="368"/>
      <c r="BPZ210" s="465"/>
      <c r="BQA210" s="368"/>
      <c r="BQB210" s="465"/>
      <c r="BQC210" s="368"/>
      <c r="BQD210" s="465"/>
      <c r="BQE210" s="368"/>
      <c r="BQF210" s="465"/>
      <c r="BQG210" s="368"/>
      <c r="BQH210" s="465"/>
      <c r="BQI210" s="368"/>
      <c r="BQJ210" s="465"/>
      <c r="BQK210" s="368"/>
      <c r="BQL210" s="465"/>
      <c r="BQM210" s="368"/>
      <c r="BQN210" s="465"/>
      <c r="BQO210" s="368"/>
      <c r="BQP210" s="465"/>
      <c r="BQQ210" s="368"/>
      <c r="BQR210" s="465"/>
      <c r="BQS210" s="368"/>
      <c r="BQT210" s="465"/>
      <c r="BQU210" s="368"/>
      <c r="BQV210" s="465"/>
      <c r="BQW210" s="368"/>
      <c r="BQX210" s="465"/>
      <c r="BQY210" s="368"/>
      <c r="BQZ210" s="465"/>
      <c r="BRA210" s="368"/>
      <c r="BRB210" s="465"/>
      <c r="BRC210" s="368"/>
      <c r="BRD210" s="465"/>
      <c r="BRE210" s="368"/>
      <c r="BRF210" s="465"/>
      <c r="BRG210" s="368"/>
      <c r="BRH210" s="465"/>
      <c r="BRI210" s="368"/>
      <c r="BRJ210" s="465"/>
      <c r="BRK210" s="368"/>
      <c r="BRL210" s="465"/>
      <c r="BRM210" s="368"/>
      <c r="BRN210" s="465"/>
      <c r="BRO210" s="368"/>
      <c r="BRP210" s="465"/>
      <c r="BRQ210" s="368"/>
      <c r="BRR210" s="465"/>
      <c r="BRS210" s="368"/>
      <c r="BRT210" s="465"/>
      <c r="BRU210" s="368"/>
      <c r="BRV210" s="465"/>
      <c r="BRW210" s="368"/>
      <c r="BRX210" s="465"/>
      <c r="BRY210" s="368"/>
      <c r="BRZ210" s="465"/>
      <c r="BSA210" s="368"/>
      <c r="BSB210" s="465"/>
      <c r="BSC210" s="368"/>
      <c r="BSD210" s="465"/>
      <c r="BSE210" s="368"/>
      <c r="BSF210" s="465"/>
      <c r="BSG210" s="368"/>
      <c r="BSH210" s="465"/>
      <c r="BSI210" s="368"/>
      <c r="BSJ210" s="465"/>
      <c r="BSK210" s="368"/>
      <c r="BSL210" s="465"/>
      <c r="BSM210" s="368"/>
      <c r="BSN210" s="465"/>
      <c r="BSO210" s="368"/>
      <c r="BSP210" s="465"/>
      <c r="BSQ210" s="368"/>
      <c r="BSR210" s="465"/>
      <c r="BSS210" s="368"/>
      <c r="BST210" s="465"/>
      <c r="BSU210" s="368"/>
      <c r="BSV210" s="465"/>
      <c r="BSW210" s="368"/>
      <c r="BSX210" s="465"/>
      <c r="BSY210" s="368"/>
      <c r="BSZ210" s="465"/>
      <c r="BTA210" s="368"/>
      <c r="BTB210" s="465"/>
      <c r="BTC210" s="368"/>
      <c r="BTD210" s="465"/>
      <c r="BTE210" s="368"/>
      <c r="BTF210" s="465"/>
      <c r="BTG210" s="368"/>
      <c r="BTH210" s="465"/>
      <c r="BTI210" s="368"/>
      <c r="BTJ210" s="465"/>
      <c r="BTK210" s="368"/>
      <c r="BTL210" s="465"/>
      <c r="BTM210" s="368"/>
      <c r="BTN210" s="465"/>
      <c r="BTO210" s="368"/>
      <c r="BTP210" s="465"/>
      <c r="BTQ210" s="368"/>
      <c r="BTR210" s="465"/>
      <c r="BTS210" s="368"/>
      <c r="BTT210" s="465"/>
      <c r="BTU210" s="368"/>
      <c r="BTV210" s="465"/>
      <c r="BTW210" s="368"/>
      <c r="BTX210" s="465"/>
      <c r="BTY210" s="368"/>
      <c r="BTZ210" s="465"/>
      <c r="BUA210" s="368"/>
      <c r="BUB210" s="465"/>
      <c r="BUC210" s="368"/>
      <c r="BUD210" s="465"/>
      <c r="BUE210" s="368"/>
      <c r="BUF210" s="465"/>
      <c r="BUG210" s="368"/>
      <c r="BUH210" s="465"/>
      <c r="BUI210" s="368"/>
      <c r="BUJ210" s="465"/>
      <c r="BUK210" s="368"/>
      <c r="BUL210" s="465"/>
      <c r="BUM210" s="368"/>
      <c r="BUN210" s="465"/>
      <c r="BUO210" s="368"/>
      <c r="BUP210" s="465"/>
      <c r="BUQ210" s="368"/>
      <c r="BUR210" s="465"/>
      <c r="BUS210" s="368"/>
      <c r="BUT210" s="465"/>
      <c r="BUU210" s="368"/>
      <c r="BUV210" s="465"/>
      <c r="BUW210" s="368"/>
      <c r="BUX210" s="465"/>
      <c r="BUY210" s="368"/>
      <c r="BUZ210" s="465"/>
      <c r="BVA210" s="368"/>
      <c r="BVB210" s="465"/>
      <c r="BVC210" s="368"/>
      <c r="BVD210" s="465"/>
      <c r="BVE210" s="368"/>
      <c r="BVF210" s="465"/>
      <c r="BVG210" s="368"/>
      <c r="BVH210" s="465"/>
      <c r="BVI210" s="368"/>
      <c r="BVJ210" s="465"/>
      <c r="BVK210" s="368"/>
      <c r="BVL210" s="465"/>
      <c r="BVM210" s="368"/>
      <c r="BVN210" s="465"/>
      <c r="BVO210" s="368"/>
      <c r="BVP210" s="465"/>
      <c r="BVQ210" s="368"/>
      <c r="BVR210" s="465"/>
      <c r="BVS210" s="368"/>
      <c r="BVT210" s="465"/>
      <c r="BVU210" s="368"/>
      <c r="BVV210" s="465"/>
      <c r="BVW210" s="368"/>
      <c r="BVX210" s="465"/>
      <c r="BVY210" s="368"/>
      <c r="BVZ210" s="465"/>
      <c r="BWA210" s="368"/>
      <c r="BWB210" s="465"/>
      <c r="BWC210" s="368"/>
      <c r="BWD210" s="465"/>
      <c r="BWE210" s="368"/>
      <c r="BWF210" s="465"/>
      <c r="BWG210" s="368"/>
      <c r="BWH210" s="465"/>
      <c r="BWI210" s="368"/>
      <c r="BWJ210" s="465"/>
      <c r="BWK210" s="368"/>
      <c r="BWL210" s="465"/>
      <c r="BWM210" s="368"/>
      <c r="BWN210" s="465"/>
      <c r="BWO210" s="368"/>
      <c r="BWP210" s="465"/>
      <c r="BWQ210" s="368"/>
      <c r="BWR210" s="465"/>
      <c r="BWS210" s="368"/>
      <c r="BWT210" s="465"/>
      <c r="BWU210" s="368"/>
      <c r="BWV210" s="465"/>
      <c r="BWW210" s="368"/>
      <c r="BWX210" s="465"/>
      <c r="BWY210" s="368"/>
      <c r="BWZ210" s="465"/>
      <c r="BXA210" s="368"/>
      <c r="BXB210" s="465"/>
      <c r="BXC210" s="368"/>
      <c r="BXD210" s="465"/>
      <c r="BXE210" s="368"/>
      <c r="BXF210" s="465"/>
      <c r="BXG210" s="368"/>
      <c r="BXH210" s="465"/>
      <c r="BXI210" s="368"/>
      <c r="BXJ210" s="465"/>
      <c r="BXK210" s="368"/>
      <c r="BXL210" s="465"/>
      <c r="BXM210" s="368"/>
      <c r="BXN210" s="465"/>
      <c r="BXO210" s="368"/>
      <c r="BXP210" s="465"/>
      <c r="BXQ210" s="368"/>
      <c r="BXR210" s="465"/>
      <c r="BXS210" s="368"/>
      <c r="BXT210" s="465"/>
      <c r="BXU210" s="368"/>
      <c r="BXV210" s="465"/>
      <c r="BXW210" s="368"/>
      <c r="BXX210" s="465"/>
      <c r="BXY210" s="368"/>
      <c r="BXZ210" s="465"/>
      <c r="BYA210" s="368"/>
      <c r="BYB210" s="465"/>
      <c r="BYC210" s="368"/>
      <c r="BYD210" s="465"/>
      <c r="BYE210" s="368"/>
      <c r="BYF210" s="465"/>
      <c r="BYG210" s="368"/>
      <c r="BYH210" s="465"/>
      <c r="BYI210" s="368"/>
      <c r="BYJ210" s="465"/>
      <c r="BYK210" s="368"/>
      <c r="BYL210" s="465"/>
      <c r="BYM210" s="368"/>
      <c r="BYN210" s="465"/>
      <c r="BYO210" s="368"/>
      <c r="BYP210" s="465"/>
      <c r="BYQ210" s="368"/>
      <c r="BYR210" s="465"/>
      <c r="BYS210" s="368"/>
      <c r="BYT210" s="465"/>
      <c r="BYU210" s="368"/>
      <c r="BYV210" s="465"/>
      <c r="BYW210" s="368"/>
      <c r="BYX210" s="465"/>
      <c r="BYY210" s="368"/>
      <c r="BYZ210" s="465"/>
      <c r="BZA210" s="368"/>
      <c r="BZB210" s="465"/>
      <c r="BZC210" s="368"/>
      <c r="BZD210" s="465"/>
      <c r="BZE210" s="368"/>
      <c r="BZF210" s="465"/>
      <c r="BZG210" s="368"/>
      <c r="BZH210" s="465"/>
      <c r="BZI210" s="368"/>
      <c r="BZJ210" s="465"/>
      <c r="BZK210" s="368"/>
      <c r="BZL210" s="465"/>
      <c r="BZM210" s="368"/>
      <c r="BZN210" s="465"/>
      <c r="BZO210" s="368"/>
      <c r="BZP210" s="465"/>
      <c r="BZQ210" s="368"/>
      <c r="BZR210" s="465"/>
      <c r="BZS210" s="368"/>
      <c r="BZT210" s="465"/>
      <c r="BZU210" s="368"/>
      <c r="BZV210" s="465"/>
      <c r="BZW210" s="368"/>
      <c r="BZX210" s="465"/>
      <c r="BZY210" s="368"/>
      <c r="BZZ210" s="465"/>
      <c r="CAA210" s="368"/>
      <c r="CAB210" s="465"/>
      <c r="CAC210" s="368"/>
      <c r="CAD210" s="465"/>
      <c r="CAE210" s="368"/>
      <c r="CAF210" s="465"/>
      <c r="CAG210" s="368"/>
      <c r="CAH210" s="465"/>
      <c r="CAI210" s="368"/>
      <c r="CAJ210" s="465"/>
      <c r="CAK210" s="368"/>
      <c r="CAL210" s="465"/>
      <c r="CAM210" s="368"/>
      <c r="CAN210" s="465"/>
      <c r="CAO210" s="368"/>
      <c r="CAP210" s="465"/>
      <c r="CAQ210" s="368"/>
      <c r="CAR210" s="465"/>
      <c r="CAS210" s="368"/>
      <c r="CAT210" s="465"/>
      <c r="CAU210" s="368"/>
      <c r="CAV210" s="465"/>
      <c r="CAW210" s="368"/>
      <c r="CAX210" s="465"/>
      <c r="CAY210" s="368"/>
      <c r="CAZ210" s="465"/>
      <c r="CBA210" s="368"/>
      <c r="CBB210" s="465"/>
      <c r="CBC210" s="368"/>
      <c r="CBD210" s="465"/>
      <c r="CBE210" s="368"/>
      <c r="CBF210" s="465"/>
      <c r="CBG210" s="368"/>
      <c r="CBH210" s="465"/>
      <c r="CBI210" s="368"/>
      <c r="CBJ210" s="465"/>
      <c r="CBK210" s="368"/>
      <c r="CBL210" s="465"/>
      <c r="CBM210" s="368"/>
      <c r="CBN210" s="465"/>
      <c r="CBO210" s="368"/>
      <c r="CBP210" s="465"/>
      <c r="CBQ210" s="368"/>
      <c r="CBR210" s="465"/>
      <c r="CBS210" s="368"/>
      <c r="CBT210" s="465"/>
      <c r="CBU210" s="368"/>
      <c r="CBV210" s="465"/>
      <c r="CBW210" s="368"/>
      <c r="CBX210" s="465"/>
      <c r="CBY210" s="368"/>
      <c r="CBZ210" s="465"/>
      <c r="CCA210" s="368"/>
      <c r="CCB210" s="465"/>
      <c r="CCC210" s="368"/>
      <c r="CCD210" s="465"/>
      <c r="CCE210" s="368"/>
      <c r="CCF210" s="465"/>
      <c r="CCG210" s="368"/>
      <c r="CCH210" s="465"/>
      <c r="CCI210" s="368"/>
      <c r="CCJ210" s="465"/>
      <c r="CCK210" s="368"/>
      <c r="CCL210" s="465"/>
      <c r="CCM210" s="368"/>
      <c r="CCN210" s="465"/>
      <c r="CCO210" s="368"/>
      <c r="CCP210" s="465"/>
      <c r="CCQ210" s="368"/>
      <c r="CCR210" s="465"/>
      <c r="CCS210" s="368"/>
      <c r="CCT210" s="465"/>
      <c r="CCU210" s="368"/>
      <c r="CCV210" s="465"/>
      <c r="CCW210" s="368"/>
      <c r="CCX210" s="465"/>
      <c r="CCY210" s="368"/>
      <c r="CCZ210" s="465"/>
      <c r="CDA210" s="368"/>
      <c r="CDB210" s="465"/>
      <c r="CDC210" s="368"/>
      <c r="CDD210" s="465"/>
      <c r="CDE210" s="368"/>
      <c r="CDF210" s="465"/>
      <c r="CDG210" s="368"/>
      <c r="CDH210" s="465"/>
      <c r="CDI210" s="368"/>
      <c r="CDJ210" s="465"/>
      <c r="CDK210" s="368"/>
      <c r="CDL210" s="465"/>
      <c r="CDM210" s="368"/>
      <c r="CDN210" s="465"/>
      <c r="CDO210" s="368"/>
      <c r="CDP210" s="465"/>
      <c r="CDQ210" s="368"/>
      <c r="CDR210" s="465"/>
      <c r="CDS210" s="368"/>
      <c r="CDT210" s="465"/>
      <c r="CDU210" s="368"/>
      <c r="CDV210" s="465"/>
      <c r="CDW210" s="368"/>
      <c r="CDX210" s="465"/>
      <c r="CDY210" s="368"/>
      <c r="CDZ210" s="465"/>
      <c r="CEA210" s="368"/>
      <c r="CEB210" s="465"/>
      <c r="CEC210" s="368"/>
      <c r="CED210" s="465"/>
      <c r="CEE210" s="368"/>
      <c r="CEF210" s="465"/>
      <c r="CEG210" s="368"/>
      <c r="CEH210" s="465"/>
      <c r="CEI210" s="368"/>
      <c r="CEJ210" s="465"/>
      <c r="CEK210" s="368"/>
      <c r="CEL210" s="465"/>
      <c r="CEM210" s="368"/>
      <c r="CEN210" s="465"/>
      <c r="CEO210" s="368"/>
      <c r="CEP210" s="465"/>
      <c r="CEQ210" s="368"/>
      <c r="CER210" s="465"/>
      <c r="CES210" s="368"/>
      <c r="CET210" s="465"/>
      <c r="CEU210" s="368"/>
      <c r="CEV210" s="465"/>
      <c r="CEW210" s="368"/>
      <c r="CEX210" s="465"/>
      <c r="CEY210" s="368"/>
      <c r="CEZ210" s="465"/>
      <c r="CFA210" s="368"/>
      <c r="CFB210" s="465"/>
      <c r="CFC210" s="368"/>
      <c r="CFD210" s="465"/>
      <c r="CFE210" s="368"/>
      <c r="CFF210" s="465"/>
      <c r="CFG210" s="368"/>
      <c r="CFH210" s="465"/>
      <c r="CFI210" s="368"/>
      <c r="CFJ210" s="465"/>
      <c r="CFK210" s="368"/>
      <c r="CFL210" s="465"/>
      <c r="CFM210" s="368"/>
      <c r="CFN210" s="465"/>
      <c r="CFO210" s="368"/>
      <c r="CFP210" s="465"/>
      <c r="CFQ210" s="368"/>
      <c r="CFR210" s="465"/>
      <c r="CFS210" s="368"/>
      <c r="CFT210" s="465"/>
      <c r="CFU210" s="368"/>
      <c r="CFV210" s="465"/>
      <c r="CFW210" s="368"/>
      <c r="CFX210" s="465"/>
      <c r="CFY210" s="368"/>
      <c r="CFZ210" s="465"/>
      <c r="CGA210" s="368"/>
      <c r="CGB210" s="465"/>
      <c r="CGC210" s="368"/>
      <c r="CGD210" s="465"/>
      <c r="CGE210" s="368"/>
      <c r="CGF210" s="465"/>
      <c r="CGG210" s="368"/>
      <c r="CGH210" s="465"/>
      <c r="CGI210" s="368"/>
      <c r="CGJ210" s="465"/>
      <c r="CGK210" s="368"/>
      <c r="CGL210" s="465"/>
      <c r="CGM210" s="368"/>
      <c r="CGN210" s="465"/>
      <c r="CGO210" s="368"/>
      <c r="CGP210" s="465"/>
      <c r="CGQ210" s="368"/>
      <c r="CGR210" s="465"/>
      <c r="CGS210" s="368"/>
      <c r="CGT210" s="465"/>
      <c r="CGU210" s="368"/>
      <c r="CGV210" s="465"/>
      <c r="CGW210" s="368"/>
      <c r="CGX210" s="465"/>
      <c r="CGY210" s="368"/>
      <c r="CGZ210" s="465"/>
      <c r="CHA210" s="368"/>
      <c r="CHB210" s="465"/>
      <c r="CHC210" s="368"/>
      <c r="CHD210" s="465"/>
      <c r="CHE210" s="368"/>
      <c r="CHF210" s="465"/>
      <c r="CHG210" s="368"/>
      <c r="CHH210" s="465"/>
      <c r="CHI210" s="368"/>
      <c r="CHJ210" s="465"/>
      <c r="CHK210" s="368"/>
      <c r="CHL210" s="465"/>
      <c r="CHM210" s="368"/>
      <c r="CHN210" s="465"/>
      <c r="CHO210" s="368"/>
      <c r="CHP210" s="465"/>
      <c r="CHQ210" s="368"/>
      <c r="CHR210" s="465"/>
      <c r="CHS210" s="368"/>
      <c r="CHT210" s="465"/>
      <c r="CHU210" s="368"/>
      <c r="CHV210" s="465"/>
      <c r="CHW210" s="368"/>
      <c r="CHX210" s="465"/>
      <c r="CHY210" s="368"/>
      <c r="CHZ210" s="465"/>
      <c r="CIA210" s="368"/>
      <c r="CIB210" s="465"/>
      <c r="CIC210" s="368"/>
      <c r="CID210" s="465"/>
      <c r="CIE210" s="368"/>
      <c r="CIF210" s="465"/>
      <c r="CIG210" s="368"/>
      <c r="CIH210" s="465"/>
      <c r="CII210" s="368"/>
      <c r="CIJ210" s="465"/>
      <c r="CIK210" s="368"/>
      <c r="CIL210" s="465"/>
      <c r="CIM210" s="368"/>
      <c r="CIN210" s="465"/>
      <c r="CIO210" s="368"/>
      <c r="CIP210" s="465"/>
      <c r="CIQ210" s="368"/>
      <c r="CIR210" s="465"/>
      <c r="CIS210" s="368"/>
      <c r="CIT210" s="465"/>
      <c r="CIU210" s="368"/>
      <c r="CIV210" s="465"/>
      <c r="CIW210" s="368"/>
      <c r="CIX210" s="465"/>
      <c r="CIY210" s="368"/>
      <c r="CIZ210" s="465"/>
      <c r="CJA210" s="368"/>
      <c r="CJB210" s="465"/>
      <c r="CJC210" s="368"/>
      <c r="CJD210" s="465"/>
      <c r="CJE210" s="368"/>
      <c r="CJF210" s="465"/>
      <c r="CJG210" s="368"/>
      <c r="CJH210" s="465"/>
      <c r="CJI210" s="368"/>
      <c r="CJJ210" s="465"/>
      <c r="CJK210" s="368"/>
      <c r="CJL210" s="465"/>
      <c r="CJM210" s="368"/>
      <c r="CJN210" s="465"/>
      <c r="CJO210" s="368"/>
      <c r="CJP210" s="465"/>
      <c r="CJQ210" s="368"/>
      <c r="CJR210" s="465"/>
      <c r="CJS210" s="368"/>
      <c r="CJT210" s="465"/>
      <c r="CJU210" s="368"/>
      <c r="CJV210" s="465"/>
      <c r="CJW210" s="368"/>
      <c r="CJX210" s="465"/>
      <c r="CJY210" s="368"/>
      <c r="CJZ210" s="465"/>
      <c r="CKA210" s="368"/>
      <c r="CKB210" s="465"/>
      <c r="CKC210" s="368"/>
      <c r="CKD210" s="465"/>
      <c r="CKE210" s="368"/>
      <c r="CKF210" s="465"/>
      <c r="CKG210" s="368"/>
      <c r="CKH210" s="465"/>
      <c r="CKI210" s="368"/>
      <c r="CKJ210" s="465"/>
      <c r="CKK210" s="368"/>
      <c r="CKL210" s="465"/>
      <c r="CKM210" s="368"/>
      <c r="CKN210" s="465"/>
      <c r="CKO210" s="368"/>
      <c r="CKP210" s="465"/>
      <c r="CKQ210" s="368"/>
      <c r="CKR210" s="465"/>
      <c r="CKS210" s="368"/>
      <c r="CKT210" s="465"/>
      <c r="CKU210" s="368"/>
      <c r="CKV210" s="465"/>
      <c r="CKW210" s="368"/>
      <c r="CKX210" s="465"/>
      <c r="CKY210" s="368"/>
      <c r="CKZ210" s="465"/>
      <c r="CLA210" s="368"/>
      <c r="CLB210" s="465"/>
      <c r="CLC210" s="368"/>
      <c r="CLD210" s="465"/>
      <c r="CLE210" s="368"/>
      <c r="CLF210" s="465"/>
      <c r="CLG210" s="368"/>
      <c r="CLH210" s="465"/>
      <c r="CLI210" s="368"/>
      <c r="CLJ210" s="465"/>
      <c r="CLK210" s="368"/>
      <c r="CLL210" s="465"/>
      <c r="CLM210" s="368"/>
      <c r="CLN210" s="465"/>
      <c r="CLO210" s="368"/>
      <c r="CLP210" s="465"/>
      <c r="CLQ210" s="368"/>
      <c r="CLR210" s="465"/>
      <c r="CLS210" s="368"/>
      <c r="CLT210" s="465"/>
      <c r="CLU210" s="368"/>
      <c r="CLV210" s="465"/>
      <c r="CLW210" s="368"/>
      <c r="CLX210" s="465"/>
      <c r="CLY210" s="368"/>
      <c r="CLZ210" s="465"/>
      <c r="CMA210" s="368"/>
      <c r="CMB210" s="465"/>
      <c r="CMC210" s="368"/>
      <c r="CMD210" s="465"/>
      <c r="CME210" s="368"/>
      <c r="CMF210" s="465"/>
      <c r="CMG210" s="368"/>
      <c r="CMH210" s="465"/>
      <c r="CMI210" s="368"/>
      <c r="CMJ210" s="465"/>
      <c r="CMK210" s="368"/>
      <c r="CML210" s="465"/>
      <c r="CMM210" s="368"/>
      <c r="CMN210" s="465"/>
      <c r="CMO210" s="368"/>
      <c r="CMP210" s="465"/>
      <c r="CMQ210" s="368"/>
      <c r="CMR210" s="465"/>
      <c r="CMS210" s="368"/>
      <c r="CMT210" s="465"/>
      <c r="CMU210" s="368"/>
      <c r="CMV210" s="465"/>
      <c r="CMW210" s="368"/>
      <c r="CMX210" s="465"/>
      <c r="CMY210" s="368"/>
      <c r="CMZ210" s="465"/>
      <c r="CNA210" s="368"/>
      <c r="CNB210" s="465"/>
      <c r="CNC210" s="368"/>
      <c r="CND210" s="465"/>
      <c r="CNE210" s="368"/>
      <c r="CNF210" s="465"/>
      <c r="CNG210" s="368"/>
      <c r="CNH210" s="465"/>
      <c r="CNI210" s="368"/>
      <c r="CNJ210" s="465"/>
      <c r="CNK210" s="368"/>
      <c r="CNL210" s="465"/>
      <c r="CNM210" s="368"/>
      <c r="CNN210" s="465"/>
      <c r="CNO210" s="368"/>
      <c r="CNP210" s="465"/>
      <c r="CNQ210" s="368"/>
      <c r="CNR210" s="465"/>
      <c r="CNS210" s="368"/>
      <c r="CNT210" s="465"/>
      <c r="CNU210" s="368"/>
      <c r="CNV210" s="465"/>
      <c r="CNW210" s="368"/>
      <c r="CNX210" s="465"/>
      <c r="CNY210" s="368"/>
      <c r="CNZ210" s="465"/>
      <c r="COA210" s="368"/>
      <c r="COB210" s="465"/>
      <c r="COC210" s="368"/>
      <c r="COD210" s="465"/>
      <c r="COE210" s="368"/>
      <c r="COF210" s="465"/>
      <c r="COG210" s="368"/>
      <c r="COH210" s="465"/>
      <c r="COI210" s="368"/>
      <c r="COJ210" s="465"/>
      <c r="COK210" s="368"/>
      <c r="COL210" s="465"/>
      <c r="COM210" s="368"/>
      <c r="CON210" s="465"/>
      <c r="COO210" s="368"/>
      <c r="COP210" s="465"/>
      <c r="COQ210" s="368"/>
      <c r="COR210" s="465"/>
      <c r="COS210" s="368"/>
      <c r="COT210" s="465"/>
      <c r="COU210" s="368"/>
      <c r="COV210" s="465"/>
      <c r="COW210" s="368"/>
      <c r="COX210" s="465"/>
      <c r="COY210" s="368"/>
      <c r="COZ210" s="465"/>
      <c r="CPA210" s="368"/>
      <c r="CPB210" s="465"/>
      <c r="CPC210" s="368"/>
      <c r="CPD210" s="465"/>
      <c r="CPE210" s="368"/>
      <c r="CPF210" s="465"/>
      <c r="CPG210" s="368"/>
      <c r="CPH210" s="465"/>
      <c r="CPI210" s="368"/>
      <c r="CPJ210" s="465"/>
      <c r="CPK210" s="368"/>
      <c r="CPL210" s="465"/>
      <c r="CPM210" s="368"/>
      <c r="CPN210" s="465"/>
      <c r="CPO210" s="368"/>
      <c r="CPP210" s="465"/>
      <c r="CPQ210" s="368"/>
      <c r="CPR210" s="465"/>
      <c r="CPS210" s="368"/>
      <c r="CPT210" s="465"/>
      <c r="CPU210" s="368"/>
      <c r="CPV210" s="465"/>
      <c r="CPW210" s="368"/>
      <c r="CPX210" s="465"/>
      <c r="CPY210" s="368"/>
      <c r="CPZ210" s="465"/>
      <c r="CQA210" s="368"/>
      <c r="CQB210" s="465"/>
      <c r="CQC210" s="368"/>
      <c r="CQD210" s="465"/>
      <c r="CQE210" s="368"/>
      <c r="CQF210" s="465"/>
      <c r="CQG210" s="368"/>
      <c r="CQH210" s="465"/>
      <c r="CQI210" s="368"/>
      <c r="CQJ210" s="465"/>
      <c r="CQK210" s="368"/>
      <c r="CQL210" s="465"/>
      <c r="CQM210" s="368"/>
      <c r="CQN210" s="465"/>
      <c r="CQO210" s="368"/>
      <c r="CQP210" s="465"/>
      <c r="CQQ210" s="368"/>
      <c r="CQR210" s="465"/>
      <c r="CQS210" s="368"/>
      <c r="CQT210" s="465"/>
      <c r="CQU210" s="368"/>
      <c r="CQV210" s="465"/>
      <c r="CQW210" s="368"/>
      <c r="CQX210" s="465"/>
      <c r="CQY210" s="368"/>
      <c r="CQZ210" s="465"/>
      <c r="CRA210" s="368"/>
      <c r="CRB210" s="465"/>
      <c r="CRC210" s="368"/>
      <c r="CRD210" s="465"/>
      <c r="CRE210" s="368"/>
      <c r="CRF210" s="465"/>
      <c r="CRG210" s="368"/>
      <c r="CRH210" s="465"/>
      <c r="CRI210" s="368"/>
      <c r="CRJ210" s="465"/>
      <c r="CRK210" s="368"/>
      <c r="CRL210" s="465"/>
      <c r="CRM210" s="368"/>
      <c r="CRN210" s="465"/>
      <c r="CRO210" s="368"/>
      <c r="CRP210" s="465"/>
      <c r="CRQ210" s="368"/>
      <c r="CRR210" s="465"/>
      <c r="CRS210" s="368"/>
      <c r="CRT210" s="465"/>
      <c r="CRU210" s="368"/>
      <c r="CRV210" s="465"/>
      <c r="CRW210" s="368"/>
      <c r="CRX210" s="465"/>
      <c r="CRY210" s="368"/>
      <c r="CRZ210" s="465"/>
      <c r="CSA210" s="368"/>
      <c r="CSB210" s="465"/>
      <c r="CSC210" s="368"/>
      <c r="CSD210" s="465"/>
      <c r="CSE210" s="368"/>
      <c r="CSF210" s="465"/>
      <c r="CSG210" s="368"/>
      <c r="CSH210" s="465"/>
      <c r="CSI210" s="368"/>
      <c r="CSJ210" s="465"/>
      <c r="CSK210" s="368"/>
      <c r="CSL210" s="465"/>
      <c r="CSM210" s="368"/>
      <c r="CSN210" s="465"/>
      <c r="CSO210" s="368"/>
      <c r="CSP210" s="465"/>
      <c r="CSQ210" s="368"/>
      <c r="CSR210" s="465"/>
      <c r="CSS210" s="368"/>
      <c r="CST210" s="465"/>
      <c r="CSU210" s="368"/>
      <c r="CSV210" s="465"/>
      <c r="CSW210" s="368"/>
      <c r="CSX210" s="465"/>
      <c r="CSY210" s="368"/>
      <c r="CSZ210" s="465"/>
      <c r="CTA210" s="368"/>
      <c r="CTB210" s="465"/>
      <c r="CTC210" s="368"/>
      <c r="CTD210" s="465"/>
      <c r="CTE210" s="368"/>
      <c r="CTF210" s="465"/>
      <c r="CTG210" s="368"/>
      <c r="CTH210" s="465"/>
      <c r="CTI210" s="368"/>
      <c r="CTJ210" s="465"/>
      <c r="CTK210" s="368"/>
      <c r="CTL210" s="465"/>
      <c r="CTM210" s="368"/>
      <c r="CTN210" s="465"/>
      <c r="CTO210" s="368"/>
      <c r="CTP210" s="465"/>
      <c r="CTQ210" s="368"/>
      <c r="CTR210" s="465"/>
      <c r="CTS210" s="368"/>
      <c r="CTT210" s="465"/>
      <c r="CTU210" s="368"/>
      <c r="CTV210" s="465"/>
      <c r="CTW210" s="368"/>
      <c r="CTX210" s="465"/>
      <c r="CTY210" s="368"/>
      <c r="CTZ210" s="465"/>
      <c r="CUA210" s="368"/>
      <c r="CUB210" s="465"/>
      <c r="CUC210" s="368"/>
      <c r="CUD210" s="465"/>
      <c r="CUE210" s="368"/>
      <c r="CUF210" s="465"/>
      <c r="CUG210" s="368"/>
      <c r="CUH210" s="465"/>
      <c r="CUI210" s="368"/>
      <c r="CUJ210" s="465"/>
      <c r="CUK210" s="368"/>
      <c r="CUL210" s="465"/>
      <c r="CUM210" s="368"/>
      <c r="CUN210" s="465"/>
      <c r="CUO210" s="368"/>
      <c r="CUP210" s="465"/>
      <c r="CUQ210" s="368"/>
      <c r="CUR210" s="465"/>
      <c r="CUS210" s="368"/>
      <c r="CUT210" s="465"/>
      <c r="CUU210" s="368"/>
      <c r="CUV210" s="465"/>
      <c r="CUW210" s="368"/>
      <c r="CUX210" s="465"/>
      <c r="CUY210" s="368"/>
      <c r="CUZ210" s="465"/>
      <c r="CVA210" s="368"/>
      <c r="CVB210" s="465"/>
      <c r="CVC210" s="368"/>
      <c r="CVD210" s="465"/>
      <c r="CVE210" s="368"/>
      <c r="CVF210" s="465"/>
      <c r="CVG210" s="368"/>
      <c r="CVH210" s="465"/>
      <c r="CVI210" s="368"/>
      <c r="CVJ210" s="465"/>
      <c r="CVK210" s="368"/>
      <c r="CVL210" s="465"/>
      <c r="CVM210" s="368"/>
      <c r="CVN210" s="465"/>
      <c r="CVO210" s="368"/>
      <c r="CVP210" s="465"/>
      <c r="CVQ210" s="368"/>
      <c r="CVR210" s="465"/>
      <c r="CVS210" s="368"/>
      <c r="CVT210" s="465"/>
      <c r="CVU210" s="368"/>
      <c r="CVV210" s="465"/>
      <c r="CVW210" s="368"/>
      <c r="CVX210" s="465"/>
      <c r="CVY210" s="368"/>
      <c r="CVZ210" s="465"/>
      <c r="CWA210" s="368"/>
      <c r="CWB210" s="465"/>
      <c r="CWC210" s="368"/>
      <c r="CWD210" s="465"/>
      <c r="CWE210" s="368"/>
      <c r="CWF210" s="465"/>
      <c r="CWG210" s="368"/>
      <c r="CWH210" s="465"/>
      <c r="CWI210" s="368"/>
      <c r="CWJ210" s="465"/>
      <c r="CWK210" s="368"/>
      <c r="CWL210" s="465"/>
      <c r="CWM210" s="368"/>
      <c r="CWN210" s="465"/>
      <c r="CWO210" s="368"/>
      <c r="CWP210" s="465"/>
      <c r="CWQ210" s="368"/>
      <c r="CWR210" s="465"/>
      <c r="CWS210" s="368"/>
      <c r="CWT210" s="465"/>
      <c r="CWU210" s="368"/>
      <c r="CWV210" s="465"/>
      <c r="CWW210" s="368"/>
      <c r="CWX210" s="465"/>
      <c r="CWY210" s="368"/>
      <c r="CWZ210" s="465"/>
      <c r="CXA210" s="368"/>
      <c r="CXB210" s="465"/>
      <c r="CXC210" s="368"/>
      <c r="CXD210" s="465"/>
      <c r="CXE210" s="368"/>
      <c r="CXF210" s="465"/>
      <c r="CXG210" s="368"/>
      <c r="CXH210" s="465"/>
      <c r="CXI210" s="368"/>
      <c r="CXJ210" s="465"/>
      <c r="CXK210" s="368"/>
      <c r="CXL210" s="465"/>
      <c r="CXM210" s="368"/>
      <c r="CXN210" s="465"/>
      <c r="CXO210" s="368"/>
      <c r="CXP210" s="465"/>
      <c r="CXQ210" s="368"/>
      <c r="CXR210" s="465"/>
      <c r="CXS210" s="368"/>
      <c r="CXT210" s="465"/>
      <c r="CXU210" s="368"/>
      <c r="CXV210" s="465"/>
      <c r="CXW210" s="368"/>
      <c r="CXX210" s="465"/>
      <c r="CXY210" s="368"/>
      <c r="CXZ210" s="465"/>
      <c r="CYA210" s="368"/>
      <c r="CYB210" s="465"/>
      <c r="CYC210" s="368"/>
      <c r="CYD210" s="465"/>
      <c r="CYE210" s="368"/>
      <c r="CYF210" s="465"/>
      <c r="CYG210" s="368"/>
      <c r="CYH210" s="465"/>
      <c r="CYI210" s="368"/>
      <c r="CYJ210" s="465"/>
      <c r="CYK210" s="368"/>
      <c r="CYL210" s="465"/>
      <c r="CYM210" s="368"/>
      <c r="CYN210" s="465"/>
      <c r="CYO210" s="368"/>
      <c r="CYP210" s="465"/>
      <c r="CYQ210" s="368"/>
      <c r="CYR210" s="465"/>
      <c r="CYS210" s="368"/>
      <c r="CYT210" s="465"/>
      <c r="CYU210" s="368"/>
      <c r="CYV210" s="465"/>
      <c r="CYW210" s="368"/>
      <c r="CYX210" s="465"/>
      <c r="CYY210" s="368"/>
      <c r="CYZ210" s="465"/>
      <c r="CZA210" s="368"/>
      <c r="CZB210" s="465"/>
      <c r="CZC210" s="368"/>
      <c r="CZD210" s="465"/>
      <c r="CZE210" s="368"/>
      <c r="CZF210" s="465"/>
      <c r="CZG210" s="368"/>
      <c r="CZH210" s="465"/>
      <c r="CZI210" s="368"/>
      <c r="CZJ210" s="465"/>
      <c r="CZK210" s="368"/>
      <c r="CZL210" s="465"/>
      <c r="CZM210" s="368"/>
      <c r="CZN210" s="465"/>
      <c r="CZO210" s="368"/>
      <c r="CZP210" s="465"/>
      <c r="CZQ210" s="368"/>
      <c r="CZR210" s="465"/>
      <c r="CZS210" s="368"/>
      <c r="CZT210" s="465"/>
      <c r="CZU210" s="368"/>
      <c r="CZV210" s="465"/>
      <c r="CZW210" s="368"/>
      <c r="CZX210" s="465"/>
      <c r="CZY210" s="368"/>
      <c r="CZZ210" s="465"/>
      <c r="DAA210" s="368"/>
      <c r="DAB210" s="465"/>
      <c r="DAC210" s="368"/>
      <c r="DAD210" s="465"/>
      <c r="DAE210" s="368"/>
      <c r="DAF210" s="465"/>
      <c r="DAG210" s="368"/>
      <c r="DAH210" s="465"/>
      <c r="DAI210" s="368"/>
      <c r="DAJ210" s="465"/>
      <c r="DAK210" s="368"/>
      <c r="DAL210" s="465"/>
      <c r="DAM210" s="368"/>
      <c r="DAN210" s="465"/>
      <c r="DAO210" s="368"/>
      <c r="DAP210" s="465"/>
      <c r="DAQ210" s="368"/>
      <c r="DAR210" s="465"/>
      <c r="DAS210" s="368"/>
      <c r="DAT210" s="465"/>
      <c r="DAU210" s="368"/>
      <c r="DAV210" s="465"/>
      <c r="DAW210" s="368"/>
      <c r="DAX210" s="465"/>
      <c r="DAY210" s="368"/>
      <c r="DAZ210" s="465"/>
      <c r="DBA210" s="368"/>
      <c r="DBB210" s="465"/>
      <c r="DBC210" s="368"/>
      <c r="DBD210" s="465"/>
      <c r="DBE210" s="368"/>
      <c r="DBF210" s="465"/>
      <c r="DBG210" s="368"/>
      <c r="DBH210" s="465"/>
      <c r="DBI210" s="368"/>
      <c r="DBJ210" s="465"/>
      <c r="DBK210" s="368"/>
      <c r="DBL210" s="465"/>
      <c r="DBM210" s="368"/>
      <c r="DBN210" s="465"/>
      <c r="DBO210" s="368"/>
      <c r="DBP210" s="465"/>
      <c r="DBQ210" s="368"/>
      <c r="DBR210" s="465"/>
      <c r="DBS210" s="368"/>
      <c r="DBT210" s="465"/>
      <c r="DBU210" s="368"/>
      <c r="DBV210" s="465"/>
      <c r="DBW210" s="368"/>
      <c r="DBX210" s="465"/>
      <c r="DBY210" s="368"/>
      <c r="DBZ210" s="465"/>
      <c r="DCA210" s="368"/>
      <c r="DCB210" s="465"/>
      <c r="DCC210" s="368"/>
      <c r="DCD210" s="465"/>
      <c r="DCE210" s="368"/>
      <c r="DCF210" s="465"/>
      <c r="DCG210" s="368"/>
      <c r="DCH210" s="465"/>
      <c r="DCI210" s="368"/>
      <c r="DCJ210" s="465"/>
      <c r="DCK210" s="368"/>
      <c r="DCL210" s="465"/>
      <c r="DCM210" s="368"/>
      <c r="DCN210" s="465"/>
      <c r="DCO210" s="368"/>
      <c r="DCP210" s="465"/>
      <c r="DCQ210" s="368"/>
      <c r="DCR210" s="465"/>
      <c r="DCS210" s="368"/>
      <c r="DCT210" s="465"/>
      <c r="DCU210" s="368"/>
      <c r="DCV210" s="465"/>
      <c r="DCW210" s="368"/>
      <c r="DCX210" s="465"/>
      <c r="DCY210" s="368"/>
      <c r="DCZ210" s="465"/>
      <c r="DDA210" s="368"/>
      <c r="DDB210" s="465"/>
      <c r="DDC210" s="368"/>
      <c r="DDD210" s="465"/>
      <c r="DDE210" s="368"/>
      <c r="DDF210" s="465"/>
      <c r="DDG210" s="368"/>
      <c r="DDH210" s="465"/>
      <c r="DDI210" s="368"/>
      <c r="DDJ210" s="465"/>
      <c r="DDK210" s="368"/>
      <c r="DDL210" s="465"/>
      <c r="DDM210" s="368"/>
      <c r="DDN210" s="465"/>
      <c r="DDO210" s="368"/>
      <c r="DDP210" s="465"/>
      <c r="DDQ210" s="368"/>
      <c r="DDR210" s="465"/>
      <c r="DDS210" s="368"/>
      <c r="DDT210" s="465"/>
      <c r="DDU210" s="368"/>
      <c r="DDV210" s="465"/>
      <c r="DDW210" s="368"/>
      <c r="DDX210" s="465"/>
      <c r="DDY210" s="368"/>
      <c r="DDZ210" s="465"/>
      <c r="DEA210" s="368"/>
      <c r="DEB210" s="465"/>
      <c r="DEC210" s="368"/>
      <c r="DED210" s="465"/>
      <c r="DEE210" s="368"/>
      <c r="DEF210" s="465"/>
      <c r="DEG210" s="368"/>
      <c r="DEH210" s="465"/>
      <c r="DEI210" s="368"/>
      <c r="DEJ210" s="465"/>
      <c r="DEK210" s="368"/>
      <c r="DEL210" s="465"/>
      <c r="DEM210" s="368"/>
      <c r="DEN210" s="465"/>
      <c r="DEO210" s="368"/>
      <c r="DEP210" s="465"/>
      <c r="DEQ210" s="368"/>
      <c r="DER210" s="465"/>
      <c r="DES210" s="368"/>
      <c r="DET210" s="465"/>
      <c r="DEU210" s="368"/>
      <c r="DEV210" s="465"/>
      <c r="DEW210" s="368"/>
      <c r="DEX210" s="465"/>
      <c r="DEY210" s="368"/>
      <c r="DEZ210" s="465"/>
      <c r="DFA210" s="368"/>
      <c r="DFB210" s="465"/>
      <c r="DFC210" s="368"/>
      <c r="DFD210" s="465"/>
      <c r="DFE210" s="368"/>
      <c r="DFF210" s="465"/>
      <c r="DFG210" s="368"/>
      <c r="DFH210" s="465"/>
      <c r="DFI210" s="368"/>
      <c r="DFJ210" s="465"/>
      <c r="DFK210" s="368"/>
      <c r="DFL210" s="465"/>
      <c r="DFM210" s="368"/>
      <c r="DFN210" s="465"/>
      <c r="DFO210" s="368"/>
      <c r="DFP210" s="465"/>
      <c r="DFQ210" s="368"/>
      <c r="DFR210" s="465"/>
      <c r="DFS210" s="368"/>
      <c r="DFT210" s="465"/>
      <c r="DFU210" s="368"/>
      <c r="DFV210" s="465"/>
      <c r="DFW210" s="368"/>
      <c r="DFX210" s="465"/>
      <c r="DFY210" s="368"/>
      <c r="DFZ210" s="465"/>
      <c r="DGA210" s="368"/>
      <c r="DGB210" s="465"/>
      <c r="DGC210" s="368"/>
      <c r="DGD210" s="465"/>
      <c r="DGE210" s="368"/>
      <c r="DGF210" s="465"/>
      <c r="DGG210" s="368"/>
      <c r="DGH210" s="465"/>
      <c r="DGI210" s="368"/>
      <c r="DGJ210" s="465"/>
      <c r="DGK210" s="368"/>
      <c r="DGL210" s="465"/>
      <c r="DGM210" s="368"/>
      <c r="DGN210" s="465"/>
      <c r="DGO210" s="368"/>
      <c r="DGP210" s="465"/>
      <c r="DGQ210" s="368"/>
      <c r="DGR210" s="465"/>
      <c r="DGS210" s="368"/>
      <c r="DGT210" s="465"/>
      <c r="DGU210" s="368"/>
      <c r="DGV210" s="465"/>
      <c r="DGW210" s="368"/>
      <c r="DGX210" s="465"/>
      <c r="DGY210" s="368"/>
      <c r="DGZ210" s="465"/>
      <c r="DHA210" s="368"/>
      <c r="DHB210" s="465"/>
      <c r="DHC210" s="368"/>
      <c r="DHD210" s="465"/>
      <c r="DHE210" s="368"/>
      <c r="DHF210" s="465"/>
      <c r="DHG210" s="368"/>
      <c r="DHH210" s="465"/>
      <c r="DHI210" s="368"/>
      <c r="DHJ210" s="465"/>
      <c r="DHK210" s="368"/>
      <c r="DHL210" s="465"/>
      <c r="DHM210" s="368"/>
      <c r="DHN210" s="465"/>
      <c r="DHO210" s="368"/>
      <c r="DHP210" s="465"/>
      <c r="DHQ210" s="368"/>
      <c r="DHR210" s="465"/>
      <c r="DHS210" s="368"/>
      <c r="DHT210" s="465"/>
      <c r="DHU210" s="368"/>
      <c r="DHV210" s="465"/>
      <c r="DHW210" s="368"/>
      <c r="DHX210" s="465"/>
      <c r="DHY210" s="368"/>
      <c r="DHZ210" s="465"/>
      <c r="DIA210" s="368"/>
      <c r="DIB210" s="465"/>
      <c r="DIC210" s="368"/>
      <c r="DID210" s="465"/>
      <c r="DIE210" s="368"/>
      <c r="DIF210" s="465"/>
      <c r="DIG210" s="368"/>
      <c r="DIH210" s="465"/>
      <c r="DII210" s="368"/>
      <c r="DIJ210" s="465"/>
      <c r="DIK210" s="368"/>
      <c r="DIL210" s="465"/>
      <c r="DIM210" s="368"/>
      <c r="DIN210" s="465"/>
      <c r="DIO210" s="368"/>
      <c r="DIP210" s="465"/>
      <c r="DIQ210" s="368"/>
      <c r="DIR210" s="465"/>
      <c r="DIS210" s="368"/>
      <c r="DIT210" s="465"/>
      <c r="DIU210" s="368"/>
      <c r="DIV210" s="465"/>
      <c r="DIW210" s="368"/>
      <c r="DIX210" s="465"/>
      <c r="DIY210" s="368"/>
      <c r="DIZ210" s="465"/>
      <c r="DJA210" s="368"/>
      <c r="DJB210" s="465"/>
      <c r="DJC210" s="368"/>
      <c r="DJD210" s="465"/>
      <c r="DJE210" s="368"/>
      <c r="DJF210" s="465"/>
      <c r="DJG210" s="368"/>
      <c r="DJH210" s="465"/>
      <c r="DJI210" s="368"/>
      <c r="DJJ210" s="465"/>
      <c r="DJK210" s="368"/>
      <c r="DJL210" s="465"/>
      <c r="DJM210" s="368"/>
      <c r="DJN210" s="465"/>
      <c r="DJO210" s="368"/>
      <c r="DJP210" s="465"/>
      <c r="DJQ210" s="368"/>
      <c r="DJR210" s="465"/>
      <c r="DJS210" s="368"/>
      <c r="DJT210" s="465"/>
      <c r="DJU210" s="368"/>
      <c r="DJV210" s="465"/>
      <c r="DJW210" s="368"/>
      <c r="DJX210" s="465"/>
      <c r="DJY210" s="368"/>
      <c r="DJZ210" s="465"/>
      <c r="DKA210" s="368"/>
      <c r="DKB210" s="465"/>
      <c r="DKC210" s="368"/>
      <c r="DKD210" s="465"/>
      <c r="DKE210" s="368"/>
      <c r="DKF210" s="465"/>
      <c r="DKG210" s="368"/>
      <c r="DKH210" s="465"/>
      <c r="DKI210" s="368"/>
      <c r="DKJ210" s="465"/>
      <c r="DKK210" s="368"/>
      <c r="DKL210" s="465"/>
      <c r="DKM210" s="368"/>
      <c r="DKN210" s="465"/>
      <c r="DKO210" s="368"/>
      <c r="DKP210" s="465"/>
      <c r="DKQ210" s="368"/>
      <c r="DKR210" s="465"/>
      <c r="DKS210" s="368"/>
      <c r="DKT210" s="465"/>
      <c r="DKU210" s="368"/>
      <c r="DKV210" s="465"/>
      <c r="DKW210" s="368"/>
      <c r="DKX210" s="465"/>
      <c r="DKY210" s="368"/>
      <c r="DKZ210" s="465"/>
      <c r="DLA210" s="368"/>
      <c r="DLB210" s="465"/>
      <c r="DLC210" s="368"/>
      <c r="DLD210" s="465"/>
      <c r="DLE210" s="368"/>
      <c r="DLF210" s="465"/>
      <c r="DLG210" s="368"/>
      <c r="DLH210" s="465"/>
      <c r="DLI210" s="368"/>
      <c r="DLJ210" s="465"/>
      <c r="DLK210" s="368"/>
      <c r="DLL210" s="465"/>
      <c r="DLM210" s="368"/>
      <c r="DLN210" s="465"/>
      <c r="DLO210" s="368"/>
      <c r="DLP210" s="465"/>
      <c r="DLQ210" s="368"/>
      <c r="DLR210" s="465"/>
      <c r="DLS210" s="368"/>
      <c r="DLT210" s="465"/>
      <c r="DLU210" s="368"/>
      <c r="DLV210" s="465"/>
      <c r="DLW210" s="368"/>
      <c r="DLX210" s="465"/>
      <c r="DLY210" s="368"/>
      <c r="DLZ210" s="465"/>
      <c r="DMA210" s="368"/>
      <c r="DMB210" s="465"/>
      <c r="DMC210" s="368"/>
      <c r="DMD210" s="465"/>
      <c r="DME210" s="368"/>
      <c r="DMF210" s="465"/>
      <c r="DMG210" s="368"/>
      <c r="DMH210" s="465"/>
      <c r="DMI210" s="368"/>
      <c r="DMJ210" s="465"/>
      <c r="DMK210" s="368"/>
      <c r="DML210" s="465"/>
      <c r="DMM210" s="368"/>
      <c r="DMN210" s="465"/>
      <c r="DMO210" s="368"/>
      <c r="DMP210" s="465"/>
      <c r="DMQ210" s="368"/>
      <c r="DMR210" s="465"/>
      <c r="DMS210" s="368"/>
      <c r="DMT210" s="465"/>
      <c r="DMU210" s="368"/>
      <c r="DMV210" s="465"/>
      <c r="DMW210" s="368"/>
      <c r="DMX210" s="465"/>
      <c r="DMY210" s="368"/>
      <c r="DMZ210" s="465"/>
      <c r="DNA210" s="368"/>
      <c r="DNB210" s="465"/>
      <c r="DNC210" s="368"/>
      <c r="DND210" s="465"/>
      <c r="DNE210" s="368"/>
      <c r="DNF210" s="465"/>
      <c r="DNG210" s="368"/>
      <c r="DNH210" s="465"/>
      <c r="DNI210" s="368"/>
      <c r="DNJ210" s="465"/>
      <c r="DNK210" s="368"/>
      <c r="DNL210" s="465"/>
      <c r="DNM210" s="368"/>
      <c r="DNN210" s="465"/>
      <c r="DNO210" s="368"/>
      <c r="DNP210" s="465"/>
      <c r="DNQ210" s="368"/>
      <c r="DNR210" s="465"/>
      <c r="DNS210" s="368"/>
      <c r="DNT210" s="465"/>
      <c r="DNU210" s="368"/>
      <c r="DNV210" s="465"/>
      <c r="DNW210" s="368"/>
      <c r="DNX210" s="465"/>
      <c r="DNY210" s="368"/>
      <c r="DNZ210" s="465"/>
      <c r="DOA210" s="368"/>
      <c r="DOB210" s="465"/>
      <c r="DOC210" s="368"/>
      <c r="DOD210" s="465"/>
      <c r="DOE210" s="368"/>
      <c r="DOF210" s="465"/>
      <c r="DOG210" s="368"/>
      <c r="DOH210" s="465"/>
      <c r="DOI210" s="368"/>
      <c r="DOJ210" s="465"/>
      <c r="DOK210" s="368"/>
      <c r="DOL210" s="465"/>
      <c r="DOM210" s="368"/>
      <c r="DON210" s="465"/>
      <c r="DOO210" s="368"/>
      <c r="DOP210" s="465"/>
      <c r="DOQ210" s="368"/>
      <c r="DOR210" s="465"/>
      <c r="DOS210" s="368"/>
      <c r="DOT210" s="465"/>
      <c r="DOU210" s="368"/>
      <c r="DOV210" s="465"/>
      <c r="DOW210" s="368"/>
      <c r="DOX210" s="465"/>
      <c r="DOY210" s="368"/>
      <c r="DOZ210" s="465"/>
      <c r="DPA210" s="368"/>
      <c r="DPB210" s="465"/>
      <c r="DPC210" s="368"/>
      <c r="DPD210" s="465"/>
      <c r="DPE210" s="368"/>
      <c r="DPF210" s="465"/>
      <c r="DPG210" s="368"/>
      <c r="DPH210" s="465"/>
      <c r="DPI210" s="368"/>
      <c r="DPJ210" s="465"/>
      <c r="DPK210" s="368"/>
      <c r="DPL210" s="465"/>
      <c r="DPM210" s="368"/>
      <c r="DPN210" s="465"/>
      <c r="DPO210" s="368"/>
      <c r="DPP210" s="465"/>
      <c r="DPQ210" s="368"/>
      <c r="DPR210" s="465"/>
      <c r="DPS210" s="368"/>
      <c r="DPT210" s="465"/>
      <c r="DPU210" s="368"/>
      <c r="DPV210" s="465"/>
      <c r="DPW210" s="368"/>
      <c r="DPX210" s="465"/>
      <c r="DPY210" s="368"/>
      <c r="DPZ210" s="465"/>
      <c r="DQA210" s="368"/>
      <c r="DQB210" s="465"/>
      <c r="DQC210" s="368"/>
      <c r="DQD210" s="465"/>
      <c r="DQE210" s="368"/>
      <c r="DQF210" s="465"/>
      <c r="DQG210" s="368"/>
      <c r="DQH210" s="465"/>
      <c r="DQI210" s="368"/>
      <c r="DQJ210" s="465"/>
      <c r="DQK210" s="368"/>
      <c r="DQL210" s="465"/>
      <c r="DQM210" s="368"/>
      <c r="DQN210" s="465"/>
      <c r="DQO210" s="368"/>
      <c r="DQP210" s="465"/>
      <c r="DQQ210" s="368"/>
      <c r="DQR210" s="465"/>
      <c r="DQS210" s="368"/>
      <c r="DQT210" s="465"/>
      <c r="DQU210" s="368"/>
      <c r="DQV210" s="465"/>
      <c r="DQW210" s="368"/>
      <c r="DQX210" s="465"/>
      <c r="DQY210" s="368"/>
      <c r="DQZ210" s="465"/>
      <c r="DRA210" s="368"/>
      <c r="DRB210" s="465"/>
      <c r="DRC210" s="368"/>
      <c r="DRD210" s="465"/>
      <c r="DRE210" s="368"/>
      <c r="DRF210" s="465"/>
      <c r="DRG210" s="368"/>
      <c r="DRH210" s="465"/>
      <c r="DRI210" s="368"/>
      <c r="DRJ210" s="465"/>
      <c r="DRK210" s="368"/>
      <c r="DRL210" s="465"/>
      <c r="DRM210" s="368"/>
      <c r="DRN210" s="465"/>
      <c r="DRO210" s="368"/>
      <c r="DRP210" s="465"/>
      <c r="DRQ210" s="368"/>
      <c r="DRR210" s="465"/>
      <c r="DRS210" s="368"/>
      <c r="DRT210" s="465"/>
      <c r="DRU210" s="368"/>
      <c r="DRV210" s="465"/>
      <c r="DRW210" s="368"/>
      <c r="DRX210" s="465"/>
      <c r="DRY210" s="368"/>
      <c r="DRZ210" s="465"/>
      <c r="DSA210" s="368"/>
      <c r="DSB210" s="465"/>
      <c r="DSC210" s="368"/>
      <c r="DSD210" s="465"/>
      <c r="DSE210" s="368"/>
      <c r="DSF210" s="465"/>
      <c r="DSG210" s="368"/>
      <c r="DSH210" s="465"/>
      <c r="DSI210" s="368"/>
      <c r="DSJ210" s="465"/>
      <c r="DSK210" s="368"/>
      <c r="DSL210" s="465"/>
      <c r="DSM210" s="368"/>
      <c r="DSN210" s="465"/>
      <c r="DSO210" s="368"/>
      <c r="DSP210" s="465"/>
      <c r="DSQ210" s="368"/>
      <c r="DSR210" s="465"/>
      <c r="DSS210" s="368"/>
      <c r="DST210" s="465"/>
      <c r="DSU210" s="368"/>
      <c r="DSV210" s="465"/>
      <c r="DSW210" s="368"/>
      <c r="DSX210" s="465"/>
      <c r="DSY210" s="368"/>
      <c r="DSZ210" s="465"/>
      <c r="DTA210" s="368"/>
      <c r="DTB210" s="465"/>
      <c r="DTC210" s="368"/>
      <c r="DTD210" s="465"/>
      <c r="DTE210" s="368"/>
      <c r="DTF210" s="465"/>
      <c r="DTG210" s="368"/>
      <c r="DTH210" s="465"/>
      <c r="DTI210" s="368"/>
      <c r="DTJ210" s="465"/>
      <c r="DTK210" s="368"/>
      <c r="DTL210" s="465"/>
      <c r="DTM210" s="368"/>
      <c r="DTN210" s="465"/>
      <c r="DTO210" s="368"/>
      <c r="DTP210" s="465"/>
      <c r="DTQ210" s="368"/>
      <c r="DTR210" s="465"/>
      <c r="DTS210" s="368"/>
      <c r="DTT210" s="465"/>
      <c r="DTU210" s="368"/>
      <c r="DTV210" s="465"/>
      <c r="DTW210" s="368"/>
      <c r="DTX210" s="465"/>
      <c r="DTY210" s="368"/>
      <c r="DTZ210" s="465"/>
      <c r="DUA210" s="368"/>
      <c r="DUB210" s="465"/>
      <c r="DUC210" s="368"/>
      <c r="DUD210" s="465"/>
      <c r="DUE210" s="368"/>
      <c r="DUF210" s="465"/>
      <c r="DUG210" s="368"/>
      <c r="DUH210" s="465"/>
      <c r="DUI210" s="368"/>
      <c r="DUJ210" s="465"/>
      <c r="DUK210" s="368"/>
      <c r="DUL210" s="465"/>
      <c r="DUM210" s="368"/>
      <c r="DUN210" s="465"/>
      <c r="DUO210" s="368"/>
      <c r="DUP210" s="465"/>
      <c r="DUQ210" s="368"/>
      <c r="DUR210" s="465"/>
      <c r="DUS210" s="368"/>
      <c r="DUT210" s="465"/>
      <c r="DUU210" s="368"/>
      <c r="DUV210" s="465"/>
      <c r="DUW210" s="368"/>
      <c r="DUX210" s="465"/>
      <c r="DUY210" s="368"/>
      <c r="DUZ210" s="465"/>
      <c r="DVA210" s="368"/>
      <c r="DVB210" s="465"/>
      <c r="DVC210" s="368"/>
      <c r="DVD210" s="465"/>
      <c r="DVE210" s="368"/>
      <c r="DVF210" s="465"/>
      <c r="DVG210" s="368"/>
      <c r="DVH210" s="465"/>
      <c r="DVI210" s="368"/>
      <c r="DVJ210" s="465"/>
      <c r="DVK210" s="368"/>
      <c r="DVL210" s="465"/>
      <c r="DVM210" s="368"/>
      <c r="DVN210" s="465"/>
      <c r="DVO210" s="368"/>
      <c r="DVP210" s="465"/>
      <c r="DVQ210" s="368"/>
      <c r="DVR210" s="465"/>
      <c r="DVS210" s="368"/>
      <c r="DVT210" s="465"/>
      <c r="DVU210" s="368"/>
      <c r="DVV210" s="465"/>
      <c r="DVW210" s="368"/>
      <c r="DVX210" s="465"/>
      <c r="DVY210" s="368"/>
      <c r="DVZ210" s="465"/>
      <c r="DWA210" s="368"/>
      <c r="DWB210" s="465"/>
      <c r="DWC210" s="368"/>
      <c r="DWD210" s="465"/>
      <c r="DWE210" s="368"/>
      <c r="DWF210" s="465"/>
      <c r="DWG210" s="368"/>
      <c r="DWH210" s="465"/>
      <c r="DWI210" s="368"/>
      <c r="DWJ210" s="465"/>
      <c r="DWK210" s="368"/>
      <c r="DWL210" s="465"/>
      <c r="DWM210" s="368"/>
      <c r="DWN210" s="465"/>
      <c r="DWO210" s="368"/>
      <c r="DWP210" s="465"/>
      <c r="DWQ210" s="368"/>
      <c r="DWR210" s="465"/>
      <c r="DWS210" s="368"/>
      <c r="DWT210" s="465"/>
      <c r="DWU210" s="368"/>
      <c r="DWV210" s="465"/>
      <c r="DWW210" s="368"/>
      <c r="DWX210" s="465"/>
      <c r="DWY210" s="368"/>
      <c r="DWZ210" s="465"/>
      <c r="DXA210" s="368"/>
      <c r="DXB210" s="465"/>
      <c r="DXC210" s="368"/>
      <c r="DXD210" s="465"/>
      <c r="DXE210" s="368"/>
      <c r="DXF210" s="465"/>
      <c r="DXG210" s="368"/>
      <c r="DXH210" s="465"/>
      <c r="DXI210" s="368"/>
      <c r="DXJ210" s="465"/>
      <c r="DXK210" s="368"/>
      <c r="DXL210" s="465"/>
      <c r="DXM210" s="368"/>
      <c r="DXN210" s="465"/>
      <c r="DXO210" s="368"/>
      <c r="DXP210" s="465"/>
      <c r="DXQ210" s="368"/>
      <c r="DXR210" s="465"/>
      <c r="DXS210" s="368"/>
      <c r="DXT210" s="465"/>
      <c r="DXU210" s="368"/>
      <c r="DXV210" s="465"/>
      <c r="DXW210" s="368"/>
      <c r="DXX210" s="465"/>
      <c r="DXY210" s="368"/>
      <c r="DXZ210" s="465"/>
      <c r="DYA210" s="368"/>
      <c r="DYB210" s="465"/>
      <c r="DYC210" s="368"/>
      <c r="DYD210" s="465"/>
      <c r="DYE210" s="368"/>
      <c r="DYF210" s="465"/>
      <c r="DYG210" s="368"/>
      <c r="DYH210" s="465"/>
      <c r="DYI210" s="368"/>
      <c r="DYJ210" s="465"/>
      <c r="DYK210" s="368"/>
      <c r="DYL210" s="465"/>
      <c r="DYM210" s="368"/>
      <c r="DYN210" s="465"/>
      <c r="DYO210" s="368"/>
      <c r="DYP210" s="465"/>
      <c r="DYQ210" s="368"/>
      <c r="DYR210" s="465"/>
      <c r="DYS210" s="368"/>
      <c r="DYT210" s="465"/>
      <c r="DYU210" s="368"/>
      <c r="DYV210" s="465"/>
      <c r="DYW210" s="368"/>
      <c r="DYX210" s="465"/>
      <c r="DYY210" s="368"/>
      <c r="DYZ210" s="465"/>
      <c r="DZA210" s="368"/>
      <c r="DZB210" s="465"/>
      <c r="DZC210" s="368"/>
      <c r="DZD210" s="465"/>
      <c r="DZE210" s="368"/>
      <c r="DZF210" s="465"/>
      <c r="DZG210" s="368"/>
      <c r="DZH210" s="465"/>
      <c r="DZI210" s="368"/>
      <c r="DZJ210" s="465"/>
      <c r="DZK210" s="368"/>
      <c r="DZL210" s="465"/>
      <c r="DZM210" s="368"/>
      <c r="DZN210" s="465"/>
      <c r="DZO210" s="368"/>
      <c r="DZP210" s="465"/>
      <c r="DZQ210" s="368"/>
      <c r="DZR210" s="465"/>
      <c r="DZS210" s="368"/>
      <c r="DZT210" s="465"/>
      <c r="DZU210" s="368"/>
      <c r="DZV210" s="465"/>
      <c r="DZW210" s="368"/>
      <c r="DZX210" s="465"/>
      <c r="DZY210" s="368"/>
      <c r="DZZ210" s="465"/>
      <c r="EAA210" s="368"/>
      <c r="EAB210" s="465"/>
      <c r="EAC210" s="368"/>
      <c r="EAD210" s="465"/>
      <c r="EAE210" s="368"/>
      <c r="EAF210" s="465"/>
      <c r="EAG210" s="368"/>
      <c r="EAH210" s="465"/>
      <c r="EAI210" s="368"/>
      <c r="EAJ210" s="465"/>
      <c r="EAK210" s="368"/>
      <c r="EAL210" s="465"/>
      <c r="EAM210" s="368"/>
      <c r="EAN210" s="465"/>
      <c r="EAO210" s="368"/>
      <c r="EAP210" s="465"/>
      <c r="EAQ210" s="368"/>
      <c r="EAR210" s="465"/>
      <c r="EAS210" s="368"/>
      <c r="EAT210" s="465"/>
      <c r="EAU210" s="368"/>
      <c r="EAV210" s="465"/>
      <c r="EAW210" s="368"/>
      <c r="EAX210" s="465"/>
      <c r="EAY210" s="368"/>
      <c r="EAZ210" s="465"/>
      <c r="EBA210" s="368"/>
      <c r="EBB210" s="465"/>
      <c r="EBC210" s="368"/>
      <c r="EBD210" s="465"/>
      <c r="EBE210" s="368"/>
      <c r="EBF210" s="465"/>
      <c r="EBG210" s="368"/>
      <c r="EBH210" s="465"/>
      <c r="EBI210" s="368"/>
      <c r="EBJ210" s="465"/>
      <c r="EBK210" s="368"/>
      <c r="EBL210" s="465"/>
      <c r="EBM210" s="368"/>
      <c r="EBN210" s="465"/>
      <c r="EBO210" s="368"/>
      <c r="EBP210" s="465"/>
      <c r="EBQ210" s="368"/>
      <c r="EBR210" s="465"/>
      <c r="EBS210" s="368"/>
      <c r="EBT210" s="465"/>
      <c r="EBU210" s="368"/>
      <c r="EBV210" s="465"/>
      <c r="EBW210" s="368"/>
      <c r="EBX210" s="465"/>
      <c r="EBY210" s="368"/>
      <c r="EBZ210" s="465"/>
      <c r="ECA210" s="368"/>
      <c r="ECB210" s="465"/>
      <c r="ECC210" s="368"/>
      <c r="ECD210" s="465"/>
      <c r="ECE210" s="368"/>
      <c r="ECF210" s="465"/>
      <c r="ECG210" s="368"/>
      <c r="ECH210" s="465"/>
      <c r="ECI210" s="368"/>
      <c r="ECJ210" s="465"/>
      <c r="ECK210" s="368"/>
      <c r="ECL210" s="465"/>
      <c r="ECM210" s="368"/>
      <c r="ECN210" s="465"/>
      <c r="ECO210" s="368"/>
      <c r="ECP210" s="465"/>
      <c r="ECQ210" s="368"/>
      <c r="ECR210" s="465"/>
      <c r="ECS210" s="368"/>
      <c r="ECT210" s="465"/>
      <c r="ECU210" s="368"/>
      <c r="ECV210" s="465"/>
      <c r="ECW210" s="368"/>
      <c r="ECX210" s="465"/>
      <c r="ECY210" s="368"/>
      <c r="ECZ210" s="465"/>
      <c r="EDA210" s="368"/>
      <c r="EDB210" s="465"/>
      <c r="EDC210" s="368"/>
      <c r="EDD210" s="465"/>
      <c r="EDE210" s="368"/>
      <c r="EDF210" s="465"/>
      <c r="EDG210" s="368"/>
      <c r="EDH210" s="465"/>
      <c r="EDI210" s="368"/>
      <c r="EDJ210" s="465"/>
      <c r="EDK210" s="368"/>
      <c r="EDL210" s="465"/>
      <c r="EDM210" s="368"/>
      <c r="EDN210" s="465"/>
      <c r="EDO210" s="368"/>
      <c r="EDP210" s="465"/>
      <c r="EDQ210" s="368"/>
      <c r="EDR210" s="465"/>
      <c r="EDS210" s="368"/>
      <c r="EDT210" s="465"/>
      <c r="EDU210" s="368"/>
      <c r="EDV210" s="465"/>
      <c r="EDW210" s="368"/>
      <c r="EDX210" s="465"/>
      <c r="EDY210" s="368"/>
      <c r="EDZ210" s="465"/>
      <c r="EEA210" s="368"/>
      <c r="EEB210" s="465"/>
      <c r="EEC210" s="368"/>
      <c r="EED210" s="465"/>
      <c r="EEE210" s="368"/>
      <c r="EEF210" s="465"/>
      <c r="EEG210" s="368"/>
      <c r="EEH210" s="465"/>
      <c r="EEI210" s="368"/>
      <c r="EEJ210" s="465"/>
      <c r="EEK210" s="368"/>
      <c r="EEL210" s="465"/>
      <c r="EEM210" s="368"/>
      <c r="EEN210" s="465"/>
      <c r="EEO210" s="368"/>
      <c r="EEP210" s="465"/>
      <c r="EEQ210" s="368"/>
      <c r="EER210" s="465"/>
      <c r="EES210" s="368"/>
      <c r="EET210" s="465"/>
      <c r="EEU210" s="368"/>
      <c r="EEV210" s="465"/>
      <c r="EEW210" s="368"/>
      <c r="EEX210" s="465"/>
      <c r="EEY210" s="368"/>
      <c r="EEZ210" s="465"/>
      <c r="EFA210" s="368"/>
      <c r="EFB210" s="465"/>
      <c r="EFC210" s="368"/>
      <c r="EFD210" s="465"/>
      <c r="EFE210" s="368"/>
      <c r="EFF210" s="465"/>
      <c r="EFG210" s="368"/>
      <c r="EFH210" s="465"/>
      <c r="EFI210" s="368"/>
      <c r="EFJ210" s="465"/>
      <c r="EFK210" s="368"/>
      <c r="EFL210" s="465"/>
      <c r="EFM210" s="368"/>
      <c r="EFN210" s="465"/>
      <c r="EFO210" s="368"/>
      <c r="EFP210" s="465"/>
      <c r="EFQ210" s="368"/>
      <c r="EFR210" s="465"/>
      <c r="EFS210" s="368"/>
      <c r="EFT210" s="465"/>
      <c r="EFU210" s="368"/>
      <c r="EFV210" s="465"/>
      <c r="EFW210" s="368"/>
      <c r="EFX210" s="465"/>
      <c r="EFY210" s="368"/>
      <c r="EFZ210" s="465"/>
      <c r="EGA210" s="368"/>
      <c r="EGB210" s="465"/>
      <c r="EGC210" s="368"/>
      <c r="EGD210" s="465"/>
      <c r="EGE210" s="368"/>
      <c r="EGF210" s="465"/>
      <c r="EGG210" s="368"/>
      <c r="EGH210" s="465"/>
      <c r="EGI210" s="368"/>
      <c r="EGJ210" s="465"/>
      <c r="EGK210" s="368"/>
      <c r="EGL210" s="465"/>
      <c r="EGM210" s="368"/>
      <c r="EGN210" s="465"/>
      <c r="EGO210" s="368"/>
      <c r="EGP210" s="465"/>
      <c r="EGQ210" s="368"/>
      <c r="EGR210" s="465"/>
      <c r="EGS210" s="368"/>
      <c r="EGT210" s="465"/>
      <c r="EGU210" s="368"/>
      <c r="EGV210" s="465"/>
      <c r="EGW210" s="368"/>
      <c r="EGX210" s="465"/>
      <c r="EGY210" s="368"/>
      <c r="EGZ210" s="465"/>
      <c r="EHA210" s="368"/>
      <c r="EHB210" s="465"/>
      <c r="EHC210" s="368"/>
      <c r="EHD210" s="465"/>
      <c r="EHE210" s="368"/>
      <c r="EHF210" s="465"/>
      <c r="EHG210" s="368"/>
      <c r="EHH210" s="465"/>
      <c r="EHI210" s="368"/>
      <c r="EHJ210" s="465"/>
      <c r="EHK210" s="368"/>
      <c r="EHL210" s="465"/>
      <c r="EHM210" s="368"/>
      <c r="EHN210" s="465"/>
      <c r="EHO210" s="368"/>
      <c r="EHP210" s="465"/>
      <c r="EHQ210" s="368"/>
      <c r="EHR210" s="465"/>
      <c r="EHS210" s="368"/>
      <c r="EHT210" s="465"/>
      <c r="EHU210" s="368"/>
      <c r="EHV210" s="465"/>
      <c r="EHW210" s="368"/>
      <c r="EHX210" s="465"/>
      <c r="EHY210" s="368"/>
      <c r="EHZ210" s="465"/>
      <c r="EIA210" s="368"/>
      <c r="EIB210" s="465"/>
      <c r="EIC210" s="368"/>
      <c r="EID210" s="465"/>
      <c r="EIE210" s="368"/>
      <c r="EIF210" s="465"/>
      <c r="EIG210" s="368"/>
      <c r="EIH210" s="465"/>
      <c r="EII210" s="368"/>
      <c r="EIJ210" s="465"/>
      <c r="EIK210" s="368"/>
      <c r="EIL210" s="465"/>
      <c r="EIM210" s="368"/>
      <c r="EIN210" s="465"/>
      <c r="EIO210" s="368"/>
      <c r="EIP210" s="465"/>
      <c r="EIQ210" s="368"/>
      <c r="EIR210" s="465"/>
      <c r="EIS210" s="368"/>
      <c r="EIT210" s="465"/>
      <c r="EIU210" s="368"/>
      <c r="EIV210" s="465"/>
      <c r="EIW210" s="368"/>
      <c r="EIX210" s="465"/>
      <c r="EIY210" s="368"/>
      <c r="EIZ210" s="465"/>
      <c r="EJA210" s="368"/>
      <c r="EJB210" s="465"/>
      <c r="EJC210" s="368"/>
      <c r="EJD210" s="465"/>
      <c r="EJE210" s="368"/>
      <c r="EJF210" s="465"/>
      <c r="EJG210" s="368"/>
      <c r="EJH210" s="465"/>
      <c r="EJI210" s="368"/>
      <c r="EJJ210" s="465"/>
      <c r="EJK210" s="368"/>
      <c r="EJL210" s="465"/>
      <c r="EJM210" s="368"/>
      <c r="EJN210" s="465"/>
      <c r="EJO210" s="368"/>
      <c r="EJP210" s="465"/>
      <c r="EJQ210" s="368"/>
      <c r="EJR210" s="465"/>
      <c r="EJS210" s="368"/>
      <c r="EJT210" s="465"/>
      <c r="EJU210" s="368"/>
      <c r="EJV210" s="465"/>
      <c r="EJW210" s="368"/>
      <c r="EJX210" s="465"/>
      <c r="EJY210" s="368"/>
      <c r="EJZ210" s="465"/>
      <c r="EKA210" s="368"/>
      <c r="EKB210" s="465"/>
      <c r="EKC210" s="368"/>
      <c r="EKD210" s="465"/>
      <c r="EKE210" s="368"/>
      <c r="EKF210" s="465"/>
      <c r="EKG210" s="368"/>
      <c r="EKH210" s="465"/>
      <c r="EKI210" s="368"/>
      <c r="EKJ210" s="465"/>
      <c r="EKK210" s="368"/>
      <c r="EKL210" s="465"/>
      <c r="EKM210" s="368"/>
      <c r="EKN210" s="465"/>
      <c r="EKO210" s="368"/>
      <c r="EKP210" s="465"/>
      <c r="EKQ210" s="368"/>
      <c r="EKR210" s="465"/>
      <c r="EKS210" s="368"/>
      <c r="EKT210" s="465"/>
      <c r="EKU210" s="368"/>
      <c r="EKV210" s="465"/>
      <c r="EKW210" s="368"/>
      <c r="EKX210" s="465"/>
      <c r="EKY210" s="368"/>
      <c r="EKZ210" s="465"/>
      <c r="ELA210" s="368"/>
      <c r="ELB210" s="465"/>
      <c r="ELC210" s="368"/>
      <c r="ELD210" s="465"/>
      <c r="ELE210" s="368"/>
      <c r="ELF210" s="465"/>
      <c r="ELG210" s="368"/>
      <c r="ELH210" s="465"/>
      <c r="ELI210" s="368"/>
      <c r="ELJ210" s="465"/>
      <c r="ELK210" s="368"/>
      <c r="ELL210" s="465"/>
      <c r="ELM210" s="368"/>
      <c r="ELN210" s="465"/>
      <c r="ELO210" s="368"/>
      <c r="ELP210" s="465"/>
      <c r="ELQ210" s="368"/>
      <c r="ELR210" s="465"/>
      <c r="ELS210" s="368"/>
      <c r="ELT210" s="465"/>
      <c r="ELU210" s="368"/>
      <c r="ELV210" s="465"/>
      <c r="ELW210" s="368"/>
      <c r="ELX210" s="465"/>
      <c r="ELY210" s="368"/>
      <c r="ELZ210" s="465"/>
      <c r="EMA210" s="368"/>
      <c r="EMB210" s="465"/>
      <c r="EMC210" s="368"/>
      <c r="EMD210" s="465"/>
      <c r="EME210" s="368"/>
      <c r="EMF210" s="465"/>
      <c r="EMG210" s="368"/>
      <c r="EMH210" s="465"/>
      <c r="EMI210" s="368"/>
      <c r="EMJ210" s="465"/>
      <c r="EMK210" s="368"/>
      <c r="EML210" s="465"/>
      <c r="EMM210" s="368"/>
      <c r="EMN210" s="465"/>
      <c r="EMO210" s="368"/>
      <c r="EMP210" s="465"/>
      <c r="EMQ210" s="368"/>
      <c r="EMR210" s="465"/>
      <c r="EMS210" s="368"/>
      <c r="EMT210" s="465"/>
      <c r="EMU210" s="368"/>
      <c r="EMV210" s="465"/>
      <c r="EMW210" s="368"/>
      <c r="EMX210" s="465"/>
      <c r="EMY210" s="368"/>
      <c r="EMZ210" s="465"/>
      <c r="ENA210" s="368"/>
      <c r="ENB210" s="465"/>
      <c r="ENC210" s="368"/>
      <c r="END210" s="465"/>
      <c r="ENE210" s="368"/>
      <c r="ENF210" s="465"/>
      <c r="ENG210" s="368"/>
      <c r="ENH210" s="465"/>
      <c r="ENI210" s="368"/>
      <c r="ENJ210" s="465"/>
      <c r="ENK210" s="368"/>
      <c r="ENL210" s="465"/>
      <c r="ENM210" s="368"/>
      <c r="ENN210" s="465"/>
      <c r="ENO210" s="368"/>
      <c r="ENP210" s="465"/>
      <c r="ENQ210" s="368"/>
      <c r="ENR210" s="465"/>
      <c r="ENS210" s="368"/>
      <c r="ENT210" s="465"/>
      <c r="ENU210" s="368"/>
      <c r="ENV210" s="465"/>
      <c r="ENW210" s="368"/>
      <c r="ENX210" s="465"/>
      <c r="ENY210" s="368"/>
      <c r="ENZ210" s="465"/>
      <c r="EOA210" s="368"/>
      <c r="EOB210" s="465"/>
      <c r="EOC210" s="368"/>
      <c r="EOD210" s="465"/>
      <c r="EOE210" s="368"/>
      <c r="EOF210" s="465"/>
      <c r="EOG210" s="368"/>
      <c r="EOH210" s="465"/>
      <c r="EOI210" s="368"/>
      <c r="EOJ210" s="465"/>
      <c r="EOK210" s="368"/>
      <c r="EOL210" s="465"/>
      <c r="EOM210" s="368"/>
      <c r="EON210" s="465"/>
      <c r="EOO210" s="368"/>
      <c r="EOP210" s="465"/>
      <c r="EOQ210" s="368"/>
      <c r="EOR210" s="465"/>
      <c r="EOS210" s="368"/>
      <c r="EOT210" s="465"/>
      <c r="EOU210" s="368"/>
      <c r="EOV210" s="465"/>
      <c r="EOW210" s="368"/>
      <c r="EOX210" s="465"/>
      <c r="EOY210" s="368"/>
      <c r="EOZ210" s="465"/>
      <c r="EPA210" s="368"/>
      <c r="EPB210" s="465"/>
      <c r="EPC210" s="368"/>
      <c r="EPD210" s="465"/>
      <c r="EPE210" s="368"/>
      <c r="EPF210" s="465"/>
      <c r="EPG210" s="368"/>
      <c r="EPH210" s="465"/>
      <c r="EPI210" s="368"/>
      <c r="EPJ210" s="465"/>
      <c r="EPK210" s="368"/>
      <c r="EPL210" s="465"/>
      <c r="EPM210" s="368"/>
      <c r="EPN210" s="465"/>
      <c r="EPO210" s="368"/>
      <c r="EPP210" s="465"/>
      <c r="EPQ210" s="368"/>
      <c r="EPR210" s="465"/>
      <c r="EPS210" s="368"/>
      <c r="EPT210" s="465"/>
      <c r="EPU210" s="368"/>
      <c r="EPV210" s="465"/>
      <c r="EPW210" s="368"/>
      <c r="EPX210" s="465"/>
      <c r="EPY210" s="368"/>
      <c r="EPZ210" s="465"/>
      <c r="EQA210" s="368"/>
      <c r="EQB210" s="465"/>
      <c r="EQC210" s="368"/>
      <c r="EQD210" s="465"/>
      <c r="EQE210" s="368"/>
      <c r="EQF210" s="465"/>
      <c r="EQG210" s="368"/>
      <c r="EQH210" s="465"/>
      <c r="EQI210" s="368"/>
      <c r="EQJ210" s="465"/>
      <c r="EQK210" s="368"/>
      <c r="EQL210" s="465"/>
      <c r="EQM210" s="368"/>
      <c r="EQN210" s="465"/>
      <c r="EQO210" s="368"/>
      <c r="EQP210" s="465"/>
      <c r="EQQ210" s="368"/>
      <c r="EQR210" s="465"/>
      <c r="EQS210" s="368"/>
      <c r="EQT210" s="465"/>
      <c r="EQU210" s="368"/>
      <c r="EQV210" s="465"/>
      <c r="EQW210" s="368"/>
      <c r="EQX210" s="465"/>
      <c r="EQY210" s="368"/>
      <c r="EQZ210" s="465"/>
      <c r="ERA210" s="368"/>
      <c r="ERB210" s="465"/>
      <c r="ERC210" s="368"/>
      <c r="ERD210" s="465"/>
      <c r="ERE210" s="368"/>
      <c r="ERF210" s="465"/>
      <c r="ERG210" s="368"/>
      <c r="ERH210" s="465"/>
      <c r="ERI210" s="368"/>
      <c r="ERJ210" s="465"/>
      <c r="ERK210" s="368"/>
      <c r="ERL210" s="465"/>
      <c r="ERM210" s="368"/>
      <c r="ERN210" s="465"/>
      <c r="ERO210" s="368"/>
      <c r="ERP210" s="465"/>
      <c r="ERQ210" s="368"/>
      <c r="ERR210" s="465"/>
      <c r="ERS210" s="368"/>
      <c r="ERT210" s="465"/>
      <c r="ERU210" s="368"/>
      <c r="ERV210" s="465"/>
      <c r="ERW210" s="368"/>
      <c r="ERX210" s="465"/>
      <c r="ERY210" s="368"/>
      <c r="ERZ210" s="465"/>
      <c r="ESA210" s="368"/>
      <c r="ESB210" s="465"/>
      <c r="ESC210" s="368"/>
      <c r="ESD210" s="465"/>
      <c r="ESE210" s="368"/>
      <c r="ESF210" s="465"/>
      <c r="ESG210" s="368"/>
      <c r="ESH210" s="465"/>
      <c r="ESI210" s="368"/>
      <c r="ESJ210" s="465"/>
      <c r="ESK210" s="368"/>
      <c r="ESL210" s="465"/>
      <c r="ESM210" s="368"/>
      <c r="ESN210" s="465"/>
      <c r="ESO210" s="368"/>
      <c r="ESP210" s="465"/>
      <c r="ESQ210" s="368"/>
      <c r="ESR210" s="465"/>
      <c r="ESS210" s="368"/>
      <c r="EST210" s="465"/>
      <c r="ESU210" s="368"/>
      <c r="ESV210" s="465"/>
      <c r="ESW210" s="368"/>
      <c r="ESX210" s="465"/>
      <c r="ESY210" s="368"/>
      <c r="ESZ210" s="465"/>
      <c r="ETA210" s="368"/>
      <c r="ETB210" s="465"/>
      <c r="ETC210" s="368"/>
      <c r="ETD210" s="465"/>
      <c r="ETE210" s="368"/>
      <c r="ETF210" s="465"/>
      <c r="ETG210" s="368"/>
      <c r="ETH210" s="465"/>
      <c r="ETI210" s="368"/>
      <c r="ETJ210" s="465"/>
      <c r="ETK210" s="368"/>
      <c r="ETL210" s="465"/>
      <c r="ETM210" s="368"/>
      <c r="ETN210" s="465"/>
      <c r="ETO210" s="368"/>
      <c r="ETP210" s="465"/>
      <c r="ETQ210" s="368"/>
      <c r="ETR210" s="465"/>
      <c r="ETS210" s="368"/>
      <c r="ETT210" s="465"/>
      <c r="ETU210" s="368"/>
      <c r="ETV210" s="465"/>
      <c r="ETW210" s="368"/>
      <c r="ETX210" s="465"/>
      <c r="ETY210" s="368"/>
      <c r="ETZ210" s="465"/>
      <c r="EUA210" s="368"/>
      <c r="EUB210" s="465"/>
      <c r="EUC210" s="368"/>
      <c r="EUD210" s="465"/>
      <c r="EUE210" s="368"/>
      <c r="EUF210" s="465"/>
      <c r="EUG210" s="368"/>
      <c r="EUH210" s="465"/>
      <c r="EUI210" s="368"/>
      <c r="EUJ210" s="465"/>
      <c r="EUK210" s="368"/>
      <c r="EUL210" s="465"/>
      <c r="EUM210" s="368"/>
      <c r="EUN210" s="465"/>
      <c r="EUO210" s="368"/>
      <c r="EUP210" s="465"/>
      <c r="EUQ210" s="368"/>
      <c r="EUR210" s="465"/>
      <c r="EUS210" s="368"/>
      <c r="EUT210" s="465"/>
      <c r="EUU210" s="368"/>
      <c r="EUV210" s="465"/>
      <c r="EUW210" s="368"/>
      <c r="EUX210" s="465"/>
      <c r="EUY210" s="368"/>
      <c r="EUZ210" s="465"/>
      <c r="EVA210" s="368"/>
      <c r="EVB210" s="465"/>
      <c r="EVC210" s="368"/>
      <c r="EVD210" s="465"/>
      <c r="EVE210" s="368"/>
      <c r="EVF210" s="465"/>
      <c r="EVG210" s="368"/>
      <c r="EVH210" s="465"/>
      <c r="EVI210" s="368"/>
      <c r="EVJ210" s="465"/>
      <c r="EVK210" s="368"/>
      <c r="EVL210" s="465"/>
      <c r="EVM210" s="368"/>
      <c r="EVN210" s="465"/>
      <c r="EVO210" s="368"/>
      <c r="EVP210" s="465"/>
      <c r="EVQ210" s="368"/>
      <c r="EVR210" s="465"/>
      <c r="EVS210" s="368"/>
      <c r="EVT210" s="465"/>
      <c r="EVU210" s="368"/>
      <c r="EVV210" s="465"/>
      <c r="EVW210" s="368"/>
      <c r="EVX210" s="465"/>
      <c r="EVY210" s="368"/>
      <c r="EVZ210" s="465"/>
      <c r="EWA210" s="368"/>
      <c r="EWB210" s="465"/>
      <c r="EWC210" s="368"/>
      <c r="EWD210" s="465"/>
      <c r="EWE210" s="368"/>
      <c r="EWF210" s="465"/>
      <c r="EWG210" s="368"/>
      <c r="EWH210" s="465"/>
      <c r="EWI210" s="368"/>
      <c r="EWJ210" s="465"/>
      <c r="EWK210" s="368"/>
      <c r="EWL210" s="465"/>
      <c r="EWM210" s="368"/>
      <c r="EWN210" s="465"/>
      <c r="EWO210" s="368"/>
      <c r="EWP210" s="465"/>
      <c r="EWQ210" s="368"/>
      <c r="EWR210" s="465"/>
      <c r="EWS210" s="368"/>
      <c r="EWT210" s="465"/>
      <c r="EWU210" s="368"/>
      <c r="EWV210" s="465"/>
      <c r="EWW210" s="368"/>
      <c r="EWX210" s="465"/>
      <c r="EWY210" s="368"/>
      <c r="EWZ210" s="465"/>
      <c r="EXA210" s="368"/>
      <c r="EXB210" s="465"/>
      <c r="EXC210" s="368"/>
      <c r="EXD210" s="465"/>
      <c r="EXE210" s="368"/>
      <c r="EXF210" s="465"/>
      <c r="EXG210" s="368"/>
      <c r="EXH210" s="465"/>
      <c r="EXI210" s="368"/>
      <c r="EXJ210" s="465"/>
      <c r="EXK210" s="368"/>
      <c r="EXL210" s="465"/>
      <c r="EXM210" s="368"/>
      <c r="EXN210" s="465"/>
      <c r="EXO210" s="368"/>
      <c r="EXP210" s="465"/>
      <c r="EXQ210" s="368"/>
      <c r="EXR210" s="465"/>
      <c r="EXS210" s="368"/>
      <c r="EXT210" s="465"/>
      <c r="EXU210" s="368"/>
      <c r="EXV210" s="465"/>
      <c r="EXW210" s="368"/>
      <c r="EXX210" s="465"/>
      <c r="EXY210" s="368"/>
      <c r="EXZ210" s="465"/>
      <c r="EYA210" s="368"/>
      <c r="EYB210" s="465"/>
      <c r="EYC210" s="368"/>
      <c r="EYD210" s="465"/>
      <c r="EYE210" s="368"/>
      <c r="EYF210" s="465"/>
      <c r="EYG210" s="368"/>
      <c r="EYH210" s="465"/>
      <c r="EYI210" s="368"/>
      <c r="EYJ210" s="465"/>
      <c r="EYK210" s="368"/>
      <c r="EYL210" s="465"/>
      <c r="EYM210" s="368"/>
      <c r="EYN210" s="465"/>
      <c r="EYO210" s="368"/>
      <c r="EYP210" s="465"/>
      <c r="EYQ210" s="368"/>
      <c r="EYR210" s="465"/>
      <c r="EYS210" s="368"/>
      <c r="EYT210" s="465"/>
      <c r="EYU210" s="368"/>
      <c r="EYV210" s="465"/>
      <c r="EYW210" s="368"/>
      <c r="EYX210" s="465"/>
      <c r="EYY210" s="368"/>
      <c r="EYZ210" s="465"/>
      <c r="EZA210" s="368"/>
      <c r="EZB210" s="465"/>
      <c r="EZC210" s="368"/>
      <c r="EZD210" s="465"/>
      <c r="EZE210" s="368"/>
      <c r="EZF210" s="465"/>
      <c r="EZG210" s="368"/>
      <c r="EZH210" s="465"/>
      <c r="EZI210" s="368"/>
      <c r="EZJ210" s="465"/>
      <c r="EZK210" s="368"/>
      <c r="EZL210" s="465"/>
      <c r="EZM210" s="368"/>
      <c r="EZN210" s="465"/>
      <c r="EZO210" s="368"/>
      <c r="EZP210" s="465"/>
      <c r="EZQ210" s="368"/>
      <c r="EZR210" s="465"/>
      <c r="EZS210" s="368"/>
      <c r="EZT210" s="465"/>
      <c r="EZU210" s="368"/>
      <c r="EZV210" s="465"/>
      <c r="EZW210" s="368"/>
      <c r="EZX210" s="465"/>
      <c r="EZY210" s="368"/>
      <c r="EZZ210" s="465"/>
      <c r="FAA210" s="368"/>
      <c r="FAB210" s="465"/>
      <c r="FAC210" s="368"/>
      <c r="FAD210" s="465"/>
      <c r="FAE210" s="368"/>
      <c r="FAF210" s="465"/>
      <c r="FAG210" s="368"/>
      <c r="FAH210" s="465"/>
      <c r="FAI210" s="368"/>
      <c r="FAJ210" s="465"/>
      <c r="FAK210" s="368"/>
      <c r="FAL210" s="465"/>
      <c r="FAM210" s="368"/>
      <c r="FAN210" s="465"/>
      <c r="FAO210" s="368"/>
      <c r="FAP210" s="465"/>
      <c r="FAQ210" s="368"/>
      <c r="FAR210" s="465"/>
      <c r="FAS210" s="368"/>
      <c r="FAT210" s="465"/>
      <c r="FAU210" s="368"/>
      <c r="FAV210" s="465"/>
      <c r="FAW210" s="368"/>
      <c r="FAX210" s="465"/>
      <c r="FAY210" s="368"/>
      <c r="FAZ210" s="465"/>
      <c r="FBA210" s="368"/>
      <c r="FBB210" s="465"/>
      <c r="FBC210" s="368"/>
      <c r="FBD210" s="465"/>
      <c r="FBE210" s="368"/>
      <c r="FBF210" s="465"/>
      <c r="FBG210" s="368"/>
      <c r="FBH210" s="465"/>
      <c r="FBI210" s="368"/>
      <c r="FBJ210" s="465"/>
      <c r="FBK210" s="368"/>
      <c r="FBL210" s="465"/>
      <c r="FBM210" s="368"/>
      <c r="FBN210" s="465"/>
      <c r="FBO210" s="368"/>
      <c r="FBP210" s="465"/>
      <c r="FBQ210" s="368"/>
      <c r="FBR210" s="465"/>
      <c r="FBS210" s="368"/>
      <c r="FBT210" s="465"/>
      <c r="FBU210" s="368"/>
      <c r="FBV210" s="465"/>
      <c r="FBW210" s="368"/>
      <c r="FBX210" s="465"/>
      <c r="FBY210" s="368"/>
      <c r="FBZ210" s="465"/>
      <c r="FCA210" s="368"/>
      <c r="FCB210" s="465"/>
      <c r="FCC210" s="368"/>
      <c r="FCD210" s="465"/>
      <c r="FCE210" s="368"/>
      <c r="FCF210" s="465"/>
      <c r="FCG210" s="368"/>
      <c r="FCH210" s="465"/>
      <c r="FCI210" s="368"/>
      <c r="FCJ210" s="465"/>
      <c r="FCK210" s="368"/>
      <c r="FCL210" s="465"/>
      <c r="FCM210" s="368"/>
      <c r="FCN210" s="465"/>
      <c r="FCO210" s="368"/>
      <c r="FCP210" s="465"/>
      <c r="FCQ210" s="368"/>
      <c r="FCR210" s="465"/>
      <c r="FCS210" s="368"/>
      <c r="FCT210" s="465"/>
      <c r="FCU210" s="368"/>
      <c r="FCV210" s="465"/>
      <c r="FCW210" s="368"/>
      <c r="FCX210" s="465"/>
      <c r="FCY210" s="368"/>
      <c r="FCZ210" s="465"/>
      <c r="FDA210" s="368"/>
      <c r="FDB210" s="465"/>
      <c r="FDC210" s="368"/>
      <c r="FDD210" s="465"/>
      <c r="FDE210" s="368"/>
      <c r="FDF210" s="465"/>
      <c r="FDG210" s="368"/>
      <c r="FDH210" s="465"/>
      <c r="FDI210" s="368"/>
      <c r="FDJ210" s="465"/>
      <c r="FDK210" s="368"/>
      <c r="FDL210" s="465"/>
      <c r="FDM210" s="368"/>
      <c r="FDN210" s="465"/>
      <c r="FDO210" s="368"/>
      <c r="FDP210" s="465"/>
      <c r="FDQ210" s="368"/>
      <c r="FDR210" s="465"/>
      <c r="FDS210" s="368"/>
      <c r="FDT210" s="465"/>
      <c r="FDU210" s="368"/>
      <c r="FDV210" s="465"/>
      <c r="FDW210" s="368"/>
      <c r="FDX210" s="465"/>
      <c r="FDY210" s="368"/>
      <c r="FDZ210" s="465"/>
      <c r="FEA210" s="368"/>
      <c r="FEB210" s="465"/>
      <c r="FEC210" s="368"/>
      <c r="FED210" s="465"/>
      <c r="FEE210" s="368"/>
      <c r="FEF210" s="465"/>
      <c r="FEG210" s="368"/>
      <c r="FEH210" s="465"/>
      <c r="FEI210" s="368"/>
      <c r="FEJ210" s="465"/>
      <c r="FEK210" s="368"/>
      <c r="FEL210" s="465"/>
      <c r="FEM210" s="368"/>
      <c r="FEN210" s="465"/>
      <c r="FEO210" s="368"/>
      <c r="FEP210" s="465"/>
      <c r="FEQ210" s="368"/>
      <c r="FER210" s="465"/>
      <c r="FES210" s="368"/>
      <c r="FET210" s="465"/>
      <c r="FEU210" s="368"/>
      <c r="FEV210" s="465"/>
      <c r="FEW210" s="368"/>
      <c r="FEX210" s="465"/>
      <c r="FEY210" s="368"/>
      <c r="FEZ210" s="465"/>
      <c r="FFA210" s="368"/>
      <c r="FFB210" s="465"/>
      <c r="FFC210" s="368"/>
      <c r="FFD210" s="465"/>
      <c r="FFE210" s="368"/>
      <c r="FFF210" s="465"/>
      <c r="FFG210" s="368"/>
      <c r="FFH210" s="465"/>
      <c r="FFI210" s="368"/>
      <c r="FFJ210" s="465"/>
      <c r="FFK210" s="368"/>
      <c r="FFL210" s="465"/>
      <c r="FFM210" s="368"/>
      <c r="FFN210" s="465"/>
      <c r="FFO210" s="368"/>
      <c r="FFP210" s="465"/>
      <c r="FFQ210" s="368"/>
      <c r="FFR210" s="465"/>
      <c r="FFS210" s="368"/>
      <c r="FFT210" s="465"/>
      <c r="FFU210" s="368"/>
      <c r="FFV210" s="465"/>
      <c r="FFW210" s="368"/>
      <c r="FFX210" s="465"/>
      <c r="FFY210" s="368"/>
      <c r="FFZ210" s="465"/>
      <c r="FGA210" s="368"/>
      <c r="FGB210" s="465"/>
      <c r="FGC210" s="368"/>
      <c r="FGD210" s="465"/>
      <c r="FGE210" s="368"/>
      <c r="FGF210" s="465"/>
      <c r="FGG210" s="368"/>
      <c r="FGH210" s="465"/>
      <c r="FGI210" s="368"/>
      <c r="FGJ210" s="465"/>
      <c r="FGK210" s="368"/>
      <c r="FGL210" s="465"/>
      <c r="FGM210" s="368"/>
      <c r="FGN210" s="465"/>
      <c r="FGO210" s="368"/>
      <c r="FGP210" s="465"/>
      <c r="FGQ210" s="368"/>
      <c r="FGR210" s="465"/>
      <c r="FGS210" s="368"/>
      <c r="FGT210" s="465"/>
      <c r="FGU210" s="368"/>
      <c r="FGV210" s="465"/>
      <c r="FGW210" s="368"/>
      <c r="FGX210" s="465"/>
      <c r="FGY210" s="368"/>
      <c r="FGZ210" s="465"/>
      <c r="FHA210" s="368"/>
      <c r="FHB210" s="465"/>
      <c r="FHC210" s="368"/>
      <c r="FHD210" s="465"/>
      <c r="FHE210" s="368"/>
      <c r="FHF210" s="465"/>
      <c r="FHG210" s="368"/>
      <c r="FHH210" s="465"/>
      <c r="FHI210" s="368"/>
      <c r="FHJ210" s="465"/>
      <c r="FHK210" s="368"/>
      <c r="FHL210" s="465"/>
      <c r="FHM210" s="368"/>
      <c r="FHN210" s="465"/>
      <c r="FHO210" s="368"/>
      <c r="FHP210" s="465"/>
      <c r="FHQ210" s="368"/>
      <c r="FHR210" s="465"/>
      <c r="FHS210" s="368"/>
      <c r="FHT210" s="465"/>
      <c r="FHU210" s="368"/>
      <c r="FHV210" s="465"/>
      <c r="FHW210" s="368"/>
      <c r="FHX210" s="465"/>
      <c r="FHY210" s="368"/>
      <c r="FHZ210" s="465"/>
      <c r="FIA210" s="368"/>
      <c r="FIB210" s="465"/>
      <c r="FIC210" s="368"/>
      <c r="FID210" s="465"/>
      <c r="FIE210" s="368"/>
      <c r="FIF210" s="465"/>
      <c r="FIG210" s="368"/>
      <c r="FIH210" s="465"/>
      <c r="FII210" s="368"/>
      <c r="FIJ210" s="465"/>
      <c r="FIK210" s="368"/>
      <c r="FIL210" s="465"/>
      <c r="FIM210" s="368"/>
      <c r="FIN210" s="465"/>
      <c r="FIO210" s="368"/>
      <c r="FIP210" s="465"/>
      <c r="FIQ210" s="368"/>
      <c r="FIR210" s="465"/>
      <c r="FIS210" s="368"/>
      <c r="FIT210" s="465"/>
      <c r="FIU210" s="368"/>
      <c r="FIV210" s="465"/>
      <c r="FIW210" s="368"/>
      <c r="FIX210" s="465"/>
      <c r="FIY210" s="368"/>
      <c r="FIZ210" s="465"/>
      <c r="FJA210" s="368"/>
      <c r="FJB210" s="465"/>
      <c r="FJC210" s="368"/>
      <c r="FJD210" s="465"/>
      <c r="FJE210" s="368"/>
      <c r="FJF210" s="465"/>
      <c r="FJG210" s="368"/>
      <c r="FJH210" s="465"/>
      <c r="FJI210" s="368"/>
      <c r="FJJ210" s="465"/>
      <c r="FJK210" s="368"/>
      <c r="FJL210" s="465"/>
      <c r="FJM210" s="368"/>
      <c r="FJN210" s="465"/>
      <c r="FJO210" s="368"/>
      <c r="FJP210" s="465"/>
      <c r="FJQ210" s="368"/>
      <c r="FJR210" s="465"/>
      <c r="FJS210" s="368"/>
      <c r="FJT210" s="465"/>
      <c r="FJU210" s="368"/>
      <c r="FJV210" s="465"/>
      <c r="FJW210" s="368"/>
      <c r="FJX210" s="465"/>
      <c r="FJY210" s="368"/>
      <c r="FJZ210" s="465"/>
      <c r="FKA210" s="368"/>
      <c r="FKB210" s="465"/>
      <c r="FKC210" s="368"/>
      <c r="FKD210" s="465"/>
      <c r="FKE210" s="368"/>
      <c r="FKF210" s="465"/>
      <c r="FKG210" s="368"/>
      <c r="FKH210" s="465"/>
      <c r="FKI210" s="368"/>
      <c r="FKJ210" s="465"/>
      <c r="FKK210" s="368"/>
      <c r="FKL210" s="465"/>
      <c r="FKM210" s="368"/>
      <c r="FKN210" s="465"/>
      <c r="FKO210" s="368"/>
      <c r="FKP210" s="465"/>
      <c r="FKQ210" s="368"/>
      <c r="FKR210" s="465"/>
      <c r="FKS210" s="368"/>
      <c r="FKT210" s="465"/>
      <c r="FKU210" s="368"/>
      <c r="FKV210" s="465"/>
      <c r="FKW210" s="368"/>
      <c r="FKX210" s="465"/>
      <c r="FKY210" s="368"/>
      <c r="FKZ210" s="465"/>
      <c r="FLA210" s="368"/>
      <c r="FLB210" s="465"/>
      <c r="FLC210" s="368"/>
      <c r="FLD210" s="465"/>
      <c r="FLE210" s="368"/>
      <c r="FLF210" s="465"/>
      <c r="FLG210" s="368"/>
      <c r="FLH210" s="465"/>
      <c r="FLI210" s="368"/>
      <c r="FLJ210" s="465"/>
      <c r="FLK210" s="368"/>
      <c r="FLL210" s="465"/>
      <c r="FLM210" s="368"/>
      <c r="FLN210" s="465"/>
      <c r="FLO210" s="368"/>
      <c r="FLP210" s="465"/>
      <c r="FLQ210" s="368"/>
      <c r="FLR210" s="465"/>
      <c r="FLS210" s="368"/>
      <c r="FLT210" s="465"/>
      <c r="FLU210" s="368"/>
      <c r="FLV210" s="465"/>
      <c r="FLW210" s="368"/>
      <c r="FLX210" s="465"/>
      <c r="FLY210" s="368"/>
      <c r="FLZ210" s="465"/>
      <c r="FMA210" s="368"/>
      <c r="FMB210" s="465"/>
      <c r="FMC210" s="368"/>
      <c r="FMD210" s="465"/>
      <c r="FME210" s="368"/>
      <c r="FMF210" s="465"/>
      <c r="FMG210" s="368"/>
      <c r="FMH210" s="465"/>
      <c r="FMI210" s="368"/>
      <c r="FMJ210" s="465"/>
      <c r="FMK210" s="368"/>
      <c r="FML210" s="465"/>
      <c r="FMM210" s="368"/>
      <c r="FMN210" s="465"/>
      <c r="FMO210" s="368"/>
      <c r="FMP210" s="465"/>
      <c r="FMQ210" s="368"/>
      <c r="FMR210" s="465"/>
      <c r="FMS210" s="368"/>
      <c r="FMT210" s="465"/>
      <c r="FMU210" s="368"/>
      <c r="FMV210" s="465"/>
      <c r="FMW210" s="368"/>
      <c r="FMX210" s="465"/>
      <c r="FMY210" s="368"/>
      <c r="FMZ210" s="465"/>
      <c r="FNA210" s="368"/>
      <c r="FNB210" s="465"/>
      <c r="FNC210" s="368"/>
      <c r="FND210" s="465"/>
      <c r="FNE210" s="368"/>
      <c r="FNF210" s="465"/>
      <c r="FNG210" s="368"/>
      <c r="FNH210" s="465"/>
      <c r="FNI210" s="368"/>
      <c r="FNJ210" s="465"/>
      <c r="FNK210" s="368"/>
      <c r="FNL210" s="465"/>
      <c r="FNM210" s="368"/>
      <c r="FNN210" s="465"/>
      <c r="FNO210" s="368"/>
      <c r="FNP210" s="465"/>
      <c r="FNQ210" s="368"/>
      <c r="FNR210" s="465"/>
      <c r="FNS210" s="368"/>
      <c r="FNT210" s="465"/>
      <c r="FNU210" s="368"/>
      <c r="FNV210" s="465"/>
      <c r="FNW210" s="368"/>
      <c r="FNX210" s="465"/>
      <c r="FNY210" s="368"/>
      <c r="FNZ210" s="465"/>
      <c r="FOA210" s="368"/>
      <c r="FOB210" s="465"/>
      <c r="FOC210" s="368"/>
      <c r="FOD210" s="465"/>
      <c r="FOE210" s="368"/>
      <c r="FOF210" s="465"/>
      <c r="FOG210" s="368"/>
      <c r="FOH210" s="465"/>
      <c r="FOI210" s="368"/>
      <c r="FOJ210" s="465"/>
      <c r="FOK210" s="368"/>
      <c r="FOL210" s="465"/>
      <c r="FOM210" s="368"/>
      <c r="FON210" s="465"/>
      <c r="FOO210" s="368"/>
      <c r="FOP210" s="465"/>
      <c r="FOQ210" s="368"/>
      <c r="FOR210" s="465"/>
      <c r="FOS210" s="368"/>
      <c r="FOT210" s="465"/>
      <c r="FOU210" s="368"/>
      <c r="FOV210" s="465"/>
      <c r="FOW210" s="368"/>
      <c r="FOX210" s="465"/>
      <c r="FOY210" s="368"/>
      <c r="FOZ210" s="465"/>
      <c r="FPA210" s="368"/>
      <c r="FPB210" s="465"/>
      <c r="FPC210" s="368"/>
      <c r="FPD210" s="465"/>
      <c r="FPE210" s="368"/>
      <c r="FPF210" s="465"/>
      <c r="FPG210" s="368"/>
      <c r="FPH210" s="465"/>
      <c r="FPI210" s="368"/>
      <c r="FPJ210" s="465"/>
      <c r="FPK210" s="368"/>
      <c r="FPL210" s="465"/>
      <c r="FPM210" s="368"/>
      <c r="FPN210" s="465"/>
      <c r="FPO210" s="368"/>
      <c r="FPP210" s="465"/>
      <c r="FPQ210" s="368"/>
      <c r="FPR210" s="465"/>
      <c r="FPS210" s="368"/>
      <c r="FPT210" s="465"/>
      <c r="FPU210" s="368"/>
      <c r="FPV210" s="465"/>
      <c r="FPW210" s="368"/>
      <c r="FPX210" s="465"/>
      <c r="FPY210" s="368"/>
      <c r="FPZ210" s="465"/>
      <c r="FQA210" s="368"/>
      <c r="FQB210" s="465"/>
      <c r="FQC210" s="368"/>
      <c r="FQD210" s="465"/>
      <c r="FQE210" s="368"/>
      <c r="FQF210" s="465"/>
      <c r="FQG210" s="368"/>
      <c r="FQH210" s="465"/>
      <c r="FQI210" s="368"/>
      <c r="FQJ210" s="465"/>
      <c r="FQK210" s="368"/>
      <c r="FQL210" s="465"/>
      <c r="FQM210" s="368"/>
      <c r="FQN210" s="465"/>
      <c r="FQO210" s="368"/>
      <c r="FQP210" s="465"/>
      <c r="FQQ210" s="368"/>
      <c r="FQR210" s="465"/>
      <c r="FQS210" s="368"/>
      <c r="FQT210" s="465"/>
      <c r="FQU210" s="368"/>
      <c r="FQV210" s="465"/>
      <c r="FQW210" s="368"/>
      <c r="FQX210" s="465"/>
      <c r="FQY210" s="368"/>
      <c r="FQZ210" s="465"/>
      <c r="FRA210" s="368"/>
      <c r="FRB210" s="465"/>
      <c r="FRC210" s="368"/>
      <c r="FRD210" s="465"/>
      <c r="FRE210" s="368"/>
      <c r="FRF210" s="465"/>
      <c r="FRG210" s="368"/>
      <c r="FRH210" s="465"/>
      <c r="FRI210" s="368"/>
      <c r="FRJ210" s="465"/>
      <c r="FRK210" s="368"/>
      <c r="FRL210" s="465"/>
      <c r="FRM210" s="368"/>
      <c r="FRN210" s="465"/>
      <c r="FRO210" s="368"/>
      <c r="FRP210" s="465"/>
      <c r="FRQ210" s="368"/>
      <c r="FRR210" s="465"/>
      <c r="FRS210" s="368"/>
      <c r="FRT210" s="465"/>
      <c r="FRU210" s="368"/>
      <c r="FRV210" s="465"/>
      <c r="FRW210" s="368"/>
      <c r="FRX210" s="465"/>
      <c r="FRY210" s="368"/>
      <c r="FRZ210" s="465"/>
      <c r="FSA210" s="368"/>
      <c r="FSB210" s="465"/>
      <c r="FSC210" s="368"/>
      <c r="FSD210" s="465"/>
      <c r="FSE210" s="368"/>
      <c r="FSF210" s="465"/>
      <c r="FSG210" s="368"/>
      <c r="FSH210" s="465"/>
      <c r="FSI210" s="368"/>
      <c r="FSJ210" s="465"/>
      <c r="FSK210" s="368"/>
      <c r="FSL210" s="465"/>
      <c r="FSM210" s="368"/>
      <c r="FSN210" s="465"/>
      <c r="FSO210" s="368"/>
      <c r="FSP210" s="465"/>
      <c r="FSQ210" s="368"/>
      <c r="FSR210" s="465"/>
      <c r="FSS210" s="368"/>
      <c r="FST210" s="465"/>
      <c r="FSU210" s="368"/>
      <c r="FSV210" s="465"/>
      <c r="FSW210" s="368"/>
      <c r="FSX210" s="465"/>
      <c r="FSY210" s="368"/>
      <c r="FSZ210" s="465"/>
      <c r="FTA210" s="368"/>
      <c r="FTB210" s="465"/>
      <c r="FTC210" s="368"/>
      <c r="FTD210" s="465"/>
      <c r="FTE210" s="368"/>
      <c r="FTF210" s="465"/>
      <c r="FTG210" s="368"/>
      <c r="FTH210" s="465"/>
      <c r="FTI210" s="368"/>
      <c r="FTJ210" s="465"/>
      <c r="FTK210" s="368"/>
      <c r="FTL210" s="465"/>
      <c r="FTM210" s="368"/>
      <c r="FTN210" s="465"/>
      <c r="FTO210" s="368"/>
      <c r="FTP210" s="465"/>
      <c r="FTQ210" s="368"/>
      <c r="FTR210" s="465"/>
      <c r="FTS210" s="368"/>
      <c r="FTT210" s="465"/>
      <c r="FTU210" s="368"/>
      <c r="FTV210" s="465"/>
      <c r="FTW210" s="368"/>
      <c r="FTX210" s="465"/>
      <c r="FTY210" s="368"/>
      <c r="FTZ210" s="465"/>
      <c r="FUA210" s="368"/>
      <c r="FUB210" s="465"/>
      <c r="FUC210" s="368"/>
      <c r="FUD210" s="465"/>
      <c r="FUE210" s="368"/>
      <c r="FUF210" s="465"/>
      <c r="FUG210" s="368"/>
      <c r="FUH210" s="465"/>
      <c r="FUI210" s="368"/>
      <c r="FUJ210" s="465"/>
      <c r="FUK210" s="368"/>
      <c r="FUL210" s="465"/>
      <c r="FUM210" s="368"/>
      <c r="FUN210" s="465"/>
      <c r="FUO210" s="368"/>
      <c r="FUP210" s="465"/>
      <c r="FUQ210" s="368"/>
      <c r="FUR210" s="465"/>
      <c r="FUS210" s="368"/>
      <c r="FUT210" s="465"/>
      <c r="FUU210" s="368"/>
      <c r="FUV210" s="465"/>
      <c r="FUW210" s="368"/>
      <c r="FUX210" s="465"/>
      <c r="FUY210" s="368"/>
      <c r="FUZ210" s="465"/>
      <c r="FVA210" s="368"/>
      <c r="FVB210" s="465"/>
      <c r="FVC210" s="368"/>
      <c r="FVD210" s="465"/>
      <c r="FVE210" s="368"/>
      <c r="FVF210" s="465"/>
      <c r="FVG210" s="368"/>
      <c r="FVH210" s="465"/>
      <c r="FVI210" s="368"/>
      <c r="FVJ210" s="465"/>
      <c r="FVK210" s="368"/>
      <c r="FVL210" s="465"/>
      <c r="FVM210" s="368"/>
      <c r="FVN210" s="465"/>
      <c r="FVO210" s="368"/>
      <c r="FVP210" s="465"/>
      <c r="FVQ210" s="368"/>
      <c r="FVR210" s="465"/>
      <c r="FVS210" s="368"/>
      <c r="FVT210" s="465"/>
      <c r="FVU210" s="368"/>
      <c r="FVV210" s="465"/>
      <c r="FVW210" s="368"/>
      <c r="FVX210" s="465"/>
      <c r="FVY210" s="368"/>
      <c r="FVZ210" s="465"/>
      <c r="FWA210" s="368"/>
      <c r="FWB210" s="465"/>
      <c r="FWC210" s="368"/>
      <c r="FWD210" s="465"/>
      <c r="FWE210" s="368"/>
      <c r="FWF210" s="465"/>
      <c r="FWG210" s="368"/>
      <c r="FWH210" s="465"/>
      <c r="FWI210" s="368"/>
      <c r="FWJ210" s="465"/>
      <c r="FWK210" s="368"/>
      <c r="FWL210" s="465"/>
      <c r="FWM210" s="368"/>
      <c r="FWN210" s="465"/>
      <c r="FWO210" s="368"/>
      <c r="FWP210" s="465"/>
      <c r="FWQ210" s="368"/>
      <c r="FWR210" s="465"/>
      <c r="FWS210" s="368"/>
      <c r="FWT210" s="465"/>
      <c r="FWU210" s="368"/>
      <c r="FWV210" s="465"/>
      <c r="FWW210" s="368"/>
      <c r="FWX210" s="465"/>
      <c r="FWY210" s="368"/>
      <c r="FWZ210" s="465"/>
      <c r="FXA210" s="368"/>
      <c r="FXB210" s="465"/>
      <c r="FXC210" s="368"/>
      <c r="FXD210" s="465"/>
      <c r="FXE210" s="368"/>
      <c r="FXF210" s="465"/>
      <c r="FXG210" s="368"/>
      <c r="FXH210" s="465"/>
      <c r="FXI210" s="368"/>
      <c r="FXJ210" s="465"/>
      <c r="FXK210" s="368"/>
      <c r="FXL210" s="465"/>
      <c r="FXM210" s="368"/>
      <c r="FXN210" s="465"/>
      <c r="FXO210" s="368"/>
      <c r="FXP210" s="465"/>
      <c r="FXQ210" s="368"/>
      <c r="FXR210" s="465"/>
      <c r="FXS210" s="368"/>
      <c r="FXT210" s="465"/>
      <c r="FXU210" s="368"/>
      <c r="FXV210" s="465"/>
      <c r="FXW210" s="368"/>
      <c r="FXX210" s="465"/>
      <c r="FXY210" s="368"/>
      <c r="FXZ210" s="465"/>
      <c r="FYA210" s="368"/>
      <c r="FYB210" s="465"/>
      <c r="FYC210" s="368"/>
      <c r="FYD210" s="465"/>
      <c r="FYE210" s="368"/>
      <c r="FYF210" s="465"/>
      <c r="FYG210" s="368"/>
      <c r="FYH210" s="465"/>
      <c r="FYI210" s="368"/>
      <c r="FYJ210" s="465"/>
      <c r="FYK210" s="368"/>
      <c r="FYL210" s="465"/>
      <c r="FYM210" s="368"/>
      <c r="FYN210" s="465"/>
      <c r="FYO210" s="368"/>
      <c r="FYP210" s="465"/>
      <c r="FYQ210" s="368"/>
      <c r="FYR210" s="465"/>
      <c r="FYS210" s="368"/>
      <c r="FYT210" s="465"/>
      <c r="FYU210" s="368"/>
      <c r="FYV210" s="465"/>
      <c r="FYW210" s="368"/>
      <c r="FYX210" s="465"/>
      <c r="FYY210" s="368"/>
      <c r="FYZ210" s="465"/>
      <c r="FZA210" s="368"/>
      <c r="FZB210" s="465"/>
      <c r="FZC210" s="368"/>
      <c r="FZD210" s="465"/>
      <c r="FZE210" s="368"/>
      <c r="FZF210" s="465"/>
      <c r="FZG210" s="368"/>
      <c r="FZH210" s="465"/>
      <c r="FZI210" s="368"/>
      <c r="FZJ210" s="465"/>
      <c r="FZK210" s="368"/>
      <c r="FZL210" s="465"/>
      <c r="FZM210" s="368"/>
      <c r="FZN210" s="465"/>
      <c r="FZO210" s="368"/>
      <c r="FZP210" s="465"/>
      <c r="FZQ210" s="368"/>
      <c r="FZR210" s="465"/>
      <c r="FZS210" s="368"/>
      <c r="FZT210" s="465"/>
      <c r="FZU210" s="368"/>
      <c r="FZV210" s="465"/>
      <c r="FZW210" s="368"/>
      <c r="FZX210" s="465"/>
      <c r="FZY210" s="368"/>
      <c r="FZZ210" s="465"/>
      <c r="GAA210" s="368"/>
      <c r="GAB210" s="465"/>
      <c r="GAC210" s="368"/>
      <c r="GAD210" s="465"/>
      <c r="GAE210" s="368"/>
      <c r="GAF210" s="465"/>
      <c r="GAG210" s="368"/>
      <c r="GAH210" s="465"/>
      <c r="GAI210" s="368"/>
      <c r="GAJ210" s="465"/>
      <c r="GAK210" s="368"/>
      <c r="GAL210" s="465"/>
      <c r="GAM210" s="368"/>
      <c r="GAN210" s="465"/>
      <c r="GAO210" s="368"/>
      <c r="GAP210" s="465"/>
      <c r="GAQ210" s="368"/>
      <c r="GAR210" s="465"/>
      <c r="GAS210" s="368"/>
      <c r="GAT210" s="465"/>
      <c r="GAU210" s="368"/>
      <c r="GAV210" s="465"/>
      <c r="GAW210" s="368"/>
      <c r="GAX210" s="465"/>
      <c r="GAY210" s="368"/>
      <c r="GAZ210" s="465"/>
      <c r="GBA210" s="368"/>
      <c r="GBB210" s="465"/>
      <c r="GBC210" s="368"/>
      <c r="GBD210" s="465"/>
      <c r="GBE210" s="368"/>
      <c r="GBF210" s="465"/>
      <c r="GBG210" s="368"/>
      <c r="GBH210" s="465"/>
      <c r="GBI210" s="368"/>
      <c r="GBJ210" s="465"/>
      <c r="GBK210" s="368"/>
      <c r="GBL210" s="465"/>
      <c r="GBM210" s="368"/>
      <c r="GBN210" s="465"/>
      <c r="GBO210" s="368"/>
      <c r="GBP210" s="465"/>
      <c r="GBQ210" s="368"/>
      <c r="GBR210" s="465"/>
      <c r="GBS210" s="368"/>
      <c r="GBT210" s="465"/>
      <c r="GBU210" s="368"/>
      <c r="GBV210" s="465"/>
      <c r="GBW210" s="368"/>
      <c r="GBX210" s="465"/>
      <c r="GBY210" s="368"/>
      <c r="GBZ210" s="465"/>
      <c r="GCA210" s="368"/>
      <c r="GCB210" s="465"/>
      <c r="GCC210" s="368"/>
      <c r="GCD210" s="465"/>
      <c r="GCE210" s="368"/>
      <c r="GCF210" s="465"/>
      <c r="GCG210" s="368"/>
      <c r="GCH210" s="465"/>
      <c r="GCI210" s="368"/>
      <c r="GCJ210" s="465"/>
      <c r="GCK210" s="368"/>
      <c r="GCL210" s="465"/>
      <c r="GCM210" s="368"/>
      <c r="GCN210" s="465"/>
      <c r="GCO210" s="368"/>
      <c r="GCP210" s="465"/>
      <c r="GCQ210" s="368"/>
      <c r="GCR210" s="465"/>
      <c r="GCS210" s="368"/>
      <c r="GCT210" s="465"/>
      <c r="GCU210" s="368"/>
      <c r="GCV210" s="465"/>
      <c r="GCW210" s="368"/>
      <c r="GCX210" s="465"/>
      <c r="GCY210" s="368"/>
      <c r="GCZ210" s="465"/>
      <c r="GDA210" s="368"/>
      <c r="GDB210" s="465"/>
      <c r="GDC210" s="368"/>
      <c r="GDD210" s="465"/>
      <c r="GDE210" s="368"/>
      <c r="GDF210" s="465"/>
      <c r="GDG210" s="368"/>
      <c r="GDH210" s="465"/>
      <c r="GDI210" s="368"/>
      <c r="GDJ210" s="465"/>
      <c r="GDK210" s="368"/>
      <c r="GDL210" s="465"/>
      <c r="GDM210" s="368"/>
      <c r="GDN210" s="465"/>
      <c r="GDO210" s="368"/>
      <c r="GDP210" s="465"/>
      <c r="GDQ210" s="368"/>
      <c r="GDR210" s="465"/>
      <c r="GDS210" s="368"/>
      <c r="GDT210" s="465"/>
      <c r="GDU210" s="368"/>
      <c r="GDV210" s="465"/>
      <c r="GDW210" s="368"/>
      <c r="GDX210" s="465"/>
      <c r="GDY210" s="368"/>
      <c r="GDZ210" s="465"/>
      <c r="GEA210" s="368"/>
      <c r="GEB210" s="465"/>
      <c r="GEC210" s="368"/>
      <c r="GED210" s="465"/>
      <c r="GEE210" s="368"/>
      <c r="GEF210" s="465"/>
      <c r="GEG210" s="368"/>
      <c r="GEH210" s="465"/>
      <c r="GEI210" s="368"/>
      <c r="GEJ210" s="465"/>
      <c r="GEK210" s="368"/>
      <c r="GEL210" s="465"/>
      <c r="GEM210" s="368"/>
      <c r="GEN210" s="465"/>
      <c r="GEO210" s="368"/>
      <c r="GEP210" s="465"/>
      <c r="GEQ210" s="368"/>
      <c r="GER210" s="465"/>
      <c r="GES210" s="368"/>
      <c r="GET210" s="465"/>
      <c r="GEU210" s="368"/>
      <c r="GEV210" s="465"/>
      <c r="GEW210" s="368"/>
      <c r="GEX210" s="465"/>
      <c r="GEY210" s="368"/>
      <c r="GEZ210" s="465"/>
      <c r="GFA210" s="368"/>
      <c r="GFB210" s="465"/>
      <c r="GFC210" s="368"/>
      <c r="GFD210" s="465"/>
      <c r="GFE210" s="368"/>
      <c r="GFF210" s="465"/>
      <c r="GFG210" s="368"/>
      <c r="GFH210" s="465"/>
      <c r="GFI210" s="368"/>
      <c r="GFJ210" s="465"/>
      <c r="GFK210" s="368"/>
      <c r="GFL210" s="465"/>
      <c r="GFM210" s="368"/>
      <c r="GFN210" s="465"/>
      <c r="GFO210" s="368"/>
      <c r="GFP210" s="465"/>
      <c r="GFQ210" s="368"/>
      <c r="GFR210" s="465"/>
      <c r="GFS210" s="368"/>
      <c r="GFT210" s="465"/>
      <c r="GFU210" s="368"/>
      <c r="GFV210" s="465"/>
      <c r="GFW210" s="368"/>
      <c r="GFX210" s="465"/>
      <c r="GFY210" s="368"/>
      <c r="GFZ210" s="465"/>
      <c r="GGA210" s="368"/>
      <c r="GGB210" s="465"/>
      <c r="GGC210" s="368"/>
      <c r="GGD210" s="465"/>
      <c r="GGE210" s="368"/>
      <c r="GGF210" s="465"/>
      <c r="GGG210" s="368"/>
      <c r="GGH210" s="465"/>
      <c r="GGI210" s="368"/>
      <c r="GGJ210" s="465"/>
      <c r="GGK210" s="368"/>
      <c r="GGL210" s="465"/>
      <c r="GGM210" s="368"/>
      <c r="GGN210" s="465"/>
      <c r="GGO210" s="368"/>
      <c r="GGP210" s="465"/>
      <c r="GGQ210" s="368"/>
      <c r="GGR210" s="465"/>
      <c r="GGS210" s="368"/>
      <c r="GGT210" s="465"/>
      <c r="GGU210" s="368"/>
      <c r="GGV210" s="465"/>
      <c r="GGW210" s="368"/>
      <c r="GGX210" s="465"/>
      <c r="GGY210" s="368"/>
      <c r="GGZ210" s="465"/>
      <c r="GHA210" s="368"/>
      <c r="GHB210" s="465"/>
      <c r="GHC210" s="368"/>
      <c r="GHD210" s="465"/>
      <c r="GHE210" s="368"/>
      <c r="GHF210" s="465"/>
      <c r="GHG210" s="368"/>
      <c r="GHH210" s="465"/>
      <c r="GHI210" s="368"/>
      <c r="GHJ210" s="465"/>
      <c r="GHK210" s="368"/>
      <c r="GHL210" s="465"/>
      <c r="GHM210" s="368"/>
      <c r="GHN210" s="465"/>
      <c r="GHO210" s="368"/>
      <c r="GHP210" s="465"/>
      <c r="GHQ210" s="368"/>
      <c r="GHR210" s="465"/>
      <c r="GHS210" s="368"/>
      <c r="GHT210" s="465"/>
      <c r="GHU210" s="368"/>
      <c r="GHV210" s="465"/>
      <c r="GHW210" s="368"/>
      <c r="GHX210" s="465"/>
      <c r="GHY210" s="368"/>
      <c r="GHZ210" s="465"/>
      <c r="GIA210" s="368"/>
      <c r="GIB210" s="465"/>
      <c r="GIC210" s="368"/>
      <c r="GID210" s="465"/>
      <c r="GIE210" s="368"/>
      <c r="GIF210" s="465"/>
      <c r="GIG210" s="368"/>
      <c r="GIH210" s="465"/>
      <c r="GII210" s="368"/>
      <c r="GIJ210" s="465"/>
      <c r="GIK210" s="368"/>
      <c r="GIL210" s="465"/>
      <c r="GIM210" s="368"/>
      <c r="GIN210" s="465"/>
      <c r="GIO210" s="368"/>
      <c r="GIP210" s="465"/>
      <c r="GIQ210" s="368"/>
      <c r="GIR210" s="465"/>
      <c r="GIS210" s="368"/>
      <c r="GIT210" s="465"/>
      <c r="GIU210" s="368"/>
      <c r="GIV210" s="465"/>
      <c r="GIW210" s="368"/>
      <c r="GIX210" s="465"/>
      <c r="GIY210" s="368"/>
      <c r="GIZ210" s="465"/>
      <c r="GJA210" s="368"/>
      <c r="GJB210" s="465"/>
      <c r="GJC210" s="368"/>
      <c r="GJD210" s="465"/>
      <c r="GJE210" s="368"/>
      <c r="GJF210" s="465"/>
      <c r="GJG210" s="368"/>
      <c r="GJH210" s="465"/>
      <c r="GJI210" s="368"/>
      <c r="GJJ210" s="465"/>
      <c r="GJK210" s="368"/>
      <c r="GJL210" s="465"/>
      <c r="GJM210" s="368"/>
      <c r="GJN210" s="465"/>
      <c r="GJO210" s="368"/>
      <c r="GJP210" s="465"/>
      <c r="GJQ210" s="368"/>
      <c r="GJR210" s="465"/>
      <c r="GJS210" s="368"/>
      <c r="GJT210" s="465"/>
      <c r="GJU210" s="368"/>
      <c r="GJV210" s="465"/>
      <c r="GJW210" s="368"/>
      <c r="GJX210" s="465"/>
      <c r="GJY210" s="368"/>
      <c r="GJZ210" s="465"/>
      <c r="GKA210" s="368"/>
      <c r="GKB210" s="465"/>
      <c r="GKC210" s="368"/>
      <c r="GKD210" s="465"/>
      <c r="GKE210" s="368"/>
      <c r="GKF210" s="465"/>
      <c r="GKG210" s="368"/>
      <c r="GKH210" s="465"/>
      <c r="GKI210" s="368"/>
      <c r="GKJ210" s="465"/>
      <c r="GKK210" s="368"/>
      <c r="GKL210" s="465"/>
      <c r="GKM210" s="368"/>
      <c r="GKN210" s="465"/>
      <c r="GKO210" s="368"/>
      <c r="GKP210" s="465"/>
      <c r="GKQ210" s="368"/>
      <c r="GKR210" s="465"/>
      <c r="GKS210" s="368"/>
      <c r="GKT210" s="465"/>
      <c r="GKU210" s="368"/>
      <c r="GKV210" s="465"/>
      <c r="GKW210" s="368"/>
      <c r="GKX210" s="465"/>
      <c r="GKY210" s="368"/>
      <c r="GKZ210" s="465"/>
      <c r="GLA210" s="368"/>
      <c r="GLB210" s="465"/>
      <c r="GLC210" s="368"/>
      <c r="GLD210" s="465"/>
      <c r="GLE210" s="368"/>
      <c r="GLF210" s="465"/>
      <c r="GLG210" s="368"/>
      <c r="GLH210" s="465"/>
      <c r="GLI210" s="368"/>
      <c r="GLJ210" s="465"/>
      <c r="GLK210" s="368"/>
      <c r="GLL210" s="465"/>
      <c r="GLM210" s="368"/>
      <c r="GLN210" s="465"/>
      <c r="GLO210" s="368"/>
      <c r="GLP210" s="465"/>
      <c r="GLQ210" s="368"/>
      <c r="GLR210" s="465"/>
      <c r="GLS210" s="368"/>
      <c r="GLT210" s="465"/>
      <c r="GLU210" s="368"/>
      <c r="GLV210" s="465"/>
      <c r="GLW210" s="368"/>
      <c r="GLX210" s="465"/>
      <c r="GLY210" s="368"/>
      <c r="GLZ210" s="465"/>
      <c r="GMA210" s="368"/>
      <c r="GMB210" s="465"/>
      <c r="GMC210" s="368"/>
      <c r="GMD210" s="465"/>
      <c r="GME210" s="368"/>
      <c r="GMF210" s="465"/>
      <c r="GMG210" s="368"/>
      <c r="GMH210" s="465"/>
      <c r="GMI210" s="368"/>
      <c r="GMJ210" s="465"/>
      <c r="GMK210" s="368"/>
      <c r="GML210" s="465"/>
      <c r="GMM210" s="368"/>
      <c r="GMN210" s="465"/>
      <c r="GMO210" s="368"/>
      <c r="GMP210" s="465"/>
      <c r="GMQ210" s="368"/>
      <c r="GMR210" s="465"/>
      <c r="GMS210" s="368"/>
      <c r="GMT210" s="465"/>
      <c r="GMU210" s="368"/>
      <c r="GMV210" s="465"/>
      <c r="GMW210" s="368"/>
      <c r="GMX210" s="465"/>
      <c r="GMY210" s="368"/>
      <c r="GMZ210" s="465"/>
      <c r="GNA210" s="368"/>
      <c r="GNB210" s="465"/>
      <c r="GNC210" s="368"/>
      <c r="GND210" s="465"/>
      <c r="GNE210" s="368"/>
      <c r="GNF210" s="465"/>
      <c r="GNG210" s="368"/>
      <c r="GNH210" s="465"/>
      <c r="GNI210" s="368"/>
      <c r="GNJ210" s="465"/>
      <c r="GNK210" s="368"/>
      <c r="GNL210" s="465"/>
      <c r="GNM210" s="368"/>
      <c r="GNN210" s="465"/>
      <c r="GNO210" s="368"/>
      <c r="GNP210" s="465"/>
      <c r="GNQ210" s="368"/>
      <c r="GNR210" s="465"/>
      <c r="GNS210" s="368"/>
      <c r="GNT210" s="465"/>
      <c r="GNU210" s="368"/>
      <c r="GNV210" s="465"/>
      <c r="GNW210" s="368"/>
      <c r="GNX210" s="465"/>
      <c r="GNY210" s="368"/>
      <c r="GNZ210" s="465"/>
      <c r="GOA210" s="368"/>
      <c r="GOB210" s="465"/>
      <c r="GOC210" s="368"/>
      <c r="GOD210" s="465"/>
      <c r="GOE210" s="368"/>
      <c r="GOF210" s="465"/>
      <c r="GOG210" s="368"/>
      <c r="GOH210" s="465"/>
      <c r="GOI210" s="368"/>
      <c r="GOJ210" s="465"/>
      <c r="GOK210" s="368"/>
      <c r="GOL210" s="465"/>
      <c r="GOM210" s="368"/>
      <c r="GON210" s="465"/>
      <c r="GOO210" s="368"/>
      <c r="GOP210" s="465"/>
      <c r="GOQ210" s="368"/>
      <c r="GOR210" s="465"/>
      <c r="GOS210" s="368"/>
      <c r="GOT210" s="465"/>
      <c r="GOU210" s="368"/>
      <c r="GOV210" s="465"/>
      <c r="GOW210" s="368"/>
      <c r="GOX210" s="465"/>
      <c r="GOY210" s="368"/>
      <c r="GOZ210" s="465"/>
      <c r="GPA210" s="368"/>
      <c r="GPB210" s="465"/>
      <c r="GPC210" s="368"/>
      <c r="GPD210" s="465"/>
      <c r="GPE210" s="368"/>
      <c r="GPF210" s="465"/>
      <c r="GPG210" s="368"/>
      <c r="GPH210" s="465"/>
      <c r="GPI210" s="368"/>
      <c r="GPJ210" s="465"/>
      <c r="GPK210" s="368"/>
      <c r="GPL210" s="465"/>
      <c r="GPM210" s="368"/>
      <c r="GPN210" s="465"/>
      <c r="GPO210" s="368"/>
      <c r="GPP210" s="465"/>
      <c r="GPQ210" s="368"/>
      <c r="GPR210" s="465"/>
      <c r="GPS210" s="368"/>
      <c r="GPT210" s="465"/>
      <c r="GPU210" s="368"/>
      <c r="GPV210" s="465"/>
      <c r="GPW210" s="368"/>
      <c r="GPX210" s="465"/>
      <c r="GPY210" s="368"/>
      <c r="GPZ210" s="465"/>
      <c r="GQA210" s="368"/>
      <c r="GQB210" s="465"/>
      <c r="GQC210" s="368"/>
      <c r="GQD210" s="465"/>
      <c r="GQE210" s="368"/>
      <c r="GQF210" s="465"/>
      <c r="GQG210" s="368"/>
      <c r="GQH210" s="465"/>
      <c r="GQI210" s="368"/>
      <c r="GQJ210" s="465"/>
      <c r="GQK210" s="368"/>
      <c r="GQL210" s="465"/>
      <c r="GQM210" s="368"/>
      <c r="GQN210" s="465"/>
      <c r="GQO210" s="368"/>
      <c r="GQP210" s="465"/>
      <c r="GQQ210" s="368"/>
      <c r="GQR210" s="465"/>
      <c r="GQS210" s="368"/>
      <c r="GQT210" s="465"/>
      <c r="GQU210" s="368"/>
      <c r="GQV210" s="465"/>
      <c r="GQW210" s="368"/>
      <c r="GQX210" s="465"/>
      <c r="GQY210" s="368"/>
      <c r="GQZ210" s="465"/>
      <c r="GRA210" s="368"/>
      <c r="GRB210" s="465"/>
      <c r="GRC210" s="368"/>
      <c r="GRD210" s="465"/>
      <c r="GRE210" s="368"/>
      <c r="GRF210" s="465"/>
      <c r="GRG210" s="368"/>
      <c r="GRH210" s="465"/>
      <c r="GRI210" s="368"/>
      <c r="GRJ210" s="465"/>
      <c r="GRK210" s="368"/>
      <c r="GRL210" s="465"/>
      <c r="GRM210" s="368"/>
      <c r="GRN210" s="465"/>
      <c r="GRO210" s="368"/>
      <c r="GRP210" s="465"/>
      <c r="GRQ210" s="368"/>
      <c r="GRR210" s="465"/>
      <c r="GRS210" s="368"/>
      <c r="GRT210" s="465"/>
      <c r="GRU210" s="368"/>
      <c r="GRV210" s="465"/>
      <c r="GRW210" s="368"/>
      <c r="GRX210" s="465"/>
      <c r="GRY210" s="368"/>
      <c r="GRZ210" s="465"/>
      <c r="GSA210" s="368"/>
      <c r="GSB210" s="465"/>
      <c r="GSC210" s="368"/>
      <c r="GSD210" s="465"/>
      <c r="GSE210" s="368"/>
      <c r="GSF210" s="465"/>
      <c r="GSG210" s="368"/>
      <c r="GSH210" s="465"/>
      <c r="GSI210" s="368"/>
      <c r="GSJ210" s="465"/>
      <c r="GSK210" s="368"/>
      <c r="GSL210" s="465"/>
      <c r="GSM210" s="368"/>
      <c r="GSN210" s="465"/>
      <c r="GSO210" s="368"/>
      <c r="GSP210" s="465"/>
      <c r="GSQ210" s="368"/>
      <c r="GSR210" s="465"/>
      <c r="GSS210" s="368"/>
      <c r="GST210" s="465"/>
      <c r="GSU210" s="368"/>
      <c r="GSV210" s="465"/>
      <c r="GSW210" s="368"/>
      <c r="GSX210" s="465"/>
      <c r="GSY210" s="368"/>
      <c r="GSZ210" s="465"/>
      <c r="GTA210" s="368"/>
      <c r="GTB210" s="465"/>
      <c r="GTC210" s="368"/>
      <c r="GTD210" s="465"/>
      <c r="GTE210" s="368"/>
      <c r="GTF210" s="465"/>
      <c r="GTG210" s="368"/>
      <c r="GTH210" s="465"/>
      <c r="GTI210" s="368"/>
      <c r="GTJ210" s="465"/>
      <c r="GTK210" s="368"/>
      <c r="GTL210" s="465"/>
      <c r="GTM210" s="368"/>
      <c r="GTN210" s="465"/>
      <c r="GTO210" s="368"/>
      <c r="GTP210" s="465"/>
      <c r="GTQ210" s="368"/>
      <c r="GTR210" s="465"/>
      <c r="GTS210" s="368"/>
      <c r="GTT210" s="465"/>
      <c r="GTU210" s="368"/>
      <c r="GTV210" s="465"/>
      <c r="GTW210" s="368"/>
      <c r="GTX210" s="465"/>
      <c r="GTY210" s="368"/>
      <c r="GTZ210" s="465"/>
      <c r="GUA210" s="368"/>
      <c r="GUB210" s="465"/>
      <c r="GUC210" s="368"/>
      <c r="GUD210" s="465"/>
      <c r="GUE210" s="368"/>
      <c r="GUF210" s="465"/>
      <c r="GUG210" s="368"/>
      <c r="GUH210" s="465"/>
      <c r="GUI210" s="368"/>
      <c r="GUJ210" s="465"/>
      <c r="GUK210" s="368"/>
      <c r="GUL210" s="465"/>
      <c r="GUM210" s="368"/>
      <c r="GUN210" s="465"/>
      <c r="GUO210" s="368"/>
      <c r="GUP210" s="465"/>
      <c r="GUQ210" s="368"/>
      <c r="GUR210" s="465"/>
      <c r="GUS210" s="368"/>
      <c r="GUT210" s="465"/>
      <c r="GUU210" s="368"/>
      <c r="GUV210" s="465"/>
      <c r="GUW210" s="368"/>
      <c r="GUX210" s="465"/>
      <c r="GUY210" s="368"/>
      <c r="GUZ210" s="465"/>
      <c r="GVA210" s="368"/>
      <c r="GVB210" s="465"/>
      <c r="GVC210" s="368"/>
      <c r="GVD210" s="465"/>
      <c r="GVE210" s="368"/>
      <c r="GVF210" s="465"/>
      <c r="GVG210" s="368"/>
      <c r="GVH210" s="465"/>
      <c r="GVI210" s="368"/>
      <c r="GVJ210" s="465"/>
      <c r="GVK210" s="368"/>
      <c r="GVL210" s="465"/>
      <c r="GVM210" s="368"/>
      <c r="GVN210" s="465"/>
      <c r="GVO210" s="368"/>
      <c r="GVP210" s="465"/>
      <c r="GVQ210" s="368"/>
      <c r="GVR210" s="465"/>
      <c r="GVS210" s="368"/>
      <c r="GVT210" s="465"/>
      <c r="GVU210" s="368"/>
      <c r="GVV210" s="465"/>
      <c r="GVW210" s="368"/>
      <c r="GVX210" s="465"/>
      <c r="GVY210" s="368"/>
      <c r="GVZ210" s="465"/>
      <c r="GWA210" s="368"/>
      <c r="GWB210" s="465"/>
      <c r="GWC210" s="368"/>
      <c r="GWD210" s="465"/>
      <c r="GWE210" s="368"/>
      <c r="GWF210" s="465"/>
      <c r="GWG210" s="368"/>
      <c r="GWH210" s="465"/>
      <c r="GWI210" s="368"/>
      <c r="GWJ210" s="465"/>
      <c r="GWK210" s="368"/>
      <c r="GWL210" s="465"/>
      <c r="GWM210" s="368"/>
      <c r="GWN210" s="465"/>
      <c r="GWO210" s="368"/>
      <c r="GWP210" s="465"/>
      <c r="GWQ210" s="368"/>
      <c r="GWR210" s="465"/>
      <c r="GWS210" s="368"/>
      <c r="GWT210" s="465"/>
      <c r="GWU210" s="368"/>
      <c r="GWV210" s="465"/>
      <c r="GWW210" s="368"/>
      <c r="GWX210" s="465"/>
      <c r="GWY210" s="368"/>
      <c r="GWZ210" s="465"/>
      <c r="GXA210" s="368"/>
      <c r="GXB210" s="465"/>
      <c r="GXC210" s="368"/>
      <c r="GXD210" s="465"/>
      <c r="GXE210" s="368"/>
      <c r="GXF210" s="465"/>
      <c r="GXG210" s="368"/>
      <c r="GXH210" s="465"/>
      <c r="GXI210" s="368"/>
      <c r="GXJ210" s="465"/>
      <c r="GXK210" s="368"/>
      <c r="GXL210" s="465"/>
      <c r="GXM210" s="368"/>
      <c r="GXN210" s="465"/>
      <c r="GXO210" s="368"/>
      <c r="GXP210" s="465"/>
      <c r="GXQ210" s="368"/>
      <c r="GXR210" s="465"/>
      <c r="GXS210" s="368"/>
      <c r="GXT210" s="465"/>
      <c r="GXU210" s="368"/>
      <c r="GXV210" s="465"/>
      <c r="GXW210" s="368"/>
      <c r="GXX210" s="465"/>
      <c r="GXY210" s="368"/>
      <c r="GXZ210" s="465"/>
      <c r="GYA210" s="368"/>
      <c r="GYB210" s="465"/>
      <c r="GYC210" s="368"/>
      <c r="GYD210" s="465"/>
      <c r="GYE210" s="368"/>
      <c r="GYF210" s="465"/>
      <c r="GYG210" s="368"/>
      <c r="GYH210" s="465"/>
      <c r="GYI210" s="368"/>
      <c r="GYJ210" s="465"/>
      <c r="GYK210" s="368"/>
      <c r="GYL210" s="465"/>
      <c r="GYM210" s="368"/>
      <c r="GYN210" s="465"/>
      <c r="GYO210" s="368"/>
      <c r="GYP210" s="465"/>
      <c r="GYQ210" s="368"/>
      <c r="GYR210" s="465"/>
      <c r="GYS210" s="368"/>
      <c r="GYT210" s="465"/>
      <c r="GYU210" s="368"/>
      <c r="GYV210" s="465"/>
      <c r="GYW210" s="368"/>
      <c r="GYX210" s="465"/>
      <c r="GYY210" s="368"/>
      <c r="GYZ210" s="465"/>
      <c r="GZA210" s="368"/>
      <c r="GZB210" s="465"/>
      <c r="GZC210" s="368"/>
      <c r="GZD210" s="465"/>
      <c r="GZE210" s="368"/>
      <c r="GZF210" s="465"/>
      <c r="GZG210" s="368"/>
      <c r="GZH210" s="465"/>
      <c r="GZI210" s="368"/>
      <c r="GZJ210" s="465"/>
      <c r="GZK210" s="368"/>
      <c r="GZL210" s="465"/>
      <c r="GZM210" s="368"/>
      <c r="GZN210" s="465"/>
      <c r="GZO210" s="368"/>
      <c r="GZP210" s="465"/>
      <c r="GZQ210" s="368"/>
      <c r="GZR210" s="465"/>
      <c r="GZS210" s="368"/>
      <c r="GZT210" s="465"/>
      <c r="GZU210" s="368"/>
      <c r="GZV210" s="465"/>
      <c r="GZW210" s="368"/>
      <c r="GZX210" s="465"/>
      <c r="GZY210" s="368"/>
      <c r="GZZ210" s="465"/>
      <c r="HAA210" s="368"/>
      <c r="HAB210" s="465"/>
      <c r="HAC210" s="368"/>
      <c r="HAD210" s="465"/>
      <c r="HAE210" s="368"/>
      <c r="HAF210" s="465"/>
      <c r="HAG210" s="368"/>
      <c r="HAH210" s="465"/>
      <c r="HAI210" s="368"/>
      <c r="HAJ210" s="465"/>
      <c r="HAK210" s="368"/>
      <c r="HAL210" s="465"/>
      <c r="HAM210" s="368"/>
      <c r="HAN210" s="465"/>
      <c r="HAO210" s="368"/>
      <c r="HAP210" s="465"/>
      <c r="HAQ210" s="368"/>
      <c r="HAR210" s="465"/>
      <c r="HAS210" s="368"/>
      <c r="HAT210" s="465"/>
      <c r="HAU210" s="368"/>
      <c r="HAV210" s="465"/>
      <c r="HAW210" s="368"/>
      <c r="HAX210" s="465"/>
      <c r="HAY210" s="368"/>
      <c r="HAZ210" s="465"/>
      <c r="HBA210" s="368"/>
      <c r="HBB210" s="465"/>
      <c r="HBC210" s="368"/>
      <c r="HBD210" s="465"/>
      <c r="HBE210" s="368"/>
      <c r="HBF210" s="465"/>
      <c r="HBG210" s="368"/>
      <c r="HBH210" s="465"/>
      <c r="HBI210" s="368"/>
      <c r="HBJ210" s="465"/>
      <c r="HBK210" s="368"/>
      <c r="HBL210" s="465"/>
      <c r="HBM210" s="368"/>
      <c r="HBN210" s="465"/>
      <c r="HBO210" s="368"/>
      <c r="HBP210" s="465"/>
      <c r="HBQ210" s="368"/>
      <c r="HBR210" s="465"/>
      <c r="HBS210" s="368"/>
      <c r="HBT210" s="465"/>
      <c r="HBU210" s="368"/>
      <c r="HBV210" s="465"/>
      <c r="HBW210" s="368"/>
      <c r="HBX210" s="465"/>
      <c r="HBY210" s="368"/>
      <c r="HBZ210" s="465"/>
      <c r="HCA210" s="368"/>
      <c r="HCB210" s="465"/>
      <c r="HCC210" s="368"/>
      <c r="HCD210" s="465"/>
      <c r="HCE210" s="368"/>
      <c r="HCF210" s="465"/>
      <c r="HCG210" s="368"/>
      <c r="HCH210" s="465"/>
      <c r="HCI210" s="368"/>
      <c r="HCJ210" s="465"/>
      <c r="HCK210" s="368"/>
      <c r="HCL210" s="465"/>
      <c r="HCM210" s="368"/>
      <c r="HCN210" s="465"/>
      <c r="HCO210" s="368"/>
      <c r="HCP210" s="465"/>
      <c r="HCQ210" s="368"/>
      <c r="HCR210" s="465"/>
      <c r="HCS210" s="368"/>
      <c r="HCT210" s="465"/>
      <c r="HCU210" s="368"/>
      <c r="HCV210" s="465"/>
      <c r="HCW210" s="368"/>
      <c r="HCX210" s="465"/>
      <c r="HCY210" s="368"/>
      <c r="HCZ210" s="465"/>
      <c r="HDA210" s="368"/>
      <c r="HDB210" s="465"/>
      <c r="HDC210" s="368"/>
      <c r="HDD210" s="465"/>
      <c r="HDE210" s="368"/>
      <c r="HDF210" s="465"/>
      <c r="HDG210" s="368"/>
      <c r="HDH210" s="465"/>
      <c r="HDI210" s="368"/>
      <c r="HDJ210" s="465"/>
      <c r="HDK210" s="368"/>
      <c r="HDL210" s="465"/>
      <c r="HDM210" s="368"/>
      <c r="HDN210" s="465"/>
      <c r="HDO210" s="368"/>
      <c r="HDP210" s="465"/>
      <c r="HDQ210" s="368"/>
      <c r="HDR210" s="465"/>
      <c r="HDS210" s="368"/>
      <c r="HDT210" s="465"/>
      <c r="HDU210" s="368"/>
      <c r="HDV210" s="465"/>
      <c r="HDW210" s="368"/>
      <c r="HDX210" s="465"/>
      <c r="HDY210" s="368"/>
      <c r="HDZ210" s="465"/>
      <c r="HEA210" s="368"/>
      <c r="HEB210" s="465"/>
      <c r="HEC210" s="368"/>
      <c r="HED210" s="465"/>
      <c r="HEE210" s="368"/>
      <c r="HEF210" s="465"/>
      <c r="HEG210" s="368"/>
      <c r="HEH210" s="465"/>
      <c r="HEI210" s="368"/>
      <c r="HEJ210" s="465"/>
      <c r="HEK210" s="368"/>
      <c r="HEL210" s="465"/>
      <c r="HEM210" s="368"/>
      <c r="HEN210" s="465"/>
      <c r="HEO210" s="368"/>
      <c r="HEP210" s="465"/>
      <c r="HEQ210" s="368"/>
      <c r="HER210" s="465"/>
      <c r="HES210" s="368"/>
      <c r="HET210" s="465"/>
      <c r="HEU210" s="368"/>
      <c r="HEV210" s="465"/>
      <c r="HEW210" s="368"/>
      <c r="HEX210" s="465"/>
      <c r="HEY210" s="368"/>
      <c r="HEZ210" s="465"/>
      <c r="HFA210" s="368"/>
      <c r="HFB210" s="465"/>
      <c r="HFC210" s="368"/>
      <c r="HFD210" s="465"/>
      <c r="HFE210" s="368"/>
      <c r="HFF210" s="465"/>
      <c r="HFG210" s="368"/>
      <c r="HFH210" s="465"/>
      <c r="HFI210" s="368"/>
      <c r="HFJ210" s="465"/>
      <c r="HFK210" s="368"/>
      <c r="HFL210" s="465"/>
      <c r="HFM210" s="368"/>
      <c r="HFN210" s="465"/>
      <c r="HFO210" s="368"/>
      <c r="HFP210" s="465"/>
      <c r="HFQ210" s="368"/>
      <c r="HFR210" s="465"/>
      <c r="HFS210" s="368"/>
      <c r="HFT210" s="465"/>
      <c r="HFU210" s="368"/>
      <c r="HFV210" s="465"/>
      <c r="HFW210" s="368"/>
      <c r="HFX210" s="465"/>
      <c r="HFY210" s="368"/>
      <c r="HFZ210" s="465"/>
      <c r="HGA210" s="368"/>
      <c r="HGB210" s="465"/>
      <c r="HGC210" s="368"/>
      <c r="HGD210" s="465"/>
      <c r="HGE210" s="368"/>
      <c r="HGF210" s="465"/>
      <c r="HGG210" s="368"/>
      <c r="HGH210" s="465"/>
      <c r="HGI210" s="368"/>
      <c r="HGJ210" s="465"/>
      <c r="HGK210" s="368"/>
      <c r="HGL210" s="465"/>
      <c r="HGM210" s="368"/>
      <c r="HGN210" s="465"/>
      <c r="HGO210" s="368"/>
      <c r="HGP210" s="465"/>
      <c r="HGQ210" s="368"/>
      <c r="HGR210" s="465"/>
      <c r="HGS210" s="368"/>
      <c r="HGT210" s="465"/>
      <c r="HGU210" s="368"/>
      <c r="HGV210" s="465"/>
      <c r="HGW210" s="368"/>
      <c r="HGX210" s="465"/>
      <c r="HGY210" s="368"/>
      <c r="HGZ210" s="465"/>
      <c r="HHA210" s="368"/>
      <c r="HHB210" s="465"/>
      <c r="HHC210" s="368"/>
      <c r="HHD210" s="465"/>
      <c r="HHE210" s="368"/>
      <c r="HHF210" s="465"/>
      <c r="HHG210" s="368"/>
      <c r="HHH210" s="465"/>
      <c r="HHI210" s="368"/>
      <c r="HHJ210" s="465"/>
      <c r="HHK210" s="368"/>
      <c r="HHL210" s="465"/>
      <c r="HHM210" s="368"/>
      <c r="HHN210" s="465"/>
      <c r="HHO210" s="368"/>
      <c r="HHP210" s="465"/>
      <c r="HHQ210" s="368"/>
      <c r="HHR210" s="465"/>
      <c r="HHS210" s="368"/>
      <c r="HHT210" s="465"/>
      <c r="HHU210" s="368"/>
      <c r="HHV210" s="465"/>
      <c r="HHW210" s="368"/>
      <c r="HHX210" s="465"/>
      <c r="HHY210" s="368"/>
      <c r="HHZ210" s="465"/>
      <c r="HIA210" s="368"/>
      <c r="HIB210" s="465"/>
      <c r="HIC210" s="368"/>
      <c r="HID210" s="465"/>
      <c r="HIE210" s="368"/>
      <c r="HIF210" s="465"/>
      <c r="HIG210" s="368"/>
      <c r="HIH210" s="465"/>
      <c r="HII210" s="368"/>
      <c r="HIJ210" s="465"/>
      <c r="HIK210" s="368"/>
      <c r="HIL210" s="465"/>
      <c r="HIM210" s="368"/>
      <c r="HIN210" s="465"/>
      <c r="HIO210" s="368"/>
      <c r="HIP210" s="465"/>
      <c r="HIQ210" s="368"/>
      <c r="HIR210" s="465"/>
      <c r="HIS210" s="368"/>
      <c r="HIT210" s="465"/>
      <c r="HIU210" s="368"/>
      <c r="HIV210" s="465"/>
      <c r="HIW210" s="368"/>
      <c r="HIX210" s="465"/>
      <c r="HIY210" s="368"/>
      <c r="HIZ210" s="465"/>
      <c r="HJA210" s="368"/>
      <c r="HJB210" s="465"/>
      <c r="HJC210" s="368"/>
      <c r="HJD210" s="465"/>
      <c r="HJE210" s="368"/>
      <c r="HJF210" s="465"/>
      <c r="HJG210" s="368"/>
      <c r="HJH210" s="465"/>
      <c r="HJI210" s="368"/>
      <c r="HJJ210" s="465"/>
      <c r="HJK210" s="368"/>
      <c r="HJL210" s="465"/>
      <c r="HJM210" s="368"/>
      <c r="HJN210" s="465"/>
      <c r="HJO210" s="368"/>
      <c r="HJP210" s="465"/>
      <c r="HJQ210" s="368"/>
      <c r="HJR210" s="465"/>
      <c r="HJS210" s="368"/>
      <c r="HJT210" s="465"/>
      <c r="HJU210" s="368"/>
      <c r="HJV210" s="465"/>
      <c r="HJW210" s="368"/>
      <c r="HJX210" s="465"/>
      <c r="HJY210" s="368"/>
      <c r="HJZ210" s="465"/>
      <c r="HKA210" s="368"/>
      <c r="HKB210" s="465"/>
      <c r="HKC210" s="368"/>
      <c r="HKD210" s="465"/>
      <c r="HKE210" s="368"/>
      <c r="HKF210" s="465"/>
      <c r="HKG210" s="368"/>
      <c r="HKH210" s="465"/>
      <c r="HKI210" s="368"/>
      <c r="HKJ210" s="465"/>
      <c r="HKK210" s="368"/>
      <c r="HKL210" s="465"/>
      <c r="HKM210" s="368"/>
      <c r="HKN210" s="465"/>
      <c r="HKO210" s="368"/>
      <c r="HKP210" s="465"/>
      <c r="HKQ210" s="368"/>
      <c r="HKR210" s="465"/>
      <c r="HKS210" s="368"/>
      <c r="HKT210" s="465"/>
      <c r="HKU210" s="368"/>
      <c r="HKV210" s="465"/>
      <c r="HKW210" s="368"/>
      <c r="HKX210" s="465"/>
      <c r="HKY210" s="368"/>
      <c r="HKZ210" s="465"/>
      <c r="HLA210" s="368"/>
      <c r="HLB210" s="465"/>
      <c r="HLC210" s="368"/>
      <c r="HLD210" s="465"/>
      <c r="HLE210" s="368"/>
      <c r="HLF210" s="465"/>
      <c r="HLG210" s="368"/>
      <c r="HLH210" s="465"/>
      <c r="HLI210" s="368"/>
      <c r="HLJ210" s="465"/>
      <c r="HLK210" s="368"/>
      <c r="HLL210" s="465"/>
      <c r="HLM210" s="368"/>
      <c r="HLN210" s="465"/>
      <c r="HLO210" s="368"/>
      <c r="HLP210" s="465"/>
      <c r="HLQ210" s="368"/>
      <c r="HLR210" s="465"/>
      <c r="HLS210" s="368"/>
      <c r="HLT210" s="465"/>
      <c r="HLU210" s="368"/>
      <c r="HLV210" s="465"/>
      <c r="HLW210" s="368"/>
      <c r="HLX210" s="465"/>
      <c r="HLY210" s="368"/>
      <c r="HLZ210" s="465"/>
      <c r="HMA210" s="368"/>
      <c r="HMB210" s="465"/>
      <c r="HMC210" s="368"/>
      <c r="HMD210" s="465"/>
      <c r="HME210" s="368"/>
      <c r="HMF210" s="465"/>
      <c r="HMG210" s="368"/>
      <c r="HMH210" s="465"/>
      <c r="HMI210" s="368"/>
      <c r="HMJ210" s="465"/>
      <c r="HMK210" s="368"/>
      <c r="HML210" s="465"/>
      <c r="HMM210" s="368"/>
      <c r="HMN210" s="465"/>
      <c r="HMO210" s="368"/>
      <c r="HMP210" s="465"/>
      <c r="HMQ210" s="368"/>
      <c r="HMR210" s="465"/>
      <c r="HMS210" s="368"/>
      <c r="HMT210" s="465"/>
      <c r="HMU210" s="368"/>
      <c r="HMV210" s="465"/>
      <c r="HMW210" s="368"/>
      <c r="HMX210" s="465"/>
      <c r="HMY210" s="368"/>
      <c r="HMZ210" s="465"/>
      <c r="HNA210" s="368"/>
      <c r="HNB210" s="465"/>
      <c r="HNC210" s="368"/>
      <c r="HND210" s="465"/>
      <c r="HNE210" s="368"/>
      <c r="HNF210" s="465"/>
      <c r="HNG210" s="368"/>
      <c r="HNH210" s="465"/>
      <c r="HNI210" s="368"/>
      <c r="HNJ210" s="465"/>
      <c r="HNK210" s="368"/>
      <c r="HNL210" s="465"/>
      <c r="HNM210" s="368"/>
      <c r="HNN210" s="465"/>
      <c r="HNO210" s="368"/>
      <c r="HNP210" s="465"/>
      <c r="HNQ210" s="368"/>
      <c r="HNR210" s="465"/>
      <c r="HNS210" s="368"/>
      <c r="HNT210" s="465"/>
      <c r="HNU210" s="368"/>
      <c r="HNV210" s="465"/>
      <c r="HNW210" s="368"/>
      <c r="HNX210" s="465"/>
      <c r="HNY210" s="368"/>
      <c r="HNZ210" s="465"/>
      <c r="HOA210" s="368"/>
      <c r="HOB210" s="465"/>
      <c r="HOC210" s="368"/>
      <c r="HOD210" s="465"/>
      <c r="HOE210" s="368"/>
      <c r="HOF210" s="465"/>
      <c r="HOG210" s="368"/>
      <c r="HOH210" s="465"/>
      <c r="HOI210" s="368"/>
      <c r="HOJ210" s="465"/>
      <c r="HOK210" s="368"/>
      <c r="HOL210" s="465"/>
      <c r="HOM210" s="368"/>
      <c r="HON210" s="465"/>
      <c r="HOO210" s="368"/>
      <c r="HOP210" s="465"/>
      <c r="HOQ210" s="368"/>
      <c r="HOR210" s="465"/>
      <c r="HOS210" s="368"/>
      <c r="HOT210" s="465"/>
      <c r="HOU210" s="368"/>
      <c r="HOV210" s="465"/>
      <c r="HOW210" s="368"/>
      <c r="HOX210" s="465"/>
      <c r="HOY210" s="368"/>
      <c r="HOZ210" s="465"/>
      <c r="HPA210" s="368"/>
      <c r="HPB210" s="465"/>
      <c r="HPC210" s="368"/>
      <c r="HPD210" s="465"/>
      <c r="HPE210" s="368"/>
      <c r="HPF210" s="465"/>
      <c r="HPG210" s="368"/>
      <c r="HPH210" s="465"/>
      <c r="HPI210" s="368"/>
      <c r="HPJ210" s="465"/>
      <c r="HPK210" s="368"/>
      <c r="HPL210" s="465"/>
      <c r="HPM210" s="368"/>
      <c r="HPN210" s="465"/>
      <c r="HPO210" s="368"/>
      <c r="HPP210" s="465"/>
      <c r="HPQ210" s="368"/>
      <c r="HPR210" s="465"/>
      <c r="HPS210" s="368"/>
      <c r="HPT210" s="465"/>
      <c r="HPU210" s="368"/>
      <c r="HPV210" s="465"/>
      <c r="HPW210" s="368"/>
      <c r="HPX210" s="465"/>
      <c r="HPY210" s="368"/>
      <c r="HPZ210" s="465"/>
      <c r="HQA210" s="368"/>
      <c r="HQB210" s="465"/>
      <c r="HQC210" s="368"/>
      <c r="HQD210" s="465"/>
      <c r="HQE210" s="368"/>
      <c r="HQF210" s="465"/>
      <c r="HQG210" s="368"/>
      <c r="HQH210" s="465"/>
      <c r="HQI210" s="368"/>
      <c r="HQJ210" s="465"/>
      <c r="HQK210" s="368"/>
      <c r="HQL210" s="465"/>
      <c r="HQM210" s="368"/>
      <c r="HQN210" s="465"/>
      <c r="HQO210" s="368"/>
      <c r="HQP210" s="465"/>
      <c r="HQQ210" s="368"/>
      <c r="HQR210" s="465"/>
      <c r="HQS210" s="368"/>
      <c r="HQT210" s="465"/>
      <c r="HQU210" s="368"/>
      <c r="HQV210" s="465"/>
      <c r="HQW210" s="368"/>
      <c r="HQX210" s="465"/>
      <c r="HQY210" s="368"/>
      <c r="HQZ210" s="465"/>
      <c r="HRA210" s="368"/>
      <c r="HRB210" s="465"/>
      <c r="HRC210" s="368"/>
      <c r="HRD210" s="465"/>
      <c r="HRE210" s="368"/>
      <c r="HRF210" s="465"/>
      <c r="HRG210" s="368"/>
      <c r="HRH210" s="465"/>
      <c r="HRI210" s="368"/>
      <c r="HRJ210" s="465"/>
      <c r="HRK210" s="368"/>
      <c r="HRL210" s="465"/>
      <c r="HRM210" s="368"/>
      <c r="HRN210" s="465"/>
      <c r="HRO210" s="368"/>
      <c r="HRP210" s="465"/>
      <c r="HRQ210" s="368"/>
      <c r="HRR210" s="465"/>
      <c r="HRS210" s="368"/>
      <c r="HRT210" s="465"/>
      <c r="HRU210" s="368"/>
      <c r="HRV210" s="465"/>
      <c r="HRW210" s="368"/>
      <c r="HRX210" s="465"/>
      <c r="HRY210" s="368"/>
      <c r="HRZ210" s="465"/>
      <c r="HSA210" s="368"/>
      <c r="HSB210" s="465"/>
      <c r="HSC210" s="368"/>
      <c r="HSD210" s="465"/>
      <c r="HSE210" s="368"/>
      <c r="HSF210" s="465"/>
      <c r="HSG210" s="368"/>
      <c r="HSH210" s="465"/>
      <c r="HSI210" s="368"/>
      <c r="HSJ210" s="465"/>
      <c r="HSK210" s="368"/>
      <c r="HSL210" s="465"/>
      <c r="HSM210" s="368"/>
      <c r="HSN210" s="465"/>
      <c r="HSO210" s="368"/>
      <c r="HSP210" s="465"/>
      <c r="HSQ210" s="368"/>
      <c r="HSR210" s="465"/>
      <c r="HSS210" s="368"/>
      <c r="HST210" s="465"/>
      <c r="HSU210" s="368"/>
      <c r="HSV210" s="465"/>
      <c r="HSW210" s="368"/>
      <c r="HSX210" s="465"/>
      <c r="HSY210" s="368"/>
      <c r="HSZ210" s="465"/>
      <c r="HTA210" s="368"/>
      <c r="HTB210" s="465"/>
      <c r="HTC210" s="368"/>
      <c r="HTD210" s="465"/>
      <c r="HTE210" s="368"/>
      <c r="HTF210" s="465"/>
      <c r="HTG210" s="368"/>
      <c r="HTH210" s="465"/>
      <c r="HTI210" s="368"/>
      <c r="HTJ210" s="465"/>
      <c r="HTK210" s="368"/>
      <c r="HTL210" s="465"/>
      <c r="HTM210" s="368"/>
      <c r="HTN210" s="465"/>
      <c r="HTO210" s="368"/>
      <c r="HTP210" s="465"/>
      <c r="HTQ210" s="368"/>
      <c r="HTR210" s="465"/>
      <c r="HTS210" s="368"/>
      <c r="HTT210" s="465"/>
      <c r="HTU210" s="368"/>
      <c r="HTV210" s="465"/>
      <c r="HTW210" s="368"/>
      <c r="HTX210" s="465"/>
      <c r="HTY210" s="368"/>
      <c r="HTZ210" s="465"/>
      <c r="HUA210" s="368"/>
      <c r="HUB210" s="465"/>
      <c r="HUC210" s="368"/>
      <c r="HUD210" s="465"/>
      <c r="HUE210" s="368"/>
      <c r="HUF210" s="465"/>
      <c r="HUG210" s="368"/>
      <c r="HUH210" s="465"/>
      <c r="HUI210" s="368"/>
      <c r="HUJ210" s="465"/>
      <c r="HUK210" s="368"/>
      <c r="HUL210" s="465"/>
      <c r="HUM210" s="368"/>
      <c r="HUN210" s="465"/>
      <c r="HUO210" s="368"/>
      <c r="HUP210" s="465"/>
      <c r="HUQ210" s="368"/>
      <c r="HUR210" s="465"/>
      <c r="HUS210" s="368"/>
      <c r="HUT210" s="465"/>
      <c r="HUU210" s="368"/>
      <c r="HUV210" s="465"/>
      <c r="HUW210" s="368"/>
      <c r="HUX210" s="465"/>
      <c r="HUY210" s="368"/>
      <c r="HUZ210" s="465"/>
      <c r="HVA210" s="368"/>
      <c r="HVB210" s="465"/>
      <c r="HVC210" s="368"/>
      <c r="HVD210" s="465"/>
      <c r="HVE210" s="368"/>
      <c r="HVF210" s="465"/>
      <c r="HVG210" s="368"/>
      <c r="HVH210" s="465"/>
      <c r="HVI210" s="368"/>
      <c r="HVJ210" s="465"/>
      <c r="HVK210" s="368"/>
      <c r="HVL210" s="465"/>
      <c r="HVM210" s="368"/>
      <c r="HVN210" s="465"/>
      <c r="HVO210" s="368"/>
      <c r="HVP210" s="465"/>
      <c r="HVQ210" s="368"/>
      <c r="HVR210" s="465"/>
      <c r="HVS210" s="368"/>
      <c r="HVT210" s="465"/>
      <c r="HVU210" s="368"/>
      <c r="HVV210" s="465"/>
      <c r="HVW210" s="368"/>
      <c r="HVX210" s="465"/>
      <c r="HVY210" s="368"/>
      <c r="HVZ210" s="465"/>
      <c r="HWA210" s="368"/>
      <c r="HWB210" s="465"/>
      <c r="HWC210" s="368"/>
      <c r="HWD210" s="465"/>
      <c r="HWE210" s="368"/>
      <c r="HWF210" s="465"/>
      <c r="HWG210" s="368"/>
      <c r="HWH210" s="465"/>
      <c r="HWI210" s="368"/>
      <c r="HWJ210" s="465"/>
      <c r="HWK210" s="368"/>
      <c r="HWL210" s="465"/>
      <c r="HWM210" s="368"/>
      <c r="HWN210" s="465"/>
      <c r="HWO210" s="368"/>
      <c r="HWP210" s="465"/>
      <c r="HWQ210" s="368"/>
      <c r="HWR210" s="465"/>
      <c r="HWS210" s="368"/>
      <c r="HWT210" s="465"/>
      <c r="HWU210" s="368"/>
      <c r="HWV210" s="465"/>
      <c r="HWW210" s="368"/>
      <c r="HWX210" s="465"/>
      <c r="HWY210" s="368"/>
      <c r="HWZ210" s="465"/>
      <c r="HXA210" s="368"/>
      <c r="HXB210" s="465"/>
      <c r="HXC210" s="368"/>
      <c r="HXD210" s="465"/>
      <c r="HXE210" s="368"/>
      <c r="HXF210" s="465"/>
      <c r="HXG210" s="368"/>
      <c r="HXH210" s="465"/>
      <c r="HXI210" s="368"/>
      <c r="HXJ210" s="465"/>
      <c r="HXK210" s="368"/>
      <c r="HXL210" s="465"/>
      <c r="HXM210" s="368"/>
      <c r="HXN210" s="465"/>
      <c r="HXO210" s="368"/>
      <c r="HXP210" s="465"/>
      <c r="HXQ210" s="368"/>
      <c r="HXR210" s="465"/>
      <c r="HXS210" s="368"/>
      <c r="HXT210" s="465"/>
      <c r="HXU210" s="368"/>
      <c r="HXV210" s="465"/>
      <c r="HXW210" s="368"/>
      <c r="HXX210" s="465"/>
      <c r="HXY210" s="368"/>
      <c r="HXZ210" s="465"/>
      <c r="HYA210" s="368"/>
      <c r="HYB210" s="465"/>
      <c r="HYC210" s="368"/>
      <c r="HYD210" s="465"/>
      <c r="HYE210" s="368"/>
      <c r="HYF210" s="465"/>
      <c r="HYG210" s="368"/>
      <c r="HYH210" s="465"/>
      <c r="HYI210" s="368"/>
      <c r="HYJ210" s="465"/>
      <c r="HYK210" s="368"/>
      <c r="HYL210" s="465"/>
      <c r="HYM210" s="368"/>
      <c r="HYN210" s="465"/>
      <c r="HYO210" s="368"/>
      <c r="HYP210" s="465"/>
      <c r="HYQ210" s="368"/>
      <c r="HYR210" s="465"/>
      <c r="HYS210" s="368"/>
      <c r="HYT210" s="465"/>
      <c r="HYU210" s="368"/>
      <c r="HYV210" s="465"/>
      <c r="HYW210" s="368"/>
      <c r="HYX210" s="465"/>
      <c r="HYY210" s="368"/>
      <c r="HYZ210" s="465"/>
      <c r="HZA210" s="368"/>
      <c r="HZB210" s="465"/>
      <c r="HZC210" s="368"/>
      <c r="HZD210" s="465"/>
      <c r="HZE210" s="368"/>
      <c r="HZF210" s="465"/>
      <c r="HZG210" s="368"/>
      <c r="HZH210" s="465"/>
      <c r="HZI210" s="368"/>
      <c r="HZJ210" s="465"/>
      <c r="HZK210" s="368"/>
      <c r="HZL210" s="465"/>
      <c r="HZM210" s="368"/>
      <c r="HZN210" s="465"/>
      <c r="HZO210" s="368"/>
      <c r="HZP210" s="465"/>
      <c r="HZQ210" s="368"/>
      <c r="HZR210" s="465"/>
      <c r="HZS210" s="368"/>
      <c r="HZT210" s="465"/>
      <c r="HZU210" s="368"/>
      <c r="HZV210" s="465"/>
      <c r="HZW210" s="368"/>
      <c r="HZX210" s="465"/>
      <c r="HZY210" s="368"/>
      <c r="HZZ210" s="465"/>
      <c r="IAA210" s="368"/>
      <c r="IAB210" s="465"/>
      <c r="IAC210" s="368"/>
      <c r="IAD210" s="465"/>
      <c r="IAE210" s="368"/>
      <c r="IAF210" s="465"/>
      <c r="IAG210" s="368"/>
      <c r="IAH210" s="465"/>
      <c r="IAI210" s="368"/>
      <c r="IAJ210" s="465"/>
      <c r="IAK210" s="368"/>
      <c r="IAL210" s="465"/>
      <c r="IAM210" s="368"/>
      <c r="IAN210" s="465"/>
      <c r="IAO210" s="368"/>
      <c r="IAP210" s="465"/>
      <c r="IAQ210" s="368"/>
      <c r="IAR210" s="465"/>
      <c r="IAS210" s="368"/>
      <c r="IAT210" s="465"/>
      <c r="IAU210" s="368"/>
      <c r="IAV210" s="465"/>
      <c r="IAW210" s="368"/>
      <c r="IAX210" s="465"/>
      <c r="IAY210" s="368"/>
      <c r="IAZ210" s="465"/>
      <c r="IBA210" s="368"/>
      <c r="IBB210" s="465"/>
      <c r="IBC210" s="368"/>
      <c r="IBD210" s="465"/>
      <c r="IBE210" s="368"/>
      <c r="IBF210" s="465"/>
      <c r="IBG210" s="368"/>
      <c r="IBH210" s="465"/>
      <c r="IBI210" s="368"/>
      <c r="IBJ210" s="465"/>
      <c r="IBK210" s="368"/>
      <c r="IBL210" s="465"/>
      <c r="IBM210" s="368"/>
      <c r="IBN210" s="465"/>
      <c r="IBO210" s="368"/>
      <c r="IBP210" s="465"/>
      <c r="IBQ210" s="368"/>
      <c r="IBR210" s="465"/>
      <c r="IBS210" s="368"/>
      <c r="IBT210" s="465"/>
      <c r="IBU210" s="368"/>
      <c r="IBV210" s="465"/>
      <c r="IBW210" s="368"/>
      <c r="IBX210" s="465"/>
      <c r="IBY210" s="368"/>
      <c r="IBZ210" s="465"/>
      <c r="ICA210" s="368"/>
      <c r="ICB210" s="465"/>
      <c r="ICC210" s="368"/>
      <c r="ICD210" s="465"/>
      <c r="ICE210" s="368"/>
      <c r="ICF210" s="465"/>
      <c r="ICG210" s="368"/>
      <c r="ICH210" s="465"/>
      <c r="ICI210" s="368"/>
      <c r="ICJ210" s="465"/>
      <c r="ICK210" s="368"/>
      <c r="ICL210" s="465"/>
      <c r="ICM210" s="368"/>
      <c r="ICN210" s="465"/>
      <c r="ICO210" s="368"/>
      <c r="ICP210" s="465"/>
      <c r="ICQ210" s="368"/>
      <c r="ICR210" s="465"/>
      <c r="ICS210" s="368"/>
      <c r="ICT210" s="465"/>
      <c r="ICU210" s="368"/>
      <c r="ICV210" s="465"/>
      <c r="ICW210" s="368"/>
      <c r="ICX210" s="465"/>
      <c r="ICY210" s="368"/>
      <c r="ICZ210" s="465"/>
      <c r="IDA210" s="368"/>
      <c r="IDB210" s="465"/>
      <c r="IDC210" s="368"/>
      <c r="IDD210" s="465"/>
      <c r="IDE210" s="368"/>
      <c r="IDF210" s="465"/>
      <c r="IDG210" s="368"/>
      <c r="IDH210" s="465"/>
      <c r="IDI210" s="368"/>
      <c r="IDJ210" s="465"/>
      <c r="IDK210" s="368"/>
      <c r="IDL210" s="465"/>
      <c r="IDM210" s="368"/>
      <c r="IDN210" s="465"/>
      <c r="IDO210" s="368"/>
      <c r="IDP210" s="465"/>
      <c r="IDQ210" s="368"/>
      <c r="IDR210" s="465"/>
      <c r="IDS210" s="368"/>
      <c r="IDT210" s="465"/>
      <c r="IDU210" s="368"/>
      <c r="IDV210" s="465"/>
      <c r="IDW210" s="368"/>
      <c r="IDX210" s="465"/>
      <c r="IDY210" s="368"/>
      <c r="IDZ210" s="465"/>
      <c r="IEA210" s="368"/>
      <c r="IEB210" s="465"/>
      <c r="IEC210" s="368"/>
      <c r="IED210" s="465"/>
      <c r="IEE210" s="368"/>
      <c r="IEF210" s="465"/>
      <c r="IEG210" s="368"/>
      <c r="IEH210" s="465"/>
      <c r="IEI210" s="368"/>
      <c r="IEJ210" s="465"/>
      <c r="IEK210" s="368"/>
      <c r="IEL210" s="465"/>
      <c r="IEM210" s="368"/>
      <c r="IEN210" s="465"/>
      <c r="IEO210" s="368"/>
      <c r="IEP210" s="465"/>
      <c r="IEQ210" s="368"/>
      <c r="IER210" s="465"/>
      <c r="IES210" s="368"/>
      <c r="IET210" s="465"/>
      <c r="IEU210" s="368"/>
      <c r="IEV210" s="465"/>
      <c r="IEW210" s="368"/>
      <c r="IEX210" s="465"/>
      <c r="IEY210" s="368"/>
      <c r="IEZ210" s="465"/>
      <c r="IFA210" s="368"/>
      <c r="IFB210" s="465"/>
      <c r="IFC210" s="368"/>
      <c r="IFD210" s="465"/>
      <c r="IFE210" s="368"/>
      <c r="IFF210" s="465"/>
      <c r="IFG210" s="368"/>
      <c r="IFH210" s="465"/>
      <c r="IFI210" s="368"/>
      <c r="IFJ210" s="465"/>
      <c r="IFK210" s="368"/>
      <c r="IFL210" s="465"/>
      <c r="IFM210" s="368"/>
      <c r="IFN210" s="465"/>
      <c r="IFO210" s="368"/>
      <c r="IFP210" s="465"/>
      <c r="IFQ210" s="368"/>
      <c r="IFR210" s="465"/>
      <c r="IFS210" s="368"/>
      <c r="IFT210" s="465"/>
      <c r="IFU210" s="368"/>
      <c r="IFV210" s="465"/>
      <c r="IFW210" s="368"/>
      <c r="IFX210" s="465"/>
      <c r="IFY210" s="368"/>
      <c r="IFZ210" s="465"/>
      <c r="IGA210" s="368"/>
      <c r="IGB210" s="465"/>
      <c r="IGC210" s="368"/>
      <c r="IGD210" s="465"/>
      <c r="IGE210" s="368"/>
      <c r="IGF210" s="465"/>
      <c r="IGG210" s="368"/>
      <c r="IGH210" s="465"/>
      <c r="IGI210" s="368"/>
      <c r="IGJ210" s="465"/>
      <c r="IGK210" s="368"/>
      <c r="IGL210" s="465"/>
      <c r="IGM210" s="368"/>
      <c r="IGN210" s="465"/>
      <c r="IGO210" s="368"/>
      <c r="IGP210" s="465"/>
      <c r="IGQ210" s="368"/>
      <c r="IGR210" s="465"/>
      <c r="IGS210" s="368"/>
      <c r="IGT210" s="465"/>
      <c r="IGU210" s="368"/>
      <c r="IGV210" s="465"/>
      <c r="IGW210" s="368"/>
      <c r="IGX210" s="465"/>
      <c r="IGY210" s="368"/>
      <c r="IGZ210" s="465"/>
      <c r="IHA210" s="368"/>
      <c r="IHB210" s="465"/>
      <c r="IHC210" s="368"/>
      <c r="IHD210" s="465"/>
      <c r="IHE210" s="368"/>
      <c r="IHF210" s="465"/>
      <c r="IHG210" s="368"/>
      <c r="IHH210" s="465"/>
      <c r="IHI210" s="368"/>
      <c r="IHJ210" s="465"/>
      <c r="IHK210" s="368"/>
      <c r="IHL210" s="465"/>
      <c r="IHM210" s="368"/>
      <c r="IHN210" s="465"/>
      <c r="IHO210" s="368"/>
      <c r="IHP210" s="465"/>
      <c r="IHQ210" s="368"/>
      <c r="IHR210" s="465"/>
      <c r="IHS210" s="368"/>
      <c r="IHT210" s="465"/>
      <c r="IHU210" s="368"/>
      <c r="IHV210" s="465"/>
      <c r="IHW210" s="368"/>
      <c r="IHX210" s="465"/>
      <c r="IHY210" s="368"/>
      <c r="IHZ210" s="465"/>
      <c r="IIA210" s="368"/>
      <c r="IIB210" s="465"/>
      <c r="IIC210" s="368"/>
      <c r="IID210" s="465"/>
      <c r="IIE210" s="368"/>
      <c r="IIF210" s="465"/>
      <c r="IIG210" s="368"/>
      <c r="IIH210" s="465"/>
      <c r="III210" s="368"/>
      <c r="IIJ210" s="465"/>
      <c r="IIK210" s="368"/>
      <c r="IIL210" s="465"/>
      <c r="IIM210" s="368"/>
      <c r="IIN210" s="465"/>
      <c r="IIO210" s="368"/>
      <c r="IIP210" s="465"/>
      <c r="IIQ210" s="368"/>
      <c r="IIR210" s="465"/>
      <c r="IIS210" s="368"/>
      <c r="IIT210" s="465"/>
      <c r="IIU210" s="368"/>
      <c r="IIV210" s="465"/>
      <c r="IIW210" s="368"/>
      <c r="IIX210" s="465"/>
      <c r="IIY210" s="368"/>
      <c r="IIZ210" s="465"/>
      <c r="IJA210" s="368"/>
      <c r="IJB210" s="465"/>
      <c r="IJC210" s="368"/>
      <c r="IJD210" s="465"/>
      <c r="IJE210" s="368"/>
      <c r="IJF210" s="465"/>
      <c r="IJG210" s="368"/>
      <c r="IJH210" s="465"/>
      <c r="IJI210" s="368"/>
      <c r="IJJ210" s="465"/>
      <c r="IJK210" s="368"/>
      <c r="IJL210" s="465"/>
      <c r="IJM210" s="368"/>
      <c r="IJN210" s="465"/>
      <c r="IJO210" s="368"/>
      <c r="IJP210" s="465"/>
      <c r="IJQ210" s="368"/>
      <c r="IJR210" s="465"/>
      <c r="IJS210" s="368"/>
      <c r="IJT210" s="465"/>
      <c r="IJU210" s="368"/>
      <c r="IJV210" s="465"/>
      <c r="IJW210" s="368"/>
      <c r="IJX210" s="465"/>
      <c r="IJY210" s="368"/>
      <c r="IJZ210" s="465"/>
      <c r="IKA210" s="368"/>
      <c r="IKB210" s="465"/>
      <c r="IKC210" s="368"/>
      <c r="IKD210" s="465"/>
      <c r="IKE210" s="368"/>
      <c r="IKF210" s="465"/>
      <c r="IKG210" s="368"/>
      <c r="IKH210" s="465"/>
      <c r="IKI210" s="368"/>
      <c r="IKJ210" s="465"/>
      <c r="IKK210" s="368"/>
      <c r="IKL210" s="465"/>
      <c r="IKM210" s="368"/>
      <c r="IKN210" s="465"/>
      <c r="IKO210" s="368"/>
      <c r="IKP210" s="465"/>
      <c r="IKQ210" s="368"/>
      <c r="IKR210" s="465"/>
      <c r="IKS210" s="368"/>
      <c r="IKT210" s="465"/>
      <c r="IKU210" s="368"/>
      <c r="IKV210" s="465"/>
      <c r="IKW210" s="368"/>
      <c r="IKX210" s="465"/>
      <c r="IKY210" s="368"/>
      <c r="IKZ210" s="465"/>
      <c r="ILA210" s="368"/>
      <c r="ILB210" s="465"/>
      <c r="ILC210" s="368"/>
      <c r="ILD210" s="465"/>
      <c r="ILE210" s="368"/>
      <c r="ILF210" s="465"/>
      <c r="ILG210" s="368"/>
      <c r="ILH210" s="465"/>
      <c r="ILI210" s="368"/>
      <c r="ILJ210" s="465"/>
      <c r="ILK210" s="368"/>
      <c r="ILL210" s="465"/>
      <c r="ILM210" s="368"/>
      <c r="ILN210" s="465"/>
      <c r="ILO210" s="368"/>
      <c r="ILP210" s="465"/>
      <c r="ILQ210" s="368"/>
      <c r="ILR210" s="465"/>
      <c r="ILS210" s="368"/>
      <c r="ILT210" s="465"/>
      <c r="ILU210" s="368"/>
      <c r="ILV210" s="465"/>
      <c r="ILW210" s="368"/>
      <c r="ILX210" s="465"/>
      <c r="ILY210" s="368"/>
      <c r="ILZ210" s="465"/>
      <c r="IMA210" s="368"/>
      <c r="IMB210" s="465"/>
      <c r="IMC210" s="368"/>
      <c r="IMD210" s="465"/>
      <c r="IME210" s="368"/>
      <c r="IMF210" s="465"/>
      <c r="IMG210" s="368"/>
      <c r="IMH210" s="465"/>
      <c r="IMI210" s="368"/>
      <c r="IMJ210" s="465"/>
      <c r="IMK210" s="368"/>
      <c r="IML210" s="465"/>
      <c r="IMM210" s="368"/>
      <c r="IMN210" s="465"/>
      <c r="IMO210" s="368"/>
      <c r="IMP210" s="465"/>
      <c r="IMQ210" s="368"/>
      <c r="IMR210" s="465"/>
      <c r="IMS210" s="368"/>
      <c r="IMT210" s="465"/>
      <c r="IMU210" s="368"/>
      <c r="IMV210" s="465"/>
      <c r="IMW210" s="368"/>
      <c r="IMX210" s="465"/>
      <c r="IMY210" s="368"/>
      <c r="IMZ210" s="465"/>
      <c r="INA210" s="368"/>
      <c r="INB210" s="465"/>
      <c r="INC210" s="368"/>
      <c r="IND210" s="465"/>
      <c r="INE210" s="368"/>
      <c r="INF210" s="465"/>
      <c r="ING210" s="368"/>
      <c r="INH210" s="465"/>
      <c r="INI210" s="368"/>
      <c r="INJ210" s="465"/>
      <c r="INK210" s="368"/>
      <c r="INL210" s="465"/>
      <c r="INM210" s="368"/>
      <c r="INN210" s="465"/>
      <c r="INO210" s="368"/>
      <c r="INP210" s="465"/>
      <c r="INQ210" s="368"/>
      <c r="INR210" s="465"/>
      <c r="INS210" s="368"/>
      <c r="INT210" s="465"/>
      <c r="INU210" s="368"/>
      <c r="INV210" s="465"/>
      <c r="INW210" s="368"/>
      <c r="INX210" s="465"/>
      <c r="INY210" s="368"/>
      <c r="INZ210" s="465"/>
      <c r="IOA210" s="368"/>
      <c r="IOB210" s="465"/>
      <c r="IOC210" s="368"/>
      <c r="IOD210" s="465"/>
      <c r="IOE210" s="368"/>
      <c r="IOF210" s="465"/>
      <c r="IOG210" s="368"/>
      <c r="IOH210" s="465"/>
      <c r="IOI210" s="368"/>
      <c r="IOJ210" s="465"/>
      <c r="IOK210" s="368"/>
      <c r="IOL210" s="465"/>
      <c r="IOM210" s="368"/>
      <c r="ION210" s="465"/>
      <c r="IOO210" s="368"/>
      <c r="IOP210" s="465"/>
      <c r="IOQ210" s="368"/>
      <c r="IOR210" s="465"/>
      <c r="IOS210" s="368"/>
      <c r="IOT210" s="465"/>
      <c r="IOU210" s="368"/>
      <c r="IOV210" s="465"/>
      <c r="IOW210" s="368"/>
      <c r="IOX210" s="465"/>
      <c r="IOY210" s="368"/>
      <c r="IOZ210" s="465"/>
      <c r="IPA210" s="368"/>
      <c r="IPB210" s="465"/>
      <c r="IPC210" s="368"/>
      <c r="IPD210" s="465"/>
      <c r="IPE210" s="368"/>
      <c r="IPF210" s="465"/>
      <c r="IPG210" s="368"/>
      <c r="IPH210" s="465"/>
      <c r="IPI210" s="368"/>
      <c r="IPJ210" s="465"/>
      <c r="IPK210" s="368"/>
      <c r="IPL210" s="465"/>
      <c r="IPM210" s="368"/>
      <c r="IPN210" s="465"/>
      <c r="IPO210" s="368"/>
      <c r="IPP210" s="465"/>
      <c r="IPQ210" s="368"/>
      <c r="IPR210" s="465"/>
      <c r="IPS210" s="368"/>
      <c r="IPT210" s="465"/>
      <c r="IPU210" s="368"/>
      <c r="IPV210" s="465"/>
      <c r="IPW210" s="368"/>
      <c r="IPX210" s="465"/>
      <c r="IPY210" s="368"/>
      <c r="IPZ210" s="465"/>
      <c r="IQA210" s="368"/>
      <c r="IQB210" s="465"/>
      <c r="IQC210" s="368"/>
      <c r="IQD210" s="465"/>
      <c r="IQE210" s="368"/>
      <c r="IQF210" s="465"/>
      <c r="IQG210" s="368"/>
      <c r="IQH210" s="465"/>
      <c r="IQI210" s="368"/>
      <c r="IQJ210" s="465"/>
      <c r="IQK210" s="368"/>
      <c r="IQL210" s="465"/>
      <c r="IQM210" s="368"/>
      <c r="IQN210" s="465"/>
      <c r="IQO210" s="368"/>
      <c r="IQP210" s="465"/>
      <c r="IQQ210" s="368"/>
      <c r="IQR210" s="465"/>
      <c r="IQS210" s="368"/>
      <c r="IQT210" s="465"/>
      <c r="IQU210" s="368"/>
      <c r="IQV210" s="465"/>
      <c r="IQW210" s="368"/>
      <c r="IQX210" s="465"/>
      <c r="IQY210" s="368"/>
      <c r="IQZ210" s="465"/>
      <c r="IRA210" s="368"/>
      <c r="IRB210" s="465"/>
      <c r="IRC210" s="368"/>
      <c r="IRD210" s="465"/>
      <c r="IRE210" s="368"/>
      <c r="IRF210" s="465"/>
      <c r="IRG210" s="368"/>
      <c r="IRH210" s="465"/>
      <c r="IRI210" s="368"/>
      <c r="IRJ210" s="465"/>
      <c r="IRK210" s="368"/>
      <c r="IRL210" s="465"/>
      <c r="IRM210" s="368"/>
      <c r="IRN210" s="465"/>
      <c r="IRO210" s="368"/>
      <c r="IRP210" s="465"/>
      <c r="IRQ210" s="368"/>
      <c r="IRR210" s="465"/>
      <c r="IRS210" s="368"/>
      <c r="IRT210" s="465"/>
      <c r="IRU210" s="368"/>
      <c r="IRV210" s="465"/>
      <c r="IRW210" s="368"/>
      <c r="IRX210" s="465"/>
      <c r="IRY210" s="368"/>
      <c r="IRZ210" s="465"/>
      <c r="ISA210" s="368"/>
      <c r="ISB210" s="465"/>
      <c r="ISC210" s="368"/>
      <c r="ISD210" s="465"/>
      <c r="ISE210" s="368"/>
      <c r="ISF210" s="465"/>
      <c r="ISG210" s="368"/>
      <c r="ISH210" s="465"/>
      <c r="ISI210" s="368"/>
      <c r="ISJ210" s="465"/>
      <c r="ISK210" s="368"/>
      <c r="ISL210" s="465"/>
      <c r="ISM210" s="368"/>
      <c r="ISN210" s="465"/>
      <c r="ISO210" s="368"/>
      <c r="ISP210" s="465"/>
      <c r="ISQ210" s="368"/>
      <c r="ISR210" s="465"/>
      <c r="ISS210" s="368"/>
      <c r="IST210" s="465"/>
      <c r="ISU210" s="368"/>
      <c r="ISV210" s="465"/>
      <c r="ISW210" s="368"/>
      <c r="ISX210" s="465"/>
      <c r="ISY210" s="368"/>
      <c r="ISZ210" s="465"/>
      <c r="ITA210" s="368"/>
      <c r="ITB210" s="465"/>
      <c r="ITC210" s="368"/>
      <c r="ITD210" s="465"/>
      <c r="ITE210" s="368"/>
      <c r="ITF210" s="465"/>
      <c r="ITG210" s="368"/>
      <c r="ITH210" s="465"/>
      <c r="ITI210" s="368"/>
      <c r="ITJ210" s="465"/>
      <c r="ITK210" s="368"/>
      <c r="ITL210" s="465"/>
      <c r="ITM210" s="368"/>
      <c r="ITN210" s="465"/>
      <c r="ITO210" s="368"/>
      <c r="ITP210" s="465"/>
      <c r="ITQ210" s="368"/>
      <c r="ITR210" s="465"/>
      <c r="ITS210" s="368"/>
      <c r="ITT210" s="465"/>
      <c r="ITU210" s="368"/>
      <c r="ITV210" s="465"/>
      <c r="ITW210" s="368"/>
      <c r="ITX210" s="465"/>
      <c r="ITY210" s="368"/>
      <c r="ITZ210" s="465"/>
      <c r="IUA210" s="368"/>
      <c r="IUB210" s="465"/>
      <c r="IUC210" s="368"/>
      <c r="IUD210" s="465"/>
      <c r="IUE210" s="368"/>
      <c r="IUF210" s="465"/>
      <c r="IUG210" s="368"/>
      <c r="IUH210" s="465"/>
      <c r="IUI210" s="368"/>
      <c r="IUJ210" s="465"/>
      <c r="IUK210" s="368"/>
      <c r="IUL210" s="465"/>
      <c r="IUM210" s="368"/>
      <c r="IUN210" s="465"/>
      <c r="IUO210" s="368"/>
      <c r="IUP210" s="465"/>
      <c r="IUQ210" s="368"/>
      <c r="IUR210" s="465"/>
      <c r="IUS210" s="368"/>
      <c r="IUT210" s="465"/>
      <c r="IUU210" s="368"/>
      <c r="IUV210" s="465"/>
      <c r="IUW210" s="368"/>
      <c r="IUX210" s="465"/>
      <c r="IUY210" s="368"/>
      <c r="IUZ210" s="465"/>
      <c r="IVA210" s="368"/>
      <c r="IVB210" s="465"/>
      <c r="IVC210" s="368"/>
      <c r="IVD210" s="465"/>
      <c r="IVE210" s="368"/>
      <c r="IVF210" s="465"/>
      <c r="IVG210" s="368"/>
      <c r="IVH210" s="465"/>
      <c r="IVI210" s="368"/>
      <c r="IVJ210" s="465"/>
      <c r="IVK210" s="368"/>
      <c r="IVL210" s="465"/>
      <c r="IVM210" s="368"/>
      <c r="IVN210" s="465"/>
      <c r="IVO210" s="368"/>
      <c r="IVP210" s="465"/>
      <c r="IVQ210" s="368"/>
      <c r="IVR210" s="465"/>
      <c r="IVS210" s="368"/>
      <c r="IVT210" s="465"/>
      <c r="IVU210" s="368"/>
      <c r="IVV210" s="465"/>
      <c r="IVW210" s="368"/>
      <c r="IVX210" s="465"/>
      <c r="IVY210" s="368"/>
      <c r="IVZ210" s="465"/>
      <c r="IWA210" s="368"/>
      <c r="IWB210" s="465"/>
      <c r="IWC210" s="368"/>
      <c r="IWD210" s="465"/>
      <c r="IWE210" s="368"/>
      <c r="IWF210" s="465"/>
      <c r="IWG210" s="368"/>
      <c r="IWH210" s="465"/>
      <c r="IWI210" s="368"/>
      <c r="IWJ210" s="465"/>
      <c r="IWK210" s="368"/>
      <c r="IWL210" s="465"/>
      <c r="IWM210" s="368"/>
      <c r="IWN210" s="465"/>
      <c r="IWO210" s="368"/>
      <c r="IWP210" s="465"/>
      <c r="IWQ210" s="368"/>
      <c r="IWR210" s="465"/>
      <c r="IWS210" s="368"/>
      <c r="IWT210" s="465"/>
      <c r="IWU210" s="368"/>
      <c r="IWV210" s="465"/>
      <c r="IWW210" s="368"/>
      <c r="IWX210" s="465"/>
      <c r="IWY210" s="368"/>
      <c r="IWZ210" s="465"/>
      <c r="IXA210" s="368"/>
      <c r="IXB210" s="465"/>
      <c r="IXC210" s="368"/>
      <c r="IXD210" s="465"/>
      <c r="IXE210" s="368"/>
      <c r="IXF210" s="465"/>
      <c r="IXG210" s="368"/>
      <c r="IXH210" s="465"/>
      <c r="IXI210" s="368"/>
      <c r="IXJ210" s="465"/>
      <c r="IXK210" s="368"/>
      <c r="IXL210" s="465"/>
      <c r="IXM210" s="368"/>
      <c r="IXN210" s="465"/>
      <c r="IXO210" s="368"/>
      <c r="IXP210" s="465"/>
      <c r="IXQ210" s="368"/>
      <c r="IXR210" s="465"/>
      <c r="IXS210" s="368"/>
      <c r="IXT210" s="465"/>
      <c r="IXU210" s="368"/>
      <c r="IXV210" s="465"/>
      <c r="IXW210" s="368"/>
      <c r="IXX210" s="465"/>
      <c r="IXY210" s="368"/>
      <c r="IXZ210" s="465"/>
      <c r="IYA210" s="368"/>
      <c r="IYB210" s="465"/>
      <c r="IYC210" s="368"/>
      <c r="IYD210" s="465"/>
      <c r="IYE210" s="368"/>
      <c r="IYF210" s="465"/>
      <c r="IYG210" s="368"/>
      <c r="IYH210" s="465"/>
      <c r="IYI210" s="368"/>
      <c r="IYJ210" s="465"/>
      <c r="IYK210" s="368"/>
      <c r="IYL210" s="465"/>
      <c r="IYM210" s="368"/>
      <c r="IYN210" s="465"/>
      <c r="IYO210" s="368"/>
      <c r="IYP210" s="465"/>
      <c r="IYQ210" s="368"/>
      <c r="IYR210" s="465"/>
      <c r="IYS210" s="368"/>
      <c r="IYT210" s="465"/>
      <c r="IYU210" s="368"/>
      <c r="IYV210" s="465"/>
      <c r="IYW210" s="368"/>
      <c r="IYX210" s="465"/>
      <c r="IYY210" s="368"/>
      <c r="IYZ210" s="465"/>
      <c r="IZA210" s="368"/>
      <c r="IZB210" s="465"/>
      <c r="IZC210" s="368"/>
      <c r="IZD210" s="465"/>
      <c r="IZE210" s="368"/>
      <c r="IZF210" s="465"/>
      <c r="IZG210" s="368"/>
      <c r="IZH210" s="465"/>
      <c r="IZI210" s="368"/>
      <c r="IZJ210" s="465"/>
      <c r="IZK210" s="368"/>
      <c r="IZL210" s="465"/>
      <c r="IZM210" s="368"/>
      <c r="IZN210" s="465"/>
      <c r="IZO210" s="368"/>
      <c r="IZP210" s="465"/>
      <c r="IZQ210" s="368"/>
      <c r="IZR210" s="465"/>
      <c r="IZS210" s="368"/>
      <c r="IZT210" s="465"/>
      <c r="IZU210" s="368"/>
      <c r="IZV210" s="465"/>
      <c r="IZW210" s="368"/>
      <c r="IZX210" s="465"/>
      <c r="IZY210" s="368"/>
      <c r="IZZ210" s="465"/>
      <c r="JAA210" s="368"/>
      <c r="JAB210" s="465"/>
      <c r="JAC210" s="368"/>
      <c r="JAD210" s="465"/>
      <c r="JAE210" s="368"/>
      <c r="JAF210" s="465"/>
      <c r="JAG210" s="368"/>
      <c r="JAH210" s="465"/>
      <c r="JAI210" s="368"/>
      <c r="JAJ210" s="465"/>
      <c r="JAK210" s="368"/>
      <c r="JAL210" s="465"/>
      <c r="JAM210" s="368"/>
      <c r="JAN210" s="465"/>
      <c r="JAO210" s="368"/>
      <c r="JAP210" s="465"/>
      <c r="JAQ210" s="368"/>
      <c r="JAR210" s="465"/>
      <c r="JAS210" s="368"/>
      <c r="JAT210" s="465"/>
      <c r="JAU210" s="368"/>
      <c r="JAV210" s="465"/>
      <c r="JAW210" s="368"/>
      <c r="JAX210" s="465"/>
      <c r="JAY210" s="368"/>
      <c r="JAZ210" s="465"/>
      <c r="JBA210" s="368"/>
      <c r="JBB210" s="465"/>
      <c r="JBC210" s="368"/>
      <c r="JBD210" s="465"/>
      <c r="JBE210" s="368"/>
      <c r="JBF210" s="465"/>
      <c r="JBG210" s="368"/>
      <c r="JBH210" s="465"/>
      <c r="JBI210" s="368"/>
      <c r="JBJ210" s="465"/>
      <c r="JBK210" s="368"/>
      <c r="JBL210" s="465"/>
      <c r="JBM210" s="368"/>
      <c r="JBN210" s="465"/>
      <c r="JBO210" s="368"/>
      <c r="JBP210" s="465"/>
      <c r="JBQ210" s="368"/>
      <c r="JBR210" s="465"/>
      <c r="JBS210" s="368"/>
      <c r="JBT210" s="465"/>
      <c r="JBU210" s="368"/>
      <c r="JBV210" s="465"/>
      <c r="JBW210" s="368"/>
      <c r="JBX210" s="465"/>
      <c r="JBY210" s="368"/>
      <c r="JBZ210" s="465"/>
      <c r="JCA210" s="368"/>
      <c r="JCB210" s="465"/>
      <c r="JCC210" s="368"/>
      <c r="JCD210" s="465"/>
      <c r="JCE210" s="368"/>
      <c r="JCF210" s="465"/>
      <c r="JCG210" s="368"/>
      <c r="JCH210" s="465"/>
      <c r="JCI210" s="368"/>
      <c r="JCJ210" s="465"/>
      <c r="JCK210" s="368"/>
      <c r="JCL210" s="465"/>
      <c r="JCM210" s="368"/>
      <c r="JCN210" s="465"/>
      <c r="JCO210" s="368"/>
      <c r="JCP210" s="465"/>
      <c r="JCQ210" s="368"/>
      <c r="JCR210" s="465"/>
      <c r="JCS210" s="368"/>
      <c r="JCT210" s="465"/>
      <c r="JCU210" s="368"/>
      <c r="JCV210" s="465"/>
      <c r="JCW210" s="368"/>
      <c r="JCX210" s="465"/>
      <c r="JCY210" s="368"/>
      <c r="JCZ210" s="465"/>
      <c r="JDA210" s="368"/>
      <c r="JDB210" s="465"/>
      <c r="JDC210" s="368"/>
      <c r="JDD210" s="465"/>
      <c r="JDE210" s="368"/>
      <c r="JDF210" s="465"/>
      <c r="JDG210" s="368"/>
      <c r="JDH210" s="465"/>
      <c r="JDI210" s="368"/>
      <c r="JDJ210" s="465"/>
      <c r="JDK210" s="368"/>
      <c r="JDL210" s="465"/>
      <c r="JDM210" s="368"/>
      <c r="JDN210" s="465"/>
      <c r="JDO210" s="368"/>
      <c r="JDP210" s="465"/>
      <c r="JDQ210" s="368"/>
      <c r="JDR210" s="465"/>
      <c r="JDS210" s="368"/>
      <c r="JDT210" s="465"/>
      <c r="JDU210" s="368"/>
      <c r="JDV210" s="465"/>
      <c r="JDW210" s="368"/>
      <c r="JDX210" s="465"/>
      <c r="JDY210" s="368"/>
      <c r="JDZ210" s="465"/>
      <c r="JEA210" s="368"/>
      <c r="JEB210" s="465"/>
      <c r="JEC210" s="368"/>
      <c r="JED210" s="465"/>
      <c r="JEE210" s="368"/>
      <c r="JEF210" s="465"/>
      <c r="JEG210" s="368"/>
      <c r="JEH210" s="465"/>
      <c r="JEI210" s="368"/>
      <c r="JEJ210" s="465"/>
      <c r="JEK210" s="368"/>
      <c r="JEL210" s="465"/>
      <c r="JEM210" s="368"/>
      <c r="JEN210" s="465"/>
      <c r="JEO210" s="368"/>
      <c r="JEP210" s="465"/>
      <c r="JEQ210" s="368"/>
      <c r="JER210" s="465"/>
      <c r="JES210" s="368"/>
      <c r="JET210" s="465"/>
      <c r="JEU210" s="368"/>
      <c r="JEV210" s="465"/>
      <c r="JEW210" s="368"/>
      <c r="JEX210" s="465"/>
      <c r="JEY210" s="368"/>
      <c r="JEZ210" s="465"/>
      <c r="JFA210" s="368"/>
      <c r="JFB210" s="465"/>
      <c r="JFC210" s="368"/>
      <c r="JFD210" s="465"/>
      <c r="JFE210" s="368"/>
      <c r="JFF210" s="465"/>
      <c r="JFG210" s="368"/>
      <c r="JFH210" s="465"/>
      <c r="JFI210" s="368"/>
      <c r="JFJ210" s="465"/>
      <c r="JFK210" s="368"/>
      <c r="JFL210" s="465"/>
      <c r="JFM210" s="368"/>
      <c r="JFN210" s="465"/>
      <c r="JFO210" s="368"/>
      <c r="JFP210" s="465"/>
      <c r="JFQ210" s="368"/>
      <c r="JFR210" s="465"/>
      <c r="JFS210" s="368"/>
      <c r="JFT210" s="465"/>
      <c r="JFU210" s="368"/>
      <c r="JFV210" s="465"/>
      <c r="JFW210" s="368"/>
      <c r="JFX210" s="465"/>
      <c r="JFY210" s="368"/>
      <c r="JFZ210" s="465"/>
      <c r="JGA210" s="368"/>
      <c r="JGB210" s="465"/>
      <c r="JGC210" s="368"/>
      <c r="JGD210" s="465"/>
      <c r="JGE210" s="368"/>
      <c r="JGF210" s="465"/>
      <c r="JGG210" s="368"/>
      <c r="JGH210" s="465"/>
      <c r="JGI210" s="368"/>
      <c r="JGJ210" s="465"/>
      <c r="JGK210" s="368"/>
      <c r="JGL210" s="465"/>
      <c r="JGM210" s="368"/>
      <c r="JGN210" s="465"/>
      <c r="JGO210" s="368"/>
      <c r="JGP210" s="465"/>
      <c r="JGQ210" s="368"/>
      <c r="JGR210" s="465"/>
      <c r="JGS210" s="368"/>
      <c r="JGT210" s="465"/>
      <c r="JGU210" s="368"/>
      <c r="JGV210" s="465"/>
      <c r="JGW210" s="368"/>
      <c r="JGX210" s="465"/>
      <c r="JGY210" s="368"/>
      <c r="JGZ210" s="465"/>
      <c r="JHA210" s="368"/>
      <c r="JHB210" s="465"/>
      <c r="JHC210" s="368"/>
      <c r="JHD210" s="465"/>
      <c r="JHE210" s="368"/>
      <c r="JHF210" s="465"/>
      <c r="JHG210" s="368"/>
      <c r="JHH210" s="465"/>
      <c r="JHI210" s="368"/>
      <c r="JHJ210" s="465"/>
      <c r="JHK210" s="368"/>
      <c r="JHL210" s="465"/>
      <c r="JHM210" s="368"/>
      <c r="JHN210" s="465"/>
      <c r="JHO210" s="368"/>
      <c r="JHP210" s="465"/>
      <c r="JHQ210" s="368"/>
      <c r="JHR210" s="465"/>
      <c r="JHS210" s="368"/>
      <c r="JHT210" s="465"/>
      <c r="JHU210" s="368"/>
      <c r="JHV210" s="465"/>
      <c r="JHW210" s="368"/>
      <c r="JHX210" s="465"/>
      <c r="JHY210" s="368"/>
      <c r="JHZ210" s="465"/>
      <c r="JIA210" s="368"/>
      <c r="JIB210" s="465"/>
      <c r="JIC210" s="368"/>
      <c r="JID210" s="465"/>
      <c r="JIE210" s="368"/>
      <c r="JIF210" s="465"/>
      <c r="JIG210" s="368"/>
      <c r="JIH210" s="465"/>
      <c r="JII210" s="368"/>
      <c r="JIJ210" s="465"/>
      <c r="JIK210" s="368"/>
      <c r="JIL210" s="465"/>
      <c r="JIM210" s="368"/>
      <c r="JIN210" s="465"/>
      <c r="JIO210" s="368"/>
      <c r="JIP210" s="465"/>
      <c r="JIQ210" s="368"/>
      <c r="JIR210" s="465"/>
      <c r="JIS210" s="368"/>
      <c r="JIT210" s="465"/>
      <c r="JIU210" s="368"/>
      <c r="JIV210" s="465"/>
      <c r="JIW210" s="368"/>
      <c r="JIX210" s="465"/>
      <c r="JIY210" s="368"/>
      <c r="JIZ210" s="465"/>
      <c r="JJA210" s="368"/>
      <c r="JJB210" s="465"/>
      <c r="JJC210" s="368"/>
      <c r="JJD210" s="465"/>
      <c r="JJE210" s="368"/>
      <c r="JJF210" s="465"/>
      <c r="JJG210" s="368"/>
      <c r="JJH210" s="465"/>
      <c r="JJI210" s="368"/>
      <c r="JJJ210" s="465"/>
      <c r="JJK210" s="368"/>
      <c r="JJL210" s="465"/>
      <c r="JJM210" s="368"/>
      <c r="JJN210" s="465"/>
      <c r="JJO210" s="368"/>
      <c r="JJP210" s="465"/>
      <c r="JJQ210" s="368"/>
      <c r="JJR210" s="465"/>
      <c r="JJS210" s="368"/>
      <c r="JJT210" s="465"/>
      <c r="JJU210" s="368"/>
      <c r="JJV210" s="465"/>
      <c r="JJW210" s="368"/>
      <c r="JJX210" s="465"/>
      <c r="JJY210" s="368"/>
      <c r="JJZ210" s="465"/>
      <c r="JKA210" s="368"/>
      <c r="JKB210" s="465"/>
      <c r="JKC210" s="368"/>
      <c r="JKD210" s="465"/>
      <c r="JKE210" s="368"/>
      <c r="JKF210" s="465"/>
      <c r="JKG210" s="368"/>
      <c r="JKH210" s="465"/>
      <c r="JKI210" s="368"/>
      <c r="JKJ210" s="465"/>
      <c r="JKK210" s="368"/>
      <c r="JKL210" s="465"/>
      <c r="JKM210" s="368"/>
      <c r="JKN210" s="465"/>
      <c r="JKO210" s="368"/>
      <c r="JKP210" s="465"/>
      <c r="JKQ210" s="368"/>
      <c r="JKR210" s="465"/>
      <c r="JKS210" s="368"/>
      <c r="JKT210" s="465"/>
      <c r="JKU210" s="368"/>
      <c r="JKV210" s="465"/>
      <c r="JKW210" s="368"/>
      <c r="JKX210" s="465"/>
      <c r="JKY210" s="368"/>
      <c r="JKZ210" s="465"/>
      <c r="JLA210" s="368"/>
      <c r="JLB210" s="465"/>
      <c r="JLC210" s="368"/>
      <c r="JLD210" s="465"/>
      <c r="JLE210" s="368"/>
      <c r="JLF210" s="465"/>
      <c r="JLG210" s="368"/>
      <c r="JLH210" s="465"/>
      <c r="JLI210" s="368"/>
      <c r="JLJ210" s="465"/>
      <c r="JLK210" s="368"/>
      <c r="JLL210" s="465"/>
      <c r="JLM210" s="368"/>
      <c r="JLN210" s="465"/>
      <c r="JLO210" s="368"/>
      <c r="JLP210" s="465"/>
      <c r="JLQ210" s="368"/>
      <c r="JLR210" s="465"/>
      <c r="JLS210" s="368"/>
      <c r="JLT210" s="465"/>
      <c r="JLU210" s="368"/>
      <c r="JLV210" s="465"/>
      <c r="JLW210" s="368"/>
      <c r="JLX210" s="465"/>
      <c r="JLY210" s="368"/>
      <c r="JLZ210" s="465"/>
      <c r="JMA210" s="368"/>
      <c r="JMB210" s="465"/>
      <c r="JMC210" s="368"/>
      <c r="JMD210" s="465"/>
      <c r="JME210" s="368"/>
      <c r="JMF210" s="465"/>
      <c r="JMG210" s="368"/>
      <c r="JMH210" s="465"/>
      <c r="JMI210" s="368"/>
      <c r="JMJ210" s="465"/>
      <c r="JMK210" s="368"/>
      <c r="JML210" s="465"/>
      <c r="JMM210" s="368"/>
      <c r="JMN210" s="465"/>
      <c r="JMO210" s="368"/>
      <c r="JMP210" s="465"/>
      <c r="JMQ210" s="368"/>
      <c r="JMR210" s="465"/>
      <c r="JMS210" s="368"/>
      <c r="JMT210" s="465"/>
      <c r="JMU210" s="368"/>
      <c r="JMV210" s="465"/>
      <c r="JMW210" s="368"/>
      <c r="JMX210" s="465"/>
      <c r="JMY210" s="368"/>
      <c r="JMZ210" s="465"/>
      <c r="JNA210" s="368"/>
      <c r="JNB210" s="465"/>
      <c r="JNC210" s="368"/>
      <c r="JND210" s="465"/>
      <c r="JNE210" s="368"/>
      <c r="JNF210" s="465"/>
      <c r="JNG210" s="368"/>
      <c r="JNH210" s="465"/>
      <c r="JNI210" s="368"/>
      <c r="JNJ210" s="465"/>
      <c r="JNK210" s="368"/>
      <c r="JNL210" s="465"/>
      <c r="JNM210" s="368"/>
      <c r="JNN210" s="465"/>
      <c r="JNO210" s="368"/>
      <c r="JNP210" s="465"/>
      <c r="JNQ210" s="368"/>
      <c r="JNR210" s="465"/>
      <c r="JNS210" s="368"/>
      <c r="JNT210" s="465"/>
      <c r="JNU210" s="368"/>
      <c r="JNV210" s="465"/>
      <c r="JNW210" s="368"/>
      <c r="JNX210" s="465"/>
      <c r="JNY210" s="368"/>
      <c r="JNZ210" s="465"/>
      <c r="JOA210" s="368"/>
      <c r="JOB210" s="465"/>
      <c r="JOC210" s="368"/>
      <c r="JOD210" s="465"/>
      <c r="JOE210" s="368"/>
      <c r="JOF210" s="465"/>
      <c r="JOG210" s="368"/>
      <c r="JOH210" s="465"/>
      <c r="JOI210" s="368"/>
      <c r="JOJ210" s="465"/>
      <c r="JOK210" s="368"/>
      <c r="JOL210" s="465"/>
      <c r="JOM210" s="368"/>
      <c r="JON210" s="465"/>
      <c r="JOO210" s="368"/>
      <c r="JOP210" s="465"/>
      <c r="JOQ210" s="368"/>
      <c r="JOR210" s="465"/>
      <c r="JOS210" s="368"/>
      <c r="JOT210" s="465"/>
      <c r="JOU210" s="368"/>
      <c r="JOV210" s="465"/>
      <c r="JOW210" s="368"/>
      <c r="JOX210" s="465"/>
      <c r="JOY210" s="368"/>
      <c r="JOZ210" s="465"/>
      <c r="JPA210" s="368"/>
      <c r="JPB210" s="465"/>
      <c r="JPC210" s="368"/>
      <c r="JPD210" s="465"/>
      <c r="JPE210" s="368"/>
      <c r="JPF210" s="465"/>
      <c r="JPG210" s="368"/>
      <c r="JPH210" s="465"/>
      <c r="JPI210" s="368"/>
      <c r="JPJ210" s="465"/>
      <c r="JPK210" s="368"/>
      <c r="JPL210" s="465"/>
      <c r="JPM210" s="368"/>
      <c r="JPN210" s="465"/>
      <c r="JPO210" s="368"/>
      <c r="JPP210" s="465"/>
      <c r="JPQ210" s="368"/>
      <c r="JPR210" s="465"/>
      <c r="JPS210" s="368"/>
      <c r="JPT210" s="465"/>
      <c r="JPU210" s="368"/>
      <c r="JPV210" s="465"/>
      <c r="JPW210" s="368"/>
      <c r="JPX210" s="465"/>
      <c r="JPY210" s="368"/>
      <c r="JPZ210" s="465"/>
      <c r="JQA210" s="368"/>
      <c r="JQB210" s="465"/>
      <c r="JQC210" s="368"/>
      <c r="JQD210" s="465"/>
      <c r="JQE210" s="368"/>
      <c r="JQF210" s="465"/>
      <c r="JQG210" s="368"/>
      <c r="JQH210" s="465"/>
      <c r="JQI210" s="368"/>
      <c r="JQJ210" s="465"/>
      <c r="JQK210" s="368"/>
      <c r="JQL210" s="465"/>
      <c r="JQM210" s="368"/>
      <c r="JQN210" s="465"/>
      <c r="JQO210" s="368"/>
      <c r="JQP210" s="465"/>
      <c r="JQQ210" s="368"/>
      <c r="JQR210" s="465"/>
      <c r="JQS210" s="368"/>
      <c r="JQT210" s="465"/>
      <c r="JQU210" s="368"/>
      <c r="JQV210" s="465"/>
      <c r="JQW210" s="368"/>
      <c r="JQX210" s="465"/>
      <c r="JQY210" s="368"/>
      <c r="JQZ210" s="465"/>
      <c r="JRA210" s="368"/>
      <c r="JRB210" s="465"/>
      <c r="JRC210" s="368"/>
      <c r="JRD210" s="465"/>
      <c r="JRE210" s="368"/>
      <c r="JRF210" s="465"/>
      <c r="JRG210" s="368"/>
      <c r="JRH210" s="465"/>
      <c r="JRI210" s="368"/>
      <c r="JRJ210" s="465"/>
      <c r="JRK210" s="368"/>
      <c r="JRL210" s="465"/>
      <c r="JRM210" s="368"/>
      <c r="JRN210" s="465"/>
      <c r="JRO210" s="368"/>
      <c r="JRP210" s="465"/>
      <c r="JRQ210" s="368"/>
      <c r="JRR210" s="465"/>
      <c r="JRS210" s="368"/>
      <c r="JRT210" s="465"/>
      <c r="JRU210" s="368"/>
      <c r="JRV210" s="465"/>
      <c r="JRW210" s="368"/>
      <c r="JRX210" s="465"/>
      <c r="JRY210" s="368"/>
      <c r="JRZ210" s="465"/>
      <c r="JSA210" s="368"/>
      <c r="JSB210" s="465"/>
      <c r="JSC210" s="368"/>
      <c r="JSD210" s="465"/>
      <c r="JSE210" s="368"/>
      <c r="JSF210" s="465"/>
      <c r="JSG210" s="368"/>
      <c r="JSH210" s="465"/>
      <c r="JSI210" s="368"/>
      <c r="JSJ210" s="465"/>
      <c r="JSK210" s="368"/>
      <c r="JSL210" s="465"/>
      <c r="JSM210" s="368"/>
      <c r="JSN210" s="465"/>
      <c r="JSO210" s="368"/>
      <c r="JSP210" s="465"/>
      <c r="JSQ210" s="368"/>
      <c r="JSR210" s="465"/>
      <c r="JSS210" s="368"/>
      <c r="JST210" s="465"/>
      <c r="JSU210" s="368"/>
      <c r="JSV210" s="465"/>
      <c r="JSW210" s="368"/>
      <c r="JSX210" s="465"/>
      <c r="JSY210" s="368"/>
      <c r="JSZ210" s="465"/>
      <c r="JTA210" s="368"/>
      <c r="JTB210" s="465"/>
      <c r="JTC210" s="368"/>
      <c r="JTD210" s="465"/>
      <c r="JTE210" s="368"/>
      <c r="JTF210" s="465"/>
      <c r="JTG210" s="368"/>
      <c r="JTH210" s="465"/>
      <c r="JTI210" s="368"/>
      <c r="JTJ210" s="465"/>
      <c r="JTK210" s="368"/>
      <c r="JTL210" s="465"/>
      <c r="JTM210" s="368"/>
      <c r="JTN210" s="465"/>
      <c r="JTO210" s="368"/>
      <c r="JTP210" s="465"/>
      <c r="JTQ210" s="368"/>
      <c r="JTR210" s="465"/>
      <c r="JTS210" s="368"/>
      <c r="JTT210" s="465"/>
      <c r="JTU210" s="368"/>
      <c r="JTV210" s="465"/>
      <c r="JTW210" s="368"/>
      <c r="JTX210" s="465"/>
      <c r="JTY210" s="368"/>
      <c r="JTZ210" s="465"/>
      <c r="JUA210" s="368"/>
      <c r="JUB210" s="465"/>
      <c r="JUC210" s="368"/>
      <c r="JUD210" s="465"/>
      <c r="JUE210" s="368"/>
      <c r="JUF210" s="465"/>
      <c r="JUG210" s="368"/>
      <c r="JUH210" s="465"/>
      <c r="JUI210" s="368"/>
      <c r="JUJ210" s="465"/>
      <c r="JUK210" s="368"/>
      <c r="JUL210" s="465"/>
      <c r="JUM210" s="368"/>
      <c r="JUN210" s="465"/>
      <c r="JUO210" s="368"/>
      <c r="JUP210" s="465"/>
      <c r="JUQ210" s="368"/>
      <c r="JUR210" s="465"/>
      <c r="JUS210" s="368"/>
      <c r="JUT210" s="465"/>
      <c r="JUU210" s="368"/>
      <c r="JUV210" s="465"/>
      <c r="JUW210" s="368"/>
      <c r="JUX210" s="465"/>
      <c r="JUY210" s="368"/>
      <c r="JUZ210" s="465"/>
      <c r="JVA210" s="368"/>
      <c r="JVB210" s="465"/>
      <c r="JVC210" s="368"/>
      <c r="JVD210" s="465"/>
      <c r="JVE210" s="368"/>
      <c r="JVF210" s="465"/>
      <c r="JVG210" s="368"/>
      <c r="JVH210" s="465"/>
      <c r="JVI210" s="368"/>
      <c r="JVJ210" s="465"/>
      <c r="JVK210" s="368"/>
      <c r="JVL210" s="465"/>
      <c r="JVM210" s="368"/>
      <c r="JVN210" s="465"/>
      <c r="JVO210" s="368"/>
      <c r="JVP210" s="465"/>
      <c r="JVQ210" s="368"/>
      <c r="JVR210" s="465"/>
      <c r="JVS210" s="368"/>
      <c r="JVT210" s="465"/>
      <c r="JVU210" s="368"/>
      <c r="JVV210" s="465"/>
      <c r="JVW210" s="368"/>
      <c r="JVX210" s="465"/>
      <c r="JVY210" s="368"/>
      <c r="JVZ210" s="465"/>
      <c r="JWA210" s="368"/>
      <c r="JWB210" s="465"/>
      <c r="JWC210" s="368"/>
      <c r="JWD210" s="465"/>
      <c r="JWE210" s="368"/>
      <c r="JWF210" s="465"/>
      <c r="JWG210" s="368"/>
      <c r="JWH210" s="465"/>
      <c r="JWI210" s="368"/>
      <c r="JWJ210" s="465"/>
      <c r="JWK210" s="368"/>
      <c r="JWL210" s="465"/>
      <c r="JWM210" s="368"/>
      <c r="JWN210" s="465"/>
      <c r="JWO210" s="368"/>
      <c r="JWP210" s="465"/>
      <c r="JWQ210" s="368"/>
      <c r="JWR210" s="465"/>
      <c r="JWS210" s="368"/>
      <c r="JWT210" s="465"/>
      <c r="JWU210" s="368"/>
      <c r="JWV210" s="465"/>
      <c r="JWW210" s="368"/>
      <c r="JWX210" s="465"/>
      <c r="JWY210" s="368"/>
      <c r="JWZ210" s="465"/>
      <c r="JXA210" s="368"/>
      <c r="JXB210" s="465"/>
      <c r="JXC210" s="368"/>
      <c r="JXD210" s="465"/>
      <c r="JXE210" s="368"/>
      <c r="JXF210" s="465"/>
      <c r="JXG210" s="368"/>
      <c r="JXH210" s="465"/>
      <c r="JXI210" s="368"/>
      <c r="JXJ210" s="465"/>
      <c r="JXK210" s="368"/>
      <c r="JXL210" s="465"/>
      <c r="JXM210" s="368"/>
      <c r="JXN210" s="465"/>
      <c r="JXO210" s="368"/>
      <c r="JXP210" s="465"/>
      <c r="JXQ210" s="368"/>
      <c r="JXR210" s="465"/>
      <c r="JXS210" s="368"/>
      <c r="JXT210" s="465"/>
      <c r="JXU210" s="368"/>
      <c r="JXV210" s="465"/>
      <c r="JXW210" s="368"/>
      <c r="JXX210" s="465"/>
      <c r="JXY210" s="368"/>
      <c r="JXZ210" s="465"/>
      <c r="JYA210" s="368"/>
      <c r="JYB210" s="465"/>
      <c r="JYC210" s="368"/>
      <c r="JYD210" s="465"/>
      <c r="JYE210" s="368"/>
      <c r="JYF210" s="465"/>
      <c r="JYG210" s="368"/>
      <c r="JYH210" s="465"/>
      <c r="JYI210" s="368"/>
      <c r="JYJ210" s="465"/>
      <c r="JYK210" s="368"/>
      <c r="JYL210" s="465"/>
      <c r="JYM210" s="368"/>
      <c r="JYN210" s="465"/>
      <c r="JYO210" s="368"/>
      <c r="JYP210" s="465"/>
      <c r="JYQ210" s="368"/>
      <c r="JYR210" s="465"/>
      <c r="JYS210" s="368"/>
      <c r="JYT210" s="465"/>
      <c r="JYU210" s="368"/>
      <c r="JYV210" s="465"/>
      <c r="JYW210" s="368"/>
      <c r="JYX210" s="465"/>
      <c r="JYY210" s="368"/>
      <c r="JYZ210" s="465"/>
      <c r="JZA210" s="368"/>
      <c r="JZB210" s="465"/>
      <c r="JZC210" s="368"/>
      <c r="JZD210" s="465"/>
      <c r="JZE210" s="368"/>
      <c r="JZF210" s="465"/>
      <c r="JZG210" s="368"/>
      <c r="JZH210" s="465"/>
      <c r="JZI210" s="368"/>
      <c r="JZJ210" s="465"/>
      <c r="JZK210" s="368"/>
      <c r="JZL210" s="465"/>
      <c r="JZM210" s="368"/>
      <c r="JZN210" s="465"/>
      <c r="JZO210" s="368"/>
      <c r="JZP210" s="465"/>
      <c r="JZQ210" s="368"/>
      <c r="JZR210" s="465"/>
      <c r="JZS210" s="368"/>
      <c r="JZT210" s="465"/>
      <c r="JZU210" s="368"/>
      <c r="JZV210" s="465"/>
      <c r="JZW210" s="368"/>
      <c r="JZX210" s="465"/>
      <c r="JZY210" s="368"/>
      <c r="JZZ210" s="465"/>
      <c r="KAA210" s="368"/>
      <c r="KAB210" s="465"/>
      <c r="KAC210" s="368"/>
      <c r="KAD210" s="465"/>
      <c r="KAE210" s="368"/>
      <c r="KAF210" s="465"/>
      <c r="KAG210" s="368"/>
      <c r="KAH210" s="465"/>
      <c r="KAI210" s="368"/>
      <c r="KAJ210" s="465"/>
      <c r="KAK210" s="368"/>
      <c r="KAL210" s="465"/>
      <c r="KAM210" s="368"/>
      <c r="KAN210" s="465"/>
      <c r="KAO210" s="368"/>
      <c r="KAP210" s="465"/>
      <c r="KAQ210" s="368"/>
      <c r="KAR210" s="465"/>
      <c r="KAS210" s="368"/>
      <c r="KAT210" s="465"/>
      <c r="KAU210" s="368"/>
      <c r="KAV210" s="465"/>
      <c r="KAW210" s="368"/>
      <c r="KAX210" s="465"/>
      <c r="KAY210" s="368"/>
      <c r="KAZ210" s="465"/>
      <c r="KBA210" s="368"/>
      <c r="KBB210" s="465"/>
      <c r="KBC210" s="368"/>
      <c r="KBD210" s="465"/>
      <c r="KBE210" s="368"/>
      <c r="KBF210" s="465"/>
      <c r="KBG210" s="368"/>
      <c r="KBH210" s="465"/>
      <c r="KBI210" s="368"/>
      <c r="KBJ210" s="465"/>
      <c r="KBK210" s="368"/>
      <c r="KBL210" s="465"/>
      <c r="KBM210" s="368"/>
      <c r="KBN210" s="465"/>
      <c r="KBO210" s="368"/>
      <c r="KBP210" s="465"/>
      <c r="KBQ210" s="368"/>
      <c r="KBR210" s="465"/>
      <c r="KBS210" s="368"/>
      <c r="KBT210" s="465"/>
      <c r="KBU210" s="368"/>
      <c r="KBV210" s="465"/>
      <c r="KBW210" s="368"/>
      <c r="KBX210" s="465"/>
      <c r="KBY210" s="368"/>
      <c r="KBZ210" s="465"/>
      <c r="KCA210" s="368"/>
      <c r="KCB210" s="465"/>
      <c r="KCC210" s="368"/>
      <c r="KCD210" s="465"/>
      <c r="KCE210" s="368"/>
      <c r="KCF210" s="465"/>
      <c r="KCG210" s="368"/>
      <c r="KCH210" s="465"/>
      <c r="KCI210" s="368"/>
      <c r="KCJ210" s="465"/>
      <c r="KCK210" s="368"/>
      <c r="KCL210" s="465"/>
      <c r="KCM210" s="368"/>
      <c r="KCN210" s="465"/>
      <c r="KCO210" s="368"/>
      <c r="KCP210" s="465"/>
      <c r="KCQ210" s="368"/>
      <c r="KCR210" s="465"/>
      <c r="KCS210" s="368"/>
      <c r="KCT210" s="465"/>
      <c r="KCU210" s="368"/>
      <c r="KCV210" s="465"/>
      <c r="KCW210" s="368"/>
      <c r="KCX210" s="465"/>
      <c r="KCY210" s="368"/>
      <c r="KCZ210" s="465"/>
      <c r="KDA210" s="368"/>
      <c r="KDB210" s="465"/>
      <c r="KDC210" s="368"/>
      <c r="KDD210" s="465"/>
      <c r="KDE210" s="368"/>
      <c r="KDF210" s="465"/>
      <c r="KDG210" s="368"/>
      <c r="KDH210" s="465"/>
      <c r="KDI210" s="368"/>
      <c r="KDJ210" s="465"/>
      <c r="KDK210" s="368"/>
      <c r="KDL210" s="465"/>
      <c r="KDM210" s="368"/>
      <c r="KDN210" s="465"/>
      <c r="KDO210" s="368"/>
      <c r="KDP210" s="465"/>
      <c r="KDQ210" s="368"/>
      <c r="KDR210" s="465"/>
      <c r="KDS210" s="368"/>
      <c r="KDT210" s="465"/>
      <c r="KDU210" s="368"/>
      <c r="KDV210" s="465"/>
      <c r="KDW210" s="368"/>
      <c r="KDX210" s="465"/>
      <c r="KDY210" s="368"/>
      <c r="KDZ210" s="465"/>
      <c r="KEA210" s="368"/>
      <c r="KEB210" s="465"/>
      <c r="KEC210" s="368"/>
      <c r="KED210" s="465"/>
      <c r="KEE210" s="368"/>
      <c r="KEF210" s="465"/>
      <c r="KEG210" s="368"/>
      <c r="KEH210" s="465"/>
      <c r="KEI210" s="368"/>
      <c r="KEJ210" s="465"/>
      <c r="KEK210" s="368"/>
      <c r="KEL210" s="465"/>
      <c r="KEM210" s="368"/>
      <c r="KEN210" s="465"/>
      <c r="KEO210" s="368"/>
      <c r="KEP210" s="465"/>
      <c r="KEQ210" s="368"/>
      <c r="KER210" s="465"/>
      <c r="KES210" s="368"/>
      <c r="KET210" s="465"/>
      <c r="KEU210" s="368"/>
      <c r="KEV210" s="465"/>
      <c r="KEW210" s="368"/>
      <c r="KEX210" s="465"/>
      <c r="KEY210" s="368"/>
      <c r="KEZ210" s="465"/>
      <c r="KFA210" s="368"/>
      <c r="KFB210" s="465"/>
      <c r="KFC210" s="368"/>
      <c r="KFD210" s="465"/>
      <c r="KFE210" s="368"/>
      <c r="KFF210" s="465"/>
      <c r="KFG210" s="368"/>
      <c r="KFH210" s="465"/>
      <c r="KFI210" s="368"/>
      <c r="KFJ210" s="465"/>
      <c r="KFK210" s="368"/>
      <c r="KFL210" s="465"/>
      <c r="KFM210" s="368"/>
      <c r="KFN210" s="465"/>
      <c r="KFO210" s="368"/>
      <c r="KFP210" s="465"/>
      <c r="KFQ210" s="368"/>
      <c r="KFR210" s="465"/>
      <c r="KFS210" s="368"/>
      <c r="KFT210" s="465"/>
      <c r="KFU210" s="368"/>
      <c r="KFV210" s="465"/>
      <c r="KFW210" s="368"/>
      <c r="KFX210" s="465"/>
      <c r="KFY210" s="368"/>
      <c r="KFZ210" s="465"/>
      <c r="KGA210" s="368"/>
      <c r="KGB210" s="465"/>
      <c r="KGC210" s="368"/>
      <c r="KGD210" s="465"/>
      <c r="KGE210" s="368"/>
      <c r="KGF210" s="465"/>
      <c r="KGG210" s="368"/>
      <c r="KGH210" s="465"/>
      <c r="KGI210" s="368"/>
      <c r="KGJ210" s="465"/>
      <c r="KGK210" s="368"/>
      <c r="KGL210" s="465"/>
      <c r="KGM210" s="368"/>
      <c r="KGN210" s="465"/>
      <c r="KGO210" s="368"/>
      <c r="KGP210" s="465"/>
      <c r="KGQ210" s="368"/>
      <c r="KGR210" s="465"/>
      <c r="KGS210" s="368"/>
      <c r="KGT210" s="465"/>
      <c r="KGU210" s="368"/>
      <c r="KGV210" s="465"/>
      <c r="KGW210" s="368"/>
      <c r="KGX210" s="465"/>
      <c r="KGY210" s="368"/>
      <c r="KGZ210" s="465"/>
      <c r="KHA210" s="368"/>
      <c r="KHB210" s="465"/>
      <c r="KHC210" s="368"/>
      <c r="KHD210" s="465"/>
      <c r="KHE210" s="368"/>
      <c r="KHF210" s="465"/>
      <c r="KHG210" s="368"/>
      <c r="KHH210" s="465"/>
      <c r="KHI210" s="368"/>
      <c r="KHJ210" s="465"/>
      <c r="KHK210" s="368"/>
      <c r="KHL210" s="465"/>
      <c r="KHM210" s="368"/>
      <c r="KHN210" s="465"/>
      <c r="KHO210" s="368"/>
      <c r="KHP210" s="465"/>
      <c r="KHQ210" s="368"/>
      <c r="KHR210" s="465"/>
      <c r="KHS210" s="368"/>
      <c r="KHT210" s="465"/>
      <c r="KHU210" s="368"/>
      <c r="KHV210" s="465"/>
      <c r="KHW210" s="368"/>
      <c r="KHX210" s="465"/>
      <c r="KHY210" s="368"/>
      <c r="KHZ210" s="465"/>
      <c r="KIA210" s="368"/>
      <c r="KIB210" s="465"/>
      <c r="KIC210" s="368"/>
      <c r="KID210" s="465"/>
      <c r="KIE210" s="368"/>
      <c r="KIF210" s="465"/>
      <c r="KIG210" s="368"/>
      <c r="KIH210" s="465"/>
      <c r="KII210" s="368"/>
      <c r="KIJ210" s="465"/>
      <c r="KIK210" s="368"/>
      <c r="KIL210" s="465"/>
      <c r="KIM210" s="368"/>
      <c r="KIN210" s="465"/>
      <c r="KIO210" s="368"/>
      <c r="KIP210" s="465"/>
      <c r="KIQ210" s="368"/>
      <c r="KIR210" s="465"/>
      <c r="KIS210" s="368"/>
      <c r="KIT210" s="465"/>
      <c r="KIU210" s="368"/>
      <c r="KIV210" s="465"/>
      <c r="KIW210" s="368"/>
      <c r="KIX210" s="465"/>
      <c r="KIY210" s="368"/>
      <c r="KIZ210" s="465"/>
      <c r="KJA210" s="368"/>
      <c r="KJB210" s="465"/>
      <c r="KJC210" s="368"/>
      <c r="KJD210" s="465"/>
      <c r="KJE210" s="368"/>
      <c r="KJF210" s="465"/>
      <c r="KJG210" s="368"/>
      <c r="KJH210" s="465"/>
      <c r="KJI210" s="368"/>
      <c r="KJJ210" s="465"/>
      <c r="KJK210" s="368"/>
      <c r="KJL210" s="465"/>
      <c r="KJM210" s="368"/>
      <c r="KJN210" s="465"/>
      <c r="KJO210" s="368"/>
      <c r="KJP210" s="465"/>
      <c r="KJQ210" s="368"/>
      <c r="KJR210" s="465"/>
      <c r="KJS210" s="368"/>
      <c r="KJT210" s="465"/>
      <c r="KJU210" s="368"/>
      <c r="KJV210" s="465"/>
      <c r="KJW210" s="368"/>
      <c r="KJX210" s="465"/>
      <c r="KJY210" s="368"/>
      <c r="KJZ210" s="465"/>
      <c r="KKA210" s="368"/>
      <c r="KKB210" s="465"/>
      <c r="KKC210" s="368"/>
      <c r="KKD210" s="465"/>
      <c r="KKE210" s="368"/>
      <c r="KKF210" s="465"/>
      <c r="KKG210" s="368"/>
      <c r="KKH210" s="465"/>
      <c r="KKI210" s="368"/>
      <c r="KKJ210" s="465"/>
      <c r="KKK210" s="368"/>
      <c r="KKL210" s="465"/>
      <c r="KKM210" s="368"/>
      <c r="KKN210" s="465"/>
      <c r="KKO210" s="368"/>
      <c r="KKP210" s="465"/>
      <c r="KKQ210" s="368"/>
      <c r="KKR210" s="465"/>
      <c r="KKS210" s="368"/>
      <c r="KKT210" s="465"/>
      <c r="KKU210" s="368"/>
      <c r="KKV210" s="465"/>
      <c r="KKW210" s="368"/>
      <c r="KKX210" s="465"/>
      <c r="KKY210" s="368"/>
      <c r="KKZ210" s="465"/>
      <c r="KLA210" s="368"/>
      <c r="KLB210" s="465"/>
      <c r="KLC210" s="368"/>
      <c r="KLD210" s="465"/>
      <c r="KLE210" s="368"/>
      <c r="KLF210" s="465"/>
      <c r="KLG210" s="368"/>
      <c r="KLH210" s="465"/>
      <c r="KLI210" s="368"/>
      <c r="KLJ210" s="465"/>
      <c r="KLK210" s="368"/>
      <c r="KLL210" s="465"/>
      <c r="KLM210" s="368"/>
      <c r="KLN210" s="465"/>
      <c r="KLO210" s="368"/>
      <c r="KLP210" s="465"/>
      <c r="KLQ210" s="368"/>
      <c r="KLR210" s="465"/>
      <c r="KLS210" s="368"/>
      <c r="KLT210" s="465"/>
      <c r="KLU210" s="368"/>
      <c r="KLV210" s="465"/>
      <c r="KLW210" s="368"/>
      <c r="KLX210" s="465"/>
      <c r="KLY210" s="368"/>
      <c r="KLZ210" s="465"/>
      <c r="KMA210" s="368"/>
      <c r="KMB210" s="465"/>
      <c r="KMC210" s="368"/>
      <c r="KMD210" s="465"/>
      <c r="KME210" s="368"/>
      <c r="KMF210" s="465"/>
      <c r="KMG210" s="368"/>
      <c r="KMH210" s="465"/>
      <c r="KMI210" s="368"/>
      <c r="KMJ210" s="465"/>
      <c r="KMK210" s="368"/>
      <c r="KML210" s="465"/>
      <c r="KMM210" s="368"/>
      <c r="KMN210" s="465"/>
      <c r="KMO210" s="368"/>
      <c r="KMP210" s="465"/>
      <c r="KMQ210" s="368"/>
      <c r="KMR210" s="465"/>
      <c r="KMS210" s="368"/>
      <c r="KMT210" s="465"/>
      <c r="KMU210" s="368"/>
      <c r="KMV210" s="465"/>
      <c r="KMW210" s="368"/>
      <c r="KMX210" s="465"/>
      <c r="KMY210" s="368"/>
      <c r="KMZ210" s="465"/>
      <c r="KNA210" s="368"/>
      <c r="KNB210" s="465"/>
      <c r="KNC210" s="368"/>
      <c r="KND210" s="465"/>
      <c r="KNE210" s="368"/>
      <c r="KNF210" s="465"/>
      <c r="KNG210" s="368"/>
      <c r="KNH210" s="465"/>
      <c r="KNI210" s="368"/>
      <c r="KNJ210" s="465"/>
      <c r="KNK210" s="368"/>
      <c r="KNL210" s="465"/>
      <c r="KNM210" s="368"/>
      <c r="KNN210" s="465"/>
      <c r="KNO210" s="368"/>
      <c r="KNP210" s="465"/>
      <c r="KNQ210" s="368"/>
      <c r="KNR210" s="465"/>
      <c r="KNS210" s="368"/>
      <c r="KNT210" s="465"/>
      <c r="KNU210" s="368"/>
      <c r="KNV210" s="465"/>
      <c r="KNW210" s="368"/>
      <c r="KNX210" s="465"/>
      <c r="KNY210" s="368"/>
      <c r="KNZ210" s="465"/>
      <c r="KOA210" s="368"/>
      <c r="KOB210" s="465"/>
      <c r="KOC210" s="368"/>
      <c r="KOD210" s="465"/>
      <c r="KOE210" s="368"/>
      <c r="KOF210" s="465"/>
      <c r="KOG210" s="368"/>
      <c r="KOH210" s="465"/>
      <c r="KOI210" s="368"/>
      <c r="KOJ210" s="465"/>
      <c r="KOK210" s="368"/>
      <c r="KOL210" s="465"/>
      <c r="KOM210" s="368"/>
      <c r="KON210" s="465"/>
      <c r="KOO210" s="368"/>
      <c r="KOP210" s="465"/>
      <c r="KOQ210" s="368"/>
      <c r="KOR210" s="465"/>
      <c r="KOS210" s="368"/>
      <c r="KOT210" s="465"/>
      <c r="KOU210" s="368"/>
      <c r="KOV210" s="465"/>
      <c r="KOW210" s="368"/>
      <c r="KOX210" s="465"/>
      <c r="KOY210" s="368"/>
      <c r="KOZ210" s="465"/>
      <c r="KPA210" s="368"/>
      <c r="KPB210" s="465"/>
      <c r="KPC210" s="368"/>
      <c r="KPD210" s="465"/>
      <c r="KPE210" s="368"/>
      <c r="KPF210" s="465"/>
      <c r="KPG210" s="368"/>
      <c r="KPH210" s="465"/>
      <c r="KPI210" s="368"/>
      <c r="KPJ210" s="465"/>
      <c r="KPK210" s="368"/>
      <c r="KPL210" s="465"/>
      <c r="KPM210" s="368"/>
      <c r="KPN210" s="465"/>
      <c r="KPO210" s="368"/>
      <c r="KPP210" s="465"/>
      <c r="KPQ210" s="368"/>
      <c r="KPR210" s="465"/>
      <c r="KPS210" s="368"/>
      <c r="KPT210" s="465"/>
      <c r="KPU210" s="368"/>
      <c r="KPV210" s="465"/>
      <c r="KPW210" s="368"/>
      <c r="KPX210" s="465"/>
      <c r="KPY210" s="368"/>
      <c r="KPZ210" s="465"/>
      <c r="KQA210" s="368"/>
      <c r="KQB210" s="465"/>
      <c r="KQC210" s="368"/>
      <c r="KQD210" s="465"/>
      <c r="KQE210" s="368"/>
      <c r="KQF210" s="465"/>
      <c r="KQG210" s="368"/>
      <c r="KQH210" s="465"/>
      <c r="KQI210" s="368"/>
      <c r="KQJ210" s="465"/>
      <c r="KQK210" s="368"/>
      <c r="KQL210" s="465"/>
      <c r="KQM210" s="368"/>
      <c r="KQN210" s="465"/>
      <c r="KQO210" s="368"/>
      <c r="KQP210" s="465"/>
      <c r="KQQ210" s="368"/>
      <c r="KQR210" s="465"/>
      <c r="KQS210" s="368"/>
      <c r="KQT210" s="465"/>
      <c r="KQU210" s="368"/>
      <c r="KQV210" s="465"/>
      <c r="KQW210" s="368"/>
      <c r="KQX210" s="465"/>
      <c r="KQY210" s="368"/>
      <c r="KQZ210" s="465"/>
      <c r="KRA210" s="368"/>
      <c r="KRB210" s="465"/>
      <c r="KRC210" s="368"/>
      <c r="KRD210" s="465"/>
      <c r="KRE210" s="368"/>
      <c r="KRF210" s="465"/>
      <c r="KRG210" s="368"/>
      <c r="KRH210" s="465"/>
      <c r="KRI210" s="368"/>
      <c r="KRJ210" s="465"/>
      <c r="KRK210" s="368"/>
      <c r="KRL210" s="465"/>
      <c r="KRM210" s="368"/>
      <c r="KRN210" s="465"/>
      <c r="KRO210" s="368"/>
      <c r="KRP210" s="465"/>
      <c r="KRQ210" s="368"/>
      <c r="KRR210" s="465"/>
      <c r="KRS210" s="368"/>
      <c r="KRT210" s="465"/>
      <c r="KRU210" s="368"/>
      <c r="KRV210" s="465"/>
      <c r="KRW210" s="368"/>
      <c r="KRX210" s="465"/>
      <c r="KRY210" s="368"/>
      <c r="KRZ210" s="465"/>
      <c r="KSA210" s="368"/>
      <c r="KSB210" s="465"/>
      <c r="KSC210" s="368"/>
      <c r="KSD210" s="465"/>
      <c r="KSE210" s="368"/>
      <c r="KSF210" s="465"/>
      <c r="KSG210" s="368"/>
      <c r="KSH210" s="465"/>
      <c r="KSI210" s="368"/>
      <c r="KSJ210" s="465"/>
      <c r="KSK210" s="368"/>
      <c r="KSL210" s="465"/>
      <c r="KSM210" s="368"/>
      <c r="KSN210" s="465"/>
      <c r="KSO210" s="368"/>
      <c r="KSP210" s="465"/>
      <c r="KSQ210" s="368"/>
      <c r="KSR210" s="465"/>
      <c r="KSS210" s="368"/>
      <c r="KST210" s="465"/>
      <c r="KSU210" s="368"/>
      <c r="KSV210" s="465"/>
      <c r="KSW210" s="368"/>
      <c r="KSX210" s="465"/>
      <c r="KSY210" s="368"/>
      <c r="KSZ210" s="465"/>
      <c r="KTA210" s="368"/>
      <c r="KTB210" s="465"/>
      <c r="KTC210" s="368"/>
      <c r="KTD210" s="465"/>
      <c r="KTE210" s="368"/>
      <c r="KTF210" s="465"/>
      <c r="KTG210" s="368"/>
      <c r="KTH210" s="465"/>
      <c r="KTI210" s="368"/>
      <c r="KTJ210" s="465"/>
      <c r="KTK210" s="368"/>
      <c r="KTL210" s="465"/>
      <c r="KTM210" s="368"/>
      <c r="KTN210" s="465"/>
      <c r="KTO210" s="368"/>
      <c r="KTP210" s="465"/>
      <c r="KTQ210" s="368"/>
      <c r="KTR210" s="465"/>
      <c r="KTS210" s="368"/>
      <c r="KTT210" s="465"/>
      <c r="KTU210" s="368"/>
      <c r="KTV210" s="465"/>
      <c r="KTW210" s="368"/>
      <c r="KTX210" s="465"/>
      <c r="KTY210" s="368"/>
      <c r="KTZ210" s="465"/>
      <c r="KUA210" s="368"/>
      <c r="KUB210" s="465"/>
      <c r="KUC210" s="368"/>
      <c r="KUD210" s="465"/>
      <c r="KUE210" s="368"/>
      <c r="KUF210" s="465"/>
      <c r="KUG210" s="368"/>
      <c r="KUH210" s="465"/>
      <c r="KUI210" s="368"/>
      <c r="KUJ210" s="465"/>
      <c r="KUK210" s="368"/>
      <c r="KUL210" s="465"/>
      <c r="KUM210" s="368"/>
      <c r="KUN210" s="465"/>
      <c r="KUO210" s="368"/>
      <c r="KUP210" s="465"/>
      <c r="KUQ210" s="368"/>
      <c r="KUR210" s="465"/>
      <c r="KUS210" s="368"/>
      <c r="KUT210" s="465"/>
      <c r="KUU210" s="368"/>
      <c r="KUV210" s="465"/>
      <c r="KUW210" s="368"/>
      <c r="KUX210" s="465"/>
      <c r="KUY210" s="368"/>
      <c r="KUZ210" s="465"/>
      <c r="KVA210" s="368"/>
      <c r="KVB210" s="465"/>
      <c r="KVC210" s="368"/>
      <c r="KVD210" s="465"/>
      <c r="KVE210" s="368"/>
      <c r="KVF210" s="465"/>
      <c r="KVG210" s="368"/>
      <c r="KVH210" s="465"/>
      <c r="KVI210" s="368"/>
      <c r="KVJ210" s="465"/>
      <c r="KVK210" s="368"/>
      <c r="KVL210" s="465"/>
      <c r="KVM210" s="368"/>
      <c r="KVN210" s="465"/>
      <c r="KVO210" s="368"/>
      <c r="KVP210" s="465"/>
      <c r="KVQ210" s="368"/>
      <c r="KVR210" s="465"/>
      <c r="KVS210" s="368"/>
      <c r="KVT210" s="465"/>
      <c r="KVU210" s="368"/>
      <c r="KVV210" s="465"/>
      <c r="KVW210" s="368"/>
      <c r="KVX210" s="465"/>
      <c r="KVY210" s="368"/>
      <c r="KVZ210" s="465"/>
      <c r="KWA210" s="368"/>
      <c r="KWB210" s="465"/>
      <c r="KWC210" s="368"/>
      <c r="KWD210" s="465"/>
      <c r="KWE210" s="368"/>
      <c r="KWF210" s="465"/>
      <c r="KWG210" s="368"/>
      <c r="KWH210" s="465"/>
      <c r="KWI210" s="368"/>
      <c r="KWJ210" s="465"/>
      <c r="KWK210" s="368"/>
      <c r="KWL210" s="465"/>
      <c r="KWM210" s="368"/>
      <c r="KWN210" s="465"/>
      <c r="KWO210" s="368"/>
      <c r="KWP210" s="465"/>
      <c r="KWQ210" s="368"/>
      <c r="KWR210" s="465"/>
      <c r="KWS210" s="368"/>
      <c r="KWT210" s="465"/>
      <c r="KWU210" s="368"/>
      <c r="KWV210" s="465"/>
      <c r="KWW210" s="368"/>
      <c r="KWX210" s="465"/>
      <c r="KWY210" s="368"/>
      <c r="KWZ210" s="465"/>
      <c r="KXA210" s="368"/>
      <c r="KXB210" s="465"/>
      <c r="KXC210" s="368"/>
      <c r="KXD210" s="465"/>
      <c r="KXE210" s="368"/>
      <c r="KXF210" s="465"/>
      <c r="KXG210" s="368"/>
      <c r="KXH210" s="465"/>
      <c r="KXI210" s="368"/>
      <c r="KXJ210" s="465"/>
      <c r="KXK210" s="368"/>
      <c r="KXL210" s="465"/>
      <c r="KXM210" s="368"/>
      <c r="KXN210" s="465"/>
      <c r="KXO210" s="368"/>
      <c r="KXP210" s="465"/>
      <c r="KXQ210" s="368"/>
      <c r="KXR210" s="465"/>
      <c r="KXS210" s="368"/>
      <c r="KXT210" s="465"/>
      <c r="KXU210" s="368"/>
      <c r="KXV210" s="465"/>
      <c r="KXW210" s="368"/>
      <c r="KXX210" s="465"/>
      <c r="KXY210" s="368"/>
      <c r="KXZ210" s="465"/>
      <c r="KYA210" s="368"/>
      <c r="KYB210" s="465"/>
      <c r="KYC210" s="368"/>
      <c r="KYD210" s="465"/>
      <c r="KYE210" s="368"/>
      <c r="KYF210" s="465"/>
      <c r="KYG210" s="368"/>
      <c r="KYH210" s="465"/>
      <c r="KYI210" s="368"/>
      <c r="KYJ210" s="465"/>
      <c r="KYK210" s="368"/>
      <c r="KYL210" s="465"/>
      <c r="KYM210" s="368"/>
      <c r="KYN210" s="465"/>
      <c r="KYO210" s="368"/>
      <c r="KYP210" s="465"/>
      <c r="KYQ210" s="368"/>
      <c r="KYR210" s="465"/>
      <c r="KYS210" s="368"/>
      <c r="KYT210" s="465"/>
      <c r="KYU210" s="368"/>
      <c r="KYV210" s="465"/>
      <c r="KYW210" s="368"/>
      <c r="KYX210" s="465"/>
      <c r="KYY210" s="368"/>
      <c r="KYZ210" s="465"/>
      <c r="KZA210" s="368"/>
      <c r="KZB210" s="465"/>
      <c r="KZC210" s="368"/>
      <c r="KZD210" s="465"/>
      <c r="KZE210" s="368"/>
      <c r="KZF210" s="465"/>
      <c r="KZG210" s="368"/>
      <c r="KZH210" s="465"/>
      <c r="KZI210" s="368"/>
      <c r="KZJ210" s="465"/>
      <c r="KZK210" s="368"/>
      <c r="KZL210" s="465"/>
      <c r="KZM210" s="368"/>
      <c r="KZN210" s="465"/>
      <c r="KZO210" s="368"/>
      <c r="KZP210" s="465"/>
      <c r="KZQ210" s="368"/>
      <c r="KZR210" s="465"/>
      <c r="KZS210" s="368"/>
      <c r="KZT210" s="465"/>
      <c r="KZU210" s="368"/>
      <c r="KZV210" s="465"/>
      <c r="KZW210" s="368"/>
      <c r="KZX210" s="465"/>
      <c r="KZY210" s="368"/>
      <c r="KZZ210" s="465"/>
      <c r="LAA210" s="368"/>
      <c r="LAB210" s="465"/>
      <c r="LAC210" s="368"/>
      <c r="LAD210" s="465"/>
      <c r="LAE210" s="368"/>
      <c r="LAF210" s="465"/>
      <c r="LAG210" s="368"/>
      <c r="LAH210" s="465"/>
      <c r="LAI210" s="368"/>
      <c r="LAJ210" s="465"/>
      <c r="LAK210" s="368"/>
      <c r="LAL210" s="465"/>
      <c r="LAM210" s="368"/>
      <c r="LAN210" s="465"/>
      <c r="LAO210" s="368"/>
      <c r="LAP210" s="465"/>
      <c r="LAQ210" s="368"/>
      <c r="LAR210" s="465"/>
      <c r="LAS210" s="368"/>
      <c r="LAT210" s="465"/>
      <c r="LAU210" s="368"/>
      <c r="LAV210" s="465"/>
      <c r="LAW210" s="368"/>
      <c r="LAX210" s="465"/>
      <c r="LAY210" s="368"/>
      <c r="LAZ210" s="465"/>
      <c r="LBA210" s="368"/>
      <c r="LBB210" s="465"/>
      <c r="LBC210" s="368"/>
      <c r="LBD210" s="465"/>
      <c r="LBE210" s="368"/>
      <c r="LBF210" s="465"/>
      <c r="LBG210" s="368"/>
      <c r="LBH210" s="465"/>
      <c r="LBI210" s="368"/>
      <c r="LBJ210" s="465"/>
      <c r="LBK210" s="368"/>
      <c r="LBL210" s="465"/>
      <c r="LBM210" s="368"/>
      <c r="LBN210" s="465"/>
      <c r="LBO210" s="368"/>
      <c r="LBP210" s="465"/>
      <c r="LBQ210" s="368"/>
      <c r="LBR210" s="465"/>
      <c r="LBS210" s="368"/>
      <c r="LBT210" s="465"/>
      <c r="LBU210" s="368"/>
      <c r="LBV210" s="465"/>
      <c r="LBW210" s="368"/>
      <c r="LBX210" s="465"/>
      <c r="LBY210" s="368"/>
      <c r="LBZ210" s="465"/>
      <c r="LCA210" s="368"/>
      <c r="LCB210" s="465"/>
      <c r="LCC210" s="368"/>
      <c r="LCD210" s="465"/>
      <c r="LCE210" s="368"/>
      <c r="LCF210" s="465"/>
      <c r="LCG210" s="368"/>
      <c r="LCH210" s="465"/>
      <c r="LCI210" s="368"/>
      <c r="LCJ210" s="465"/>
      <c r="LCK210" s="368"/>
      <c r="LCL210" s="465"/>
      <c r="LCM210" s="368"/>
      <c r="LCN210" s="465"/>
      <c r="LCO210" s="368"/>
      <c r="LCP210" s="465"/>
      <c r="LCQ210" s="368"/>
      <c r="LCR210" s="465"/>
      <c r="LCS210" s="368"/>
      <c r="LCT210" s="465"/>
      <c r="LCU210" s="368"/>
      <c r="LCV210" s="465"/>
      <c r="LCW210" s="368"/>
      <c r="LCX210" s="465"/>
      <c r="LCY210" s="368"/>
      <c r="LCZ210" s="465"/>
      <c r="LDA210" s="368"/>
      <c r="LDB210" s="465"/>
      <c r="LDC210" s="368"/>
      <c r="LDD210" s="465"/>
      <c r="LDE210" s="368"/>
      <c r="LDF210" s="465"/>
      <c r="LDG210" s="368"/>
      <c r="LDH210" s="465"/>
      <c r="LDI210" s="368"/>
      <c r="LDJ210" s="465"/>
      <c r="LDK210" s="368"/>
      <c r="LDL210" s="465"/>
      <c r="LDM210" s="368"/>
      <c r="LDN210" s="465"/>
      <c r="LDO210" s="368"/>
      <c r="LDP210" s="465"/>
      <c r="LDQ210" s="368"/>
      <c r="LDR210" s="465"/>
      <c r="LDS210" s="368"/>
      <c r="LDT210" s="465"/>
      <c r="LDU210" s="368"/>
      <c r="LDV210" s="465"/>
      <c r="LDW210" s="368"/>
      <c r="LDX210" s="465"/>
      <c r="LDY210" s="368"/>
      <c r="LDZ210" s="465"/>
      <c r="LEA210" s="368"/>
      <c r="LEB210" s="465"/>
      <c r="LEC210" s="368"/>
      <c r="LED210" s="465"/>
      <c r="LEE210" s="368"/>
      <c r="LEF210" s="465"/>
      <c r="LEG210" s="368"/>
      <c r="LEH210" s="465"/>
      <c r="LEI210" s="368"/>
      <c r="LEJ210" s="465"/>
      <c r="LEK210" s="368"/>
      <c r="LEL210" s="465"/>
      <c r="LEM210" s="368"/>
      <c r="LEN210" s="465"/>
      <c r="LEO210" s="368"/>
      <c r="LEP210" s="465"/>
      <c r="LEQ210" s="368"/>
      <c r="LER210" s="465"/>
      <c r="LES210" s="368"/>
      <c r="LET210" s="465"/>
      <c r="LEU210" s="368"/>
      <c r="LEV210" s="465"/>
      <c r="LEW210" s="368"/>
      <c r="LEX210" s="465"/>
      <c r="LEY210" s="368"/>
      <c r="LEZ210" s="465"/>
      <c r="LFA210" s="368"/>
      <c r="LFB210" s="465"/>
      <c r="LFC210" s="368"/>
      <c r="LFD210" s="465"/>
      <c r="LFE210" s="368"/>
      <c r="LFF210" s="465"/>
      <c r="LFG210" s="368"/>
      <c r="LFH210" s="465"/>
      <c r="LFI210" s="368"/>
      <c r="LFJ210" s="465"/>
      <c r="LFK210" s="368"/>
      <c r="LFL210" s="465"/>
      <c r="LFM210" s="368"/>
      <c r="LFN210" s="465"/>
      <c r="LFO210" s="368"/>
      <c r="LFP210" s="465"/>
      <c r="LFQ210" s="368"/>
      <c r="LFR210" s="465"/>
      <c r="LFS210" s="368"/>
      <c r="LFT210" s="465"/>
      <c r="LFU210" s="368"/>
      <c r="LFV210" s="465"/>
      <c r="LFW210" s="368"/>
      <c r="LFX210" s="465"/>
      <c r="LFY210" s="368"/>
      <c r="LFZ210" s="465"/>
      <c r="LGA210" s="368"/>
      <c r="LGB210" s="465"/>
      <c r="LGC210" s="368"/>
      <c r="LGD210" s="465"/>
      <c r="LGE210" s="368"/>
      <c r="LGF210" s="465"/>
      <c r="LGG210" s="368"/>
      <c r="LGH210" s="465"/>
      <c r="LGI210" s="368"/>
      <c r="LGJ210" s="465"/>
      <c r="LGK210" s="368"/>
      <c r="LGL210" s="465"/>
      <c r="LGM210" s="368"/>
      <c r="LGN210" s="465"/>
      <c r="LGO210" s="368"/>
      <c r="LGP210" s="465"/>
      <c r="LGQ210" s="368"/>
      <c r="LGR210" s="465"/>
      <c r="LGS210" s="368"/>
      <c r="LGT210" s="465"/>
      <c r="LGU210" s="368"/>
      <c r="LGV210" s="465"/>
      <c r="LGW210" s="368"/>
      <c r="LGX210" s="465"/>
      <c r="LGY210" s="368"/>
      <c r="LGZ210" s="465"/>
      <c r="LHA210" s="368"/>
      <c r="LHB210" s="465"/>
      <c r="LHC210" s="368"/>
      <c r="LHD210" s="465"/>
      <c r="LHE210" s="368"/>
      <c r="LHF210" s="465"/>
      <c r="LHG210" s="368"/>
      <c r="LHH210" s="465"/>
      <c r="LHI210" s="368"/>
      <c r="LHJ210" s="465"/>
      <c r="LHK210" s="368"/>
      <c r="LHL210" s="465"/>
      <c r="LHM210" s="368"/>
      <c r="LHN210" s="465"/>
      <c r="LHO210" s="368"/>
      <c r="LHP210" s="465"/>
      <c r="LHQ210" s="368"/>
      <c r="LHR210" s="465"/>
      <c r="LHS210" s="368"/>
      <c r="LHT210" s="465"/>
      <c r="LHU210" s="368"/>
      <c r="LHV210" s="465"/>
      <c r="LHW210" s="368"/>
      <c r="LHX210" s="465"/>
      <c r="LHY210" s="368"/>
      <c r="LHZ210" s="465"/>
      <c r="LIA210" s="368"/>
      <c r="LIB210" s="465"/>
      <c r="LIC210" s="368"/>
      <c r="LID210" s="465"/>
      <c r="LIE210" s="368"/>
      <c r="LIF210" s="465"/>
      <c r="LIG210" s="368"/>
      <c r="LIH210" s="465"/>
      <c r="LII210" s="368"/>
      <c r="LIJ210" s="465"/>
      <c r="LIK210" s="368"/>
      <c r="LIL210" s="465"/>
      <c r="LIM210" s="368"/>
      <c r="LIN210" s="465"/>
      <c r="LIO210" s="368"/>
      <c r="LIP210" s="465"/>
      <c r="LIQ210" s="368"/>
      <c r="LIR210" s="465"/>
      <c r="LIS210" s="368"/>
      <c r="LIT210" s="465"/>
      <c r="LIU210" s="368"/>
      <c r="LIV210" s="465"/>
      <c r="LIW210" s="368"/>
      <c r="LIX210" s="465"/>
      <c r="LIY210" s="368"/>
      <c r="LIZ210" s="465"/>
      <c r="LJA210" s="368"/>
      <c r="LJB210" s="465"/>
      <c r="LJC210" s="368"/>
      <c r="LJD210" s="465"/>
      <c r="LJE210" s="368"/>
      <c r="LJF210" s="465"/>
      <c r="LJG210" s="368"/>
      <c r="LJH210" s="465"/>
      <c r="LJI210" s="368"/>
      <c r="LJJ210" s="465"/>
      <c r="LJK210" s="368"/>
      <c r="LJL210" s="465"/>
      <c r="LJM210" s="368"/>
      <c r="LJN210" s="465"/>
      <c r="LJO210" s="368"/>
      <c r="LJP210" s="465"/>
      <c r="LJQ210" s="368"/>
      <c r="LJR210" s="465"/>
      <c r="LJS210" s="368"/>
      <c r="LJT210" s="465"/>
      <c r="LJU210" s="368"/>
      <c r="LJV210" s="465"/>
      <c r="LJW210" s="368"/>
      <c r="LJX210" s="465"/>
      <c r="LJY210" s="368"/>
      <c r="LJZ210" s="465"/>
      <c r="LKA210" s="368"/>
      <c r="LKB210" s="465"/>
      <c r="LKC210" s="368"/>
      <c r="LKD210" s="465"/>
      <c r="LKE210" s="368"/>
      <c r="LKF210" s="465"/>
      <c r="LKG210" s="368"/>
      <c r="LKH210" s="465"/>
      <c r="LKI210" s="368"/>
      <c r="LKJ210" s="465"/>
      <c r="LKK210" s="368"/>
      <c r="LKL210" s="465"/>
      <c r="LKM210" s="368"/>
      <c r="LKN210" s="465"/>
      <c r="LKO210" s="368"/>
      <c r="LKP210" s="465"/>
      <c r="LKQ210" s="368"/>
      <c r="LKR210" s="465"/>
      <c r="LKS210" s="368"/>
      <c r="LKT210" s="465"/>
      <c r="LKU210" s="368"/>
      <c r="LKV210" s="465"/>
      <c r="LKW210" s="368"/>
      <c r="LKX210" s="465"/>
      <c r="LKY210" s="368"/>
      <c r="LKZ210" s="465"/>
      <c r="LLA210" s="368"/>
      <c r="LLB210" s="465"/>
      <c r="LLC210" s="368"/>
      <c r="LLD210" s="465"/>
      <c r="LLE210" s="368"/>
      <c r="LLF210" s="465"/>
      <c r="LLG210" s="368"/>
      <c r="LLH210" s="465"/>
      <c r="LLI210" s="368"/>
      <c r="LLJ210" s="465"/>
      <c r="LLK210" s="368"/>
      <c r="LLL210" s="465"/>
      <c r="LLM210" s="368"/>
      <c r="LLN210" s="465"/>
      <c r="LLO210" s="368"/>
      <c r="LLP210" s="465"/>
      <c r="LLQ210" s="368"/>
      <c r="LLR210" s="465"/>
      <c r="LLS210" s="368"/>
      <c r="LLT210" s="465"/>
      <c r="LLU210" s="368"/>
      <c r="LLV210" s="465"/>
      <c r="LLW210" s="368"/>
      <c r="LLX210" s="465"/>
      <c r="LLY210" s="368"/>
      <c r="LLZ210" s="465"/>
      <c r="LMA210" s="368"/>
      <c r="LMB210" s="465"/>
      <c r="LMC210" s="368"/>
      <c r="LMD210" s="465"/>
      <c r="LME210" s="368"/>
      <c r="LMF210" s="465"/>
      <c r="LMG210" s="368"/>
      <c r="LMH210" s="465"/>
      <c r="LMI210" s="368"/>
      <c r="LMJ210" s="465"/>
      <c r="LMK210" s="368"/>
      <c r="LML210" s="465"/>
      <c r="LMM210" s="368"/>
      <c r="LMN210" s="465"/>
      <c r="LMO210" s="368"/>
      <c r="LMP210" s="465"/>
      <c r="LMQ210" s="368"/>
      <c r="LMR210" s="465"/>
      <c r="LMS210" s="368"/>
      <c r="LMT210" s="465"/>
      <c r="LMU210" s="368"/>
      <c r="LMV210" s="465"/>
      <c r="LMW210" s="368"/>
      <c r="LMX210" s="465"/>
      <c r="LMY210" s="368"/>
      <c r="LMZ210" s="465"/>
      <c r="LNA210" s="368"/>
      <c r="LNB210" s="465"/>
      <c r="LNC210" s="368"/>
      <c r="LND210" s="465"/>
      <c r="LNE210" s="368"/>
      <c r="LNF210" s="465"/>
      <c r="LNG210" s="368"/>
      <c r="LNH210" s="465"/>
      <c r="LNI210" s="368"/>
      <c r="LNJ210" s="465"/>
      <c r="LNK210" s="368"/>
      <c r="LNL210" s="465"/>
      <c r="LNM210" s="368"/>
      <c r="LNN210" s="465"/>
      <c r="LNO210" s="368"/>
      <c r="LNP210" s="465"/>
      <c r="LNQ210" s="368"/>
      <c r="LNR210" s="465"/>
      <c r="LNS210" s="368"/>
      <c r="LNT210" s="465"/>
      <c r="LNU210" s="368"/>
      <c r="LNV210" s="465"/>
      <c r="LNW210" s="368"/>
      <c r="LNX210" s="465"/>
      <c r="LNY210" s="368"/>
      <c r="LNZ210" s="465"/>
      <c r="LOA210" s="368"/>
      <c r="LOB210" s="465"/>
      <c r="LOC210" s="368"/>
      <c r="LOD210" s="465"/>
      <c r="LOE210" s="368"/>
      <c r="LOF210" s="465"/>
      <c r="LOG210" s="368"/>
      <c r="LOH210" s="465"/>
      <c r="LOI210" s="368"/>
      <c r="LOJ210" s="465"/>
      <c r="LOK210" s="368"/>
      <c r="LOL210" s="465"/>
      <c r="LOM210" s="368"/>
      <c r="LON210" s="465"/>
      <c r="LOO210" s="368"/>
      <c r="LOP210" s="465"/>
      <c r="LOQ210" s="368"/>
      <c r="LOR210" s="465"/>
      <c r="LOS210" s="368"/>
      <c r="LOT210" s="465"/>
      <c r="LOU210" s="368"/>
      <c r="LOV210" s="465"/>
      <c r="LOW210" s="368"/>
      <c r="LOX210" s="465"/>
      <c r="LOY210" s="368"/>
      <c r="LOZ210" s="465"/>
      <c r="LPA210" s="368"/>
      <c r="LPB210" s="465"/>
      <c r="LPC210" s="368"/>
      <c r="LPD210" s="465"/>
      <c r="LPE210" s="368"/>
      <c r="LPF210" s="465"/>
      <c r="LPG210" s="368"/>
      <c r="LPH210" s="465"/>
      <c r="LPI210" s="368"/>
      <c r="LPJ210" s="465"/>
      <c r="LPK210" s="368"/>
      <c r="LPL210" s="465"/>
      <c r="LPM210" s="368"/>
      <c r="LPN210" s="465"/>
      <c r="LPO210" s="368"/>
      <c r="LPP210" s="465"/>
      <c r="LPQ210" s="368"/>
      <c r="LPR210" s="465"/>
      <c r="LPS210" s="368"/>
      <c r="LPT210" s="465"/>
      <c r="LPU210" s="368"/>
      <c r="LPV210" s="465"/>
      <c r="LPW210" s="368"/>
      <c r="LPX210" s="465"/>
      <c r="LPY210" s="368"/>
      <c r="LPZ210" s="465"/>
      <c r="LQA210" s="368"/>
      <c r="LQB210" s="465"/>
      <c r="LQC210" s="368"/>
      <c r="LQD210" s="465"/>
      <c r="LQE210" s="368"/>
      <c r="LQF210" s="465"/>
      <c r="LQG210" s="368"/>
      <c r="LQH210" s="465"/>
      <c r="LQI210" s="368"/>
      <c r="LQJ210" s="465"/>
      <c r="LQK210" s="368"/>
      <c r="LQL210" s="465"/>
      <c r="LQM210" s="368"/>
      <c r="LQN210" s="465"/>
      <c r="LQO210" s="368"/>
      <c r="LQP210" s="465"/>
      <c r="LQQ210" s="368"/>
      <c r="LQR210" s="465"/>
      <c r="LQS210" s="368"/>
      <c r="LQT210" s="465"/>
      <c r="LQU210" s="368"/>
      <c r="LQV210" s="465"/>
      <c r="LQW210" s="368"/>
      <c r="LQX210" s="465"/>
      <c r="LQY210" s="368"/>
      <c r="LQZ210" s="465"/>
      <c r="LRA210" s="368"/>
      <c r="LRB210" s="465"/>
      <c r="LRC210" s="368"/>
      <c r="LRD210" s="465"/>
      <c r="LRE210" s="368"/>
      <c r="LRF210" s="465"/>
      <c r="LRG210" s="368"/>
      <c r="LRH210" s="465"/>
      <c r="LRI210" s="368"/>
      <c r="LRJ210" s="465"/>
      <c r="LRK210" s="368"/>
      <c r="LRL210" s="465"/>
      <c r="LRM210" s="368"/>
      <c r="LRN210" s="465"/>
      <c r="LRO210" s="368"/>
      <c r="LRP210" s="465"/>
      <c r="LRQ210" s="368"/>
      <c r="LRR210" s="465"/>
      <c r="LRS210" s="368"/>
      <c r="LRT210" s="465"/>
      <c r="LRU210" s="368"/>
      <c r="LRV210" s="465"/>
      <c r="LRW210" s="368"/>
      <c r="LRX210" s="465"/>
      <c r="LRY210" s="368"/>
      <c r="LRZ210" s="465"/>
      <c r="LSA210" s="368"/>
      <c r="LSB210" s="465"/>
      <c r="LSC210" s="368"/>
      <c r="LSD210" s="465"/>
      <c r="LSE210" s="368"/>
      <c r="LSF210" s="465"/>
      <c r="LSG210" s="368"/>
      <c r="LSH210" s="465"/>
      <c r="LSI210" s="368"/>
      <c r="LSJ210" s="465"/>
      <c r="LSK210" s="368"/>
      <c r="LSL210" s="465"/>
      <c r="LSM210" s="368"/>
      <c r="LSN210" s="465"/>
      <c r="LSO210" s="368"/>
      <c r="LSP210" s="465"/>
      <c r="LSQ210" s="368"/>
      <c r="LSR210" s="465"/>
      <c r="LSS210" s="368"/>
      <c r="LST210" s="465"/>
      <c r="LSU210" s="368"/>
      <c r="LSV210" s="465"/>
      <c r="LSW210" s="368"/>
      <c r="LSX210" s="465"/>
      <c r="LSY210" s="368"/>
      <c r="LSZ210" s="465"/>
      <c r="LTA210" s="368"/>
      <c r="LTB210" s="465"/>
      <c r="LTC210" s="368"/>
      <c r="LTD210" s="465"/>
      <c r="LTE210" s="368"/>
      <c r="LTF210" s="465"/>
      <c r="LTG210" s="368"/>
      <c r="LTH210" s="465"/>
      <c r="LTI210" s="368"/>
      <c r="LTJ210" s="465"/>
      <c r="LTK210" s="368"/>
      <c r="LTL210" s="465"/>
      <c r="LTM210" s="368"/>
      <c r="LTN210" s="465"/>
      <c r="LTO210" s="368"/>
      <c r="LTP210" s="465"/>
      <c r="LTQ210" s="368"/>
      <c r="LTR210" s="465"/>
      <c r="LTS210" s="368"/>
      <c r="LTT210" s="465"/>
      <c r="LTU210" s="368"/>
      <c r="LTV210" s="465"/>
      <c r="LTW210" s="368"/>
      <c r="LTX210" s="465"/>
      <c r="LTY210" s="368"/>
      <c r="LTZ210" s="465"/>
      <c r="LUA210" s="368"/>
      <c r="LUB210" s="465"/>
      <c r="LUC210" s="368"/>
      <c r="LUD210" s="465"/>
      <c r="LUE210" s="368"/>
      <c r="LUF210" s="465"/>
      <c r="LUG210" s="368"/>
      <c r="LUH210" s="465"/>
      <c r="LUI210" s="368"/>
      <c r="LUJ210" s="465"/>
      <c r="LUK210" s="368"/>
      <c r="LUL210" s="465"/>
      <c r="LUM210" s="368"/>
      <c r="LUN210" s="465"/>
      <c r="LUO210" s="368"/>
      <c r="LUP210" s="465"/>
      <c r="LUQ210" s="368"/>
      <c r="LUR210" s="465"/>
      <c r="LUS210" s="368"/>
      <c r="LUT210" s="465"/>
      <c r="LUU210" s="368"/>
      <c r="LUV210" s="465"/>
      <c r="LUW210" s="368"/>
      <c r="LUX210" s="465"/>
      <c r="LUY210" s="368"/>
      <c r="LUZ210" s="465"/>
      <c r="LVA210" s="368"/>
      <c r="LVB210" s="465"/>
      <c r="LVC210" s="368"/>
      <c r="LVD210" s="465"/>
      <c r="LVE210" s="368"/>
      <c r="LVF210" s="465"/>
      <c r="LVG210" s="368"/>
      <c r="LVH210" s="465"/>
      <c r="LVI210" s="368"/>
      <c r="LVJ210" s="465"/>
      <c r="LVK210" s="368"/>
      <c r="LVL210" s="465"/>
      <c r="LVM210" s="368"/>
      <c r="LVN210" s="465"/>
      <c r="LVO210" s="368"/>
      <c r="LVP210" s="465"/>
      <c r="LVQ210" s="368"/>
      <c r="LVR210" s="465"/>
      <c r="LVS210" s="368"/>
      <c r="LVT210" s="465"/>
      <c r="LVU210" s="368"/>
      <c r="LVV210" s="465"/>
      <c r="LVW210" s="368"/>
      <c r="LVX210" s="465"/>
      <c r="LVY210" s="368"/>
      <c r="LVZ210" s="465"/>
      <c r="LWA210" s="368"/>
      <c r="LWB210" s="465"/>
      <c r="LWC210" s="368"/>
      <c r="LWD210" s="465"/>
      <c r="LWE210" s="368"/>
      <c r="LWF210" s="465"/>
      <c r="LWG210" s="368"/>
      <c r="LWH210" s="465"/>
      <c r="LWI210" s="368"/>
      <c r="LWJ210" s="465"/>
      <c r="LWK210" s="368"/>
      <c r="LWL210" s="465"/>
      <c r="LWM210" s="368"/>
      <c r="LWN210" s="465"/>
      <c r="LWO210" s="368"/>
      <c r="LWP210" s="465"/>
      <c r="LWQ210" s="368"/>
      <c r="LWR210" s="465"/>
      <c r="LWS210" s="368"/>
      <c r="LWT210" s="465"/>
      <c r="LWU210" s="368"/>
      <c r="LWV210" s="465"/>
      <c r="LWW210" s="368"/>
      <c r="LWX210" s="465"/>
      <c r="LWY210" s="368"/>
      <c r="LWZ210" s="465"/>
      <c r="LXA210" s="368"/>
      <c r="LXB210" s="465"/>
      <c r="LXC210" s="368"/>
      <c r="LXD210" s="465"/>
      <c r="LXE210" s="368"/>
      <c r="LXF210" s="465"/>
      <c r="LXG210" s="368"/>
      <c r="LXH210" s="465"/>
      <c r="LXI210" s="368"/>
      <c r="LXJ210" s="465"/>
      <c r="LXK210" s="368"/>
      <c r="LXL210" s="465"/>
      <c r="LXM210" s="368"/>
      <c r="LXN210" s="465"/>
      <c r="LXO210" s="368"/>
      <c r="LXP210" s="465"/>
      <c r="LXQ210" s="368"/>
      <c r="LXR210" s="465"/>
      <c r="LXS210" s="368"/>
      <c r="LXT210" s="465"/>
      <c r="LXU210" s="368"/>
      <c r="LXV210" s="465"/>
      <c r="LXW210" s="368"/>
      <c r="LXX210" s="465"/>
      <c r="LXY210" s="368"/>
      <c r="LXZ210" s="465"/>
      <c r="LYA210" s="368"/>
      <c r="LYB210" s="465"/>
      <c r="LYC210" s="368"/>
      <c r="LYD210" s="465"/>
      <c r="LYE210" s="368"/>
      <c r="LYF210" s="465"/>
      <c r="LYG210" s="368"/>
      <c r="LYH210" s="465"/>
      <c r="LYI210" s="368"/>
      <c r="LYJ210" s="465"/>
      <c r="LYK210" s="368"/>
      <c r="LYL210" s="465"/>
      <c r="LYM210" s="368"/>
      <c r="LYN210" s="465"/>
      <c r="LYO210" s="368"/>
      <c r="LYP210" s="465"/>
      <c r="LYQ210" s="368"/>
      <c r="LYR210" s="465"/>
      <c r="LYS210" s="368"/>
      <c r="LYT210" s="465"/>
      <c r="LYU210" s="368"/>
      <c r="LYV210" s="465"/>
      <c r="LYW210" s="368"/>
      <c r="LYX210" s="465"/>
      <c r="LYY210" s="368"/>
      <c r="LYZ210" s="465"/>
      <c r="LZA210" s="368"/>
      <c r="LZB210" s="465"/>
      <c r="LZC210" s="368"/>
      <c r="LZD210" s="465"/>
      <c r="LZE210" s="368"/>
      <c r="LZF210" s="465"/>
      <c r="LZG210" s="368"/>
      <c r="LZH210" s="465"/>
      <c r="LZI210" s="368"/>
      <c r="LZJ210" s="465"/>
      <c r="LZK210" s="368"/>
      <c r="LZL210" s="465"/>
      <c r="LZM210" s="368"/>
      <c r="LZN210" s="465"/>
      <c r="LZO210" s="368"/>
      <c r="LZP210" s="465"/>
      <c r="LZQ210" s="368"/>
      <c r="LZR210" s="465"/>
      <c r="LZS210" s="368"/>
      <c r="LZT210" s="465"/>
      <c r="LZU210" s="368"/>
      <c r="LZV210" s="465"/>
      <c r="LZW210" s="368"/>
      <c r="LZX210" s="465"/>
      <c r="LZY210" s="368"/>
      <c r="LZZ210" s="465"/>
      <c r="MAA210" s="368"/>
      <c r="MAB210" s="465"/>
      <c r="MAC210" s="368"/>
      <c r="MAD210" s="465"/>
      <c r="MAE210" s="368"/>
      <c r="MAF210" s="465"/>
      <c r="MAG210" s="368"/>
      <c r="MAH210" s="465"/>
      <c r="MAI210" s="368"/>
      <c r="MAJ210" s="465"/>
      <c r="MAK210" s="368"/>
      <c r="MAL210" s="465"/>
      <c r="MAM210" s="368"/>
      <c r="MAN210" s="465"/>
      <c r="MAO210" s="368"/>
      <c r="MAP210" s="465"/>
      <c r="MAQ210" s="368"/>
      <c r="MAR210" s="465"/>
      <c r="MAS210" s="368"/>
      <c r="MAT210" s="465"/>
      <c r="MAU210" s="368"/>
      <c r="MAV210" s="465"/>
      <c r="MAW210" s="368"/>
      <c r="MAX210" s="465"/>
      <c r="MAY210" s="368"/>
      <c r="MAZ210" s="465"/>
      <c r="MBA210" s="368"/>
      <c r="MBB210" s="465"/>
      <c r="MBC210" s="368"/>
      <c r="MBD210" s="465"/>
      <c r="MBE210" s="368"/>
      <c r="MBF210" s="465"/>
      <c r="MBG210" s="368"/>
      <c r="MBH210" s="465"/>
      <c r="MBI210" s="368"/>
      <c r="MBJ210" s="465"/>
      <c r="MBK210" s="368"/>
      <c r="MBL210" s="465"/>
      <c r="MBM210" s="368"/>
      <c r="MBN210" s="465"/>
      <c r="MBO210" s="368"/>
      <c r="MBP210" s="465"/>
      <c r="MBQ210" s="368"/>
      <c r="MBR210" s="465"/>
      <c r="MBS210" s="368"/>
      <c r="MBT210" s="465"/>
      <c r="MBU210" s="368"/>
      <c r="MBV210" s="465"/>
      <c r="MBW210" s="368"/>
      <c r="MBX210" s="465"/>
      <c r="MBY210" s="368"/>
      <c r="MBZ210" s="465"/>
      <c r="MCA210" s="368"/>
      <c r="MCB210" s="465"/>
      <c r="MCC210" s="368"/>
      <c r="MCD210" s="465"/>
      <c r="MCE210" s="368"/>
      <c r="MCF210" s="465"/>
      <c r="MCG210" s="368"/>
      <c r="MCH210" s="465"/>
      <c r="MCI210" s="368"/>
      <c r="MCJ210" s="465"/>
      <c r="MCK210" s="368"/>
      <c r="MCL210" s="465"/>
      <c r="MCM210" s="368"/>
      <c r="MCN210" s="465"/>
      <c r="MCO210" s="368"/>
      <c r="MCP210" s="465"/>
      <c r="MCQ210" s="368"/>
      <c r="MCR210" s="465"/>
      <c r="MCS210" s="368"/>
      <c r="MCT210" s="465"/>
      <c r="MCU210" s="368"/>
      <c r="MCV210" s="465"/>
      <c r="MCW210" s="368"/>
      <c r="MCX210" s="465"/>
      <c r="MCY210" s="368"/>
      <c r="MCZ210" s="465"/>
      <c r="MDA210" s="368"/>
      <c r="MDB210" s="465"/>
      <c r="MDC210" s="368"/>
      <c r="MDD210" s="465"/>
      <c r="MDE210" s="368"/>
      <c r="MDF210" s="465"/>
      <c r="MDG210" s="368"/>
      <c r="MDH210" s="465"/>
      <c r="MDI210" s="368"/>
      <c r="MDJ210" s="465"/>
      <c r="MDK210" s="368"/>
      <c r="MDL210" s="465"/>
      <c r="MDM210" s="368"/>
      <c r="MDN210" s="465"/>
      <c r="MDO210" s="368"/>
      <c r="MDP210" s="465"/>
      <c r="MDQ210" s="368"/>
      <c r="MDR210" s="465"/>
      <c r="MDS210" s="368"/>
      <c r="MDT210" s="465"/>
      <c r="MDU210" s="368"/>
      <c r="MDV210" s="465"/>
      <c r="MDW210" s="368"/>
      <c r="MDX210" s="465"/>
      <c r="MDY210" s="368"/>
      <c r="MDZ210" s="465"/>
      <c r="MEA210" s="368"/>
      <c r="MEB210" s="465"/>
      <c r="MEC210" s="368"/>
      <c r="MED210" s="465"/>
      <c r="MEE210" s="368"/>
      <c r="MEF210" s="465"/>
      <c r="MEG210" s="368"/>
      <c r="MEH210" s="465"/>
      <c r="MEI210" s="368"/>
      <c r="MEJ210" s="465"/>
      <c r="MEK210" s="368"/>
      <c r="MEL210" s="465"/>
      <c r="MEM210" s="368"/>
      <c r="MEN210" s="465"/>
      <c r="MEO210" s="368"/>
      <c r="MEP210" s="465"/>
      <c r="MEQ210" s="368"/>
      <c r="MER210" s="465"/>
      <c r="MES210" s="368"/>
      <c r="MET210" s="465"/>
      <c r="MEU210" s="368"/>
      <c r="MEV210" s="465"/>
      <c r="MEW210" s="368"/>
      <c r="MEX210" s="465"/>
      <c r="MEY210" s="368"/>
      <c r="MEZ210" s="465"/>
      <c r="MFA210" s="368"/>
      <c r="MFB210" s="465"/>
      <c r="MFC210" s="368"/>
      <c r="MFD210" s="465"/>
      <c r="MFE210" s="368"/>
      <c r="MFF210" s="465"/>
      <c r="MFG210" s="368"/>
      <c r="MFH210" s="465"/>
      <c r="MFI210" s="368"/>
      <c r="MFJ210" s="465"/>
      <c r="MFK210" s="368"/>
      <c r="MFL210" s="465"/>
      <c r="MFM210" s="368"/>
      <c r="MFN210" s="465"/>
      <c r="MFO210" s="368"/>
      <c r="MFP210" s="465"/>
      <c r="MFQ210" s="368"/>
      <c r="MFR210" s="465"/>
      <c r="MFS210" s="368"/>
      <c r="MFT210" s="465"/>
      <c r="MFU210" s="368"/>
      <c r="MFV210" s="465"/>
      <c r="MFW210" s="368"/>
      <c r="MFX210" s="465"/>
      <c r="MFY210" s="368"/>
      <c r="MFZ210" s="465"/>
      <c r="MGA210" s="368"/>
      <c r="MGB210" s="465"/>
      <c r="MGC210" s="368"/>
      <c r="MGD210" s="465"/>
      <c r="MGE210" s="368"/>
      <c r="MGF210" s="465"/>
      <c r="MGG210" s="368"/>
      <c r="MGH210" s="465"/>
      <c r="MGI210" s="368"/>
      <c r="MGJ210" s="465"/>
      <c r="MGK210" s="368"/>
      <c r="MGL210" s="465"/>
      <c r="MGM210" s="368"/>
      <c r="MGN210" s="465"/>
      <c r="MGO210" s="368"/>
      <c r="MGP210" s="465"/>
      <c r="MGQ210" s="368"/>
      <c r="MGR210" s="465"/>
      <c r="MGS210" s="368"/>
      <c r="MGT210" s="465"/>
      <c r="MGU210" s="368"/>
      <c r="MGV210" s="465"/>
      <c r="MGW210" s="368"/>
      <c r="MGX210" s="465"/>
      <c r="MGY210" s="368"/>
      <c r="MGZ210" s="465"/>
      <c r="MHA210" s="368"/>
      <c r="MHB210" s="465"/>
      <c r="MHC210" s="368"/>
      <c r="MHD210" s="465"/>
      <c r="MHE210" s="368"/>
      <c r="MHF210" s="465"/>
      <c r="MHG210" s="368"/>
      <c r="MHH210" s="465"/>
      <c r="MHI210" s="368"/>
      <c r="MHJ210" s="465"/>
      <c r="MHK210" s="368"/>
      <c r="MHL210" s="465"/>
      <c r="MHM210" s="368"/>
      <c r="MHN210" s="465"/>
      <c r="MHO210" s="368"/>
      <c r="MHP210" s="465"/>
      <c r="MHQ210" s="368"/>
      <c r="MHR210" s="465"/>
      <c r="MHS210" s="368"/>
      <c r="MHT210" s="465"/>
      <c r="MHU210" s="368"/>
      <c r="MHV210" s="465"/>
      <c r="MHW210" s="368"/>
      <c r="MHX210" s="465"/>
      <c r="MHY210" s="368"/>
      <c r="MHZ210" s="465"/>
      <c r="MIA210" s="368"/>
      <c r="MIB210" s="465"/>
      <c r="MIC210" s="368"/>
      <c r="MID210" s="465"/>
      <c r="MIE210" s="368"/>
      <c r="MIF210" s="465"/>
      <c r="MIG210" s="368"/>
      <c r="MIH210" s="465"/>
      <c r="MII210" s="368"/>
      <c r="MIJ210" s="465"/>
      <c r="MIK210" s="368"/>
      <c r="MIL210" s="465"/>
      <c r="MIM210" s="368"/>
      <c r="MIN210" s="465"/>
      <c r="MIO210" s="368"/>
      <c r="MIP210" s="465"/>
      <c r="MIQ210" s="368"/>
      <c r="MIR210" s="465"/>
      <c r="MIS210" s="368"/>
      <c r="MIT210" s="465"/>
      <c r="MIU210" s="368"/>
      <c r="MIV210" s="465"/>
      <c r="MIW210" s="368"/>
      <c r="MIX210" s="465"/>
      <c r="MIY210" s="368"/>
      <c r="MIZ210" s="465"/>
      <c r="MJA210" s="368"/>
      <c r="MJB210" s="465"/>
      <c r="MJC210" s="368"/>
      <c r="MJD210" s="465"/>
      <c r="MJE210" s="368"/>
      <c r="MJF210" s="465"/>
      <c r="MJG210" s="368"/>
      <c r="MJH210" s="465"/>
      <c r="MJI210" s="368"/>
      <c r="MJJ210" s="465"/>
      <c r="MJK210" s="368"/>
      <c r="MJL210" s="465"/>
      <c r="MJM210" s="368"/>
      <c r="MJN210" s="465"/>
      <c r="MJO210" s="368"/>
      <c r="MJP210" s="465"/>
      <c r="MJQ210" s="368"/>
      <c r="MJR210" s="465"/>
      <c r="MJS210" s="368"/>
      <c r="MJT210" s="465"/>
      <c r="MJU210" s="368"/>
      <c r="MJV210" s="465"/>
      <c r="MJW210" s="368"/>
      <c r="MJX210" s="465"/>
      <c r="MJY210" s="368"/>
      <c r="MJZ210" s="465"/>
      <c r="MKA210" s="368"/>
      <c r="MKB210" s="465"/>
      <c r="MKC210" s="368"/>
      <c r="MKD210" s="465"/>
      <c r="MKE210" s="368"/>
      <c r="MKF210" s="465"/>
      <c r="MKG210" s="368"/>
      <c r="MKH210" s="465"/>
      <c r="MKI210" s="368"/>
      <c r="MKJ210" s="465"/>
      <c r="MKK210" s="368"/>
      <c r="MKL210" s="465"/>
      <c r="MKM210" s="368"/>
      <c r="MKN210" s="465"/>
      <c r="MKO210" s="368"/>
      <c r="MKP210" s="465"/>
      <c r="MKQ210" s="368"/>
      <c r="MKR210" s="465"/>
      <c r="MKS210" s="368"/>
      <c r="MKT210" s="465"/>
      <c r="MKU210" s="368"/>
      <c r="MKV210" s="465"/>
      <c r="MKW210" s="368"/>
      <c r="MKX210" s="465"/>
      <c r="MKY210" s="368"/>
      <c r="MKZ210" s="465"/>
      <c r="MLA210" s="368"/>
      <c r="MLB210" s="465"/>
      <c r="MLC210" s="368"/>
      <c r="MLD210" s="465"/>
      <c r="MLE210" s="368"/>
      <c r="MLF210" s="465"/>
      <c r="MLG210" s="368"/>
      <c r="MLH210" s="465"/>
      <c r="MLI210" s="368"/>
      <c r="MLJ210" s="465"/>
      <c r="MLK210" s="368"/>
      <c r="MLL210" s="465"/>
      <c r="MLM210" s="368"/>
      <c r="MLN210" s="465"/>
      <c r="MLO210" s="368"/>
      <c r="MLP210" s="465"/>
      <c r="MLQ210" s="368"/>
      <c r="MLR210" s="465"/>
      <c r="MLS210" s="368"/>
      <c r="MLT210" s="465"/>
      <c r="MLU210" s="368"/>
      <c r="MLV210" s="465"/>
      <c r="MLW210" s="368"/>
      <c r="MLX210" s="465"/>
      <c r="MLY210" s="368"/>
      <c r="MLZ210" s="465"/>
      <c r="MMA210" s="368"/>
      <c r="MMB210" s="465"/>
      <c r="MMC210" s="368"/>
      <c r="MMD210" s="465"/>
      <c r="MME210" s="368"/>
      <c r="MMF210" s="465"/>
      <c r="MMG210" s="368"/>
      <c r="MMH210" s="465"/>
      <c r="MMI210" s="368"/>
      <c r="MMJ210" s="465"/>
      <c r="MMK210" s="368"/>
      <c r="MML210" s="465"/>
      <c r="MMM210" s="368"/>
      <c r="MMN210" s="465"/>
      <c r="MMO210" s="368"/>
      <c r="MMP210" s="465"/>
      <c r="MMQ210" s="368"/>
      <c r="MMR210" s="465"/>
      <c r="MMS210" s="368"/>
      <c r="MMT210" s="465"/>
      <c r="MMU210" s="368"/>
      <c r="MMV210" s="465"/>
      <c r="MMW210" s="368"/>
      <c r="MMX210" s="465"/>
      <c r="MMY210" s="368"/>
      <c r="MMZ210" s="465"/>
      <c r="MNA210" s="368"/>
      <c r="MNB210" s="465"/>
      <c r="MNC210" s="368"/>
      <c r="MND210" s="465"/>
      <c r="MNE210" s="368"/>
      <c r="MNF210" s="465"/>
      <c r="MNG210" s="368"/>
      <c r="MNH210" s="465"/>
      <c r="MNI210" s="368"/>
      <c r="MNJ210" s="465"/>
      <c r="MNK210" s="368"/>
      <c r="MNL210" s="465"/>
      <c r="MNM210" s="368"/>
      <c r="MNN210" s="465"/>
      <c r="MNO210" s="368"/>
      <c r="MNP210" s="465"/>
      <c r="MNQ210" s="368"/>
      <c r="MNR210" s="465"/>
      <c r="MNS210" s="368"/>
      <c r="MNT210" s="465"/>
      <c r="MNU210" s="368"/>
      <c r="MNV210" s="465"/>
      <c r="MNW210" s="368"/>
      <c r="MNX210" s="465"/>
      <c r="MNY210" s="368"/>
      <c r="MNZ210" s="465"/>
      <c r="MOA210" s="368"/>
      <c r="MOB210" s="465"/>
      <c r="MOC210" s="368"/>
      <c r="MOD210" s="465"/>
      <c r="MOE210" s="368"/>
      <c r="MOF210" s="465"/>
      <c r="MOG210" s="368"/>
      <c r="MOH210" s="465"/>
      <c r="MOI210" s="368"/>
      <c r="MOJ210" s="465"/>
      <c r="MOK210" s="368"/>
      <c r="MOL210" s="465"/>
      <c r="MOM210" s="368"/>
      <c r="MON210" s="465"/>
      <c r="MOO210" s="368"/>
      <c r="MOP210" s="465"/>
      <c r="MOQ210" s="368"/>
      <c r="MOR210" s="465"/>
      <c r="MOS210" s="368"/>
      <c r="MOT210" s="465"/>
      <c r="MOU210" s="368"/>
      <c r="MOV210" s="465"/>
      <c r="MOW210" s="368"/>
      <c r="MOX210" s="465"/>
      <c r="MOY210" s="368"/>
      <c r="MOZ210" s="465"/>
      <c r="MPA210" s="368"/>
      <c r="MPB210" s="465"/>
      <c r="MPC210" s="368"/>
      <c r="MPD210" s="465"/>
      <c r="MPE210" s="368"/>
      <c r="MPF210" s="465"/>
      <c r="MPG210" s="368"/>
      <c r="MPH210" s="465"/>
      <c r="MPI210" s="368"/>
      <c r="MPJ210" s="465"/>
      <c r="MPK210" s="368"/>
      <c r="MPL210" s="465"/>
      <c r="MPM210" s="368"/>
      <c r="MPN210" s="465"/>
      <c r="MPO210" s="368"/>
      <c r="MPP210" s="465"/>
      <c r="MPQ210" s="368"/>
      <c r="MPR210" s="465"/>
      <c r="MPS210" s="368"/>
      <c r="MPT210" s="465"/>
      <c r="MPU210" s="368"/>
      <c r="MPV210" s="465"/>
      <c r="MPW210" s="368"/>
      <c r="MPX210" s="465"/>
      <c r="MPY210" s="368"/>
      <c r="MPZ210" s="465"/>
      <c r="MQA210" s="368"/>
      <c r="MQB210" s="465"/>
      <c r="MQC210" s="368"/>
      <c r="MQD210" s="465"/>
      <c r="MQE210" s="368"/>
      <c r="MQF210" s="465"/>
      <c r="MQG210" s="368"/>
      <c r="MQH210" s="465"/>
      <c r="MQI210" s="368"/>
      <c r="MQJ210" s="465"/>
      <c r="MQK210" s="368"/>
      <c r="MQL210" s="465"/>
      <c r="MQM210" s="368"/>
      <c r="MQN210" s="465"/>
      <c r="MQO210" s="368"/>
      <c r="MQP210" s="465"/>
      <c r="MQQ210" s="368"/>
      <c r="MQR210" s="465"/>
      <c r="MQS210" s="368"/>
      <c r="MQT210" s="465"/>
      <c r="MQU210" s="368"/>
      <c r="MQV210" s="465"/>
      <c r="MQW210" s="368"/>
      <c r="MQX210" s="465"/>
      <c r="MQY210" s="368"/>
      <c r="MQZ210" s="465"/>
      <c r="MRA210" s="368"/>
      <c r="MRB210" s="465"/>
      <c r="MRC210" s="368"/>
      <c r="MRD210" s="465"/>
      <c r="MRE210" s="368"/>
      <c r="MRF210" s="465"/>
      <c r="MRG210" s="368"/>
      <c r="MRH210" s="465"/>
      <c r="MRI210" s="368"/>
      <c r="MRJ210" s="465"/>
      <c r="MRK210" s="368"/>
      <c r="MRL210" s="465"/>
      <c r="MRM210" s="368"/>
      <c r="MRN210" s="465"/>
      <c r="MRO210" s="368"/>
      <c r="MRP210" s="465"/>
      <c r="MRQ210" s="368"/>
      <c r="MRR210" s="465"/>
      <c r="MRS210" s="368"/>
      <c r="MRT210" s="465"/>
      <c r="MRU210" s="368"/>
      <c r="MRV210" s="465"/>
      <c r="MRW210" s="368"/>
      <c r="MRX210" s="465"/>
      <c r="MRY210" s="368"/>
      <c r="MRZ210" s="465"/>
      <c r="MSA210" s="368"/>
      <c r="MSB210" s="465"/>
      <c r="MSC210" s="368"/>
      <c r="MSD210" s="465"/>
      <c r="MSE210" s="368"/>
      <c r="MSF210" s="465"/>
      <c r="MSG210" s="368"/>
      <c r="MSH210" s="465"/>
      <c r="MSI210" s="368"/>
      <c r="MSJ210" s="465"/>
      <c r="MSK210" s="368"/>
      <c r="MSL210" s="465"/>
      <c r="MSM210" s="368"/>
      <c r="MSN210" s="465"/>
      <c r="MSO210" s="368"/>
      <c r="MSP210" s="465"/>
      <c r="MSQ210" s="368"/>
      <c r="MSR210" s="465"/>
      <c r="MSS210" s="368"/>
      <c r="MST210" s="465"/>
      <c r="MSU210" s="368"/>
      <c r="MSV210" s="465"/>
      <c r="MSW210" s="368"/>
      <c r="MSX210" s="465"/>
      <c r="MSY210" s="368"/>
      <c r="MSZ210" s="465"/>
      <c r="MTA210" s="368"/>
      <c r="MTB210" s="465"/>
      <c r="MTC210" s="368"/>
      <c r="MTD210" s="465"/>
      <c r="MTE210" s="368"/>
      <c r="MTF210" s="465"/>
      <c r="MTG210" s="368"/>
      <c r="MTH210" s="465"/>
      <c r="MTI210" s="368"/>
      <c r="MTJ210" s="465"/>
      <c r="MTK210" s="368"/>
      <c r="MTL210" s="465"/>
      <c r="MTM210" s="368"/>
      <c r="MTN210" s="465"/>
      <c r="MTO210" s="368"/>
      <c r="MTP210" s="465"/>
      <c r="MTQ210" s="368"/>
      <c r="MTR210" s="465"/>
      <c r="MTS210" s="368"/>
      <c r="MTT210" s="465"/>
      <c r="MTU210" s="368"/>
      <c r="MTV210" s="465"/>
      <c r="MTW210" s="368"/>
      <c r="MTX210" s="465"/>
      <c r="MTY210" s="368"/>
      <c r="MTZ210" s="465"/>
      <c r="MUA210" s="368"/>
      <c r="MUB210" s="465"/>
      <c r="MUC210" s="368"/>
      <c r="MUD210" s="465"/>
      <c r="MUE210" s="368"/>
      <c r="MUF210" s="465"/>
      <c r="MUG210" s="368"/>
      <c r="MUH210" s="465"/>
      <c r="MUI210" s="368"/>
      <c r="MUJ210" s="465"/>
      <c r="MUK210" s="368"/>
      <c r="MUL210" s="465"/>
      <c r="MUM210" s="368"/>
      <c r="MUN210" s="465"/>
      <c r="MUO210" s="368"/>
      <c r="MUP210" s="465"/>
      <c r="MUQ210" s="368"/>
      <c r="MUR210" s="465"/>
      <c r="MUS210" s="368"/>
      <c r="MUT210" s="465"/>
      <c r="MUU210" s="368"/>
      <c r="MUV210" s="465"/>
      <c r="MUW210" s="368"/>
      <c r="MUX210" s="465"/>
      <c r="MUY210" s="368"/>
      <c r="MUZ210" s="465"/>
      <c r="MVA210" s="368"/>
      <c r="MVB210" s="465"/>
      <c r="MVC210" s="368"/>
      <c r="MVD210" s="465"/>
      <c r="MVE210" s="368"/>
      <c r="MVF210" s="465"/>
      <c r="MVG210" s="368"/>
      <c r="MVH210" s="465"/>
      <c r="MVI210" s="368"/>
      <c r="MVJ210" s="465"/>
      <c r="MVK210" s="368"/>
      <c r="MVL210" s="465"/>
      <c r="MVM210" s="368"/>
      <c r="MVN210" s="465"/>
      <c r="MVO210" s="368"/>
      <c r="MVP210" s="465"/>
      <c r="MVQ210" s="368"/>
      <c r="MVR210" s="465"/>
      <c r="MVS210" s="368"/>
      <c r="MVT210" s="465"/>
      <c r="MVU210" s="368"/>
      <c r="MVV210" s="465"/>
      <c r="MVW210" s="368"/>
      <c r="MVX210" s="465"/>
      <c r="MVY210" s="368"/>
      <c r="MVZ210" s="465"/>
      <c r="MWA210" s="368"/>
      <c r="MWB210" s="465"/>
      <c r="MWC210" s="368"/>
      <c r="MWD210" s="465"/>
      <c r="MWE210" s="368"/>
      <c r="MWF210" s="465"/>
      <c r="MWG210" s="368"/>
      <c r="MWH210" s="465"/>
      <c r="MWI210" s="368"/>
      <c r="MWJ210" s="465"/>
      <c r="MWK210" s="368"/>
      <c r="MWL210" s="465"/>
      <c r="MWM210" s="368"/>
      <c r="MWN210" s="465"/>
      <c r="MWO210" s="368"/>
      <c r="MWP210" s="465"/>
      <c r="MWQ210" s="368"/>
      <c r="MWR210" s="465"/>
      <c r="MWS210" s="368"/>
      <c r="MWT210" s="465"/>
      <c r="MWU210" s="368"/>
      <c r="MWV210" s="465"/>
      <c r="MWW210" s="368"/>
      <c r="MWX210" s="465"/>
      <c r="MWY210" s="368"/>
      <c r="MWZ210" s="465"/>
      <c r="MXA210" s="368"/>
      <c r="MXB210" s="465"/>
      <c r="MXC210" s="368"/>
      <c r="MXD210" s="465"/>
      <c r="MXE210" s="368"/>
      <c r="MXF210" s="465"/>
      <c r="MXG210" s="368"/>
      <c r="MXH210" s="465"/>
      <c r="MXI210" s="368"/>
      <c r="MXJ210" s="465"/>
      <c r="MXK210" s="368"/>
      <c r="MXL210" s="465"/>
      <c r="MXM210" s="368"/>
      <c r="MXN210" s="465"/>
      <c r="MXO210" s="368"/>
      <c r="MXP210" s="465"/>
      <c r="MXQ210" s="368"/>
      <c r="MXR210" s="465"/>
      <c r="MXS210" s="368"/>
      <c r="MXT210" s="465"/>
      <c r="MXU210" s="368"/>
      <c r="MXV210" s="465"/>
      <c r="MXW210" s="368"/>
      <c r="MXX210" s="465"/>
      <c r="MXY210" s="368"/>
      <c r="MXZ210" s="465"/>
      <c r="MYA210" s="368"/>
      <c r="MYB210" s="465"/>
      <c r="MYC210" s="368"/>
      <c r="MYD210" s="465"/>
      <c r="MYE210" s="368"/>
      <c r="MYF210" s="465"/>
      <c r="MYG210" s="368"/>
      <c r="MYH210" s="465"/>
      <c r="MYI210" s="368"/>
      <c r="MYJ210" s="465"/>
      <c r="MYK210" s="368"/>
      <c r="MYL210" s="465"/>
      <c r="MYM210" s="368"/>
      <c r="MYN210" s="465"/>
      <c r="MYO210" s="368"/>
      <c r="MYP210" s="465"/>
      <c r="MYQ210" s="368"/>
      <c r="MYR210" s="465"/>
      <c r="MYS210" s="368"/>
      <c r="MYT210" s="465"/>
      <c r="MYU210" s="368"/>
      <c r="MYV210" s="465"/>
      <c r="MYW210" s="368"/>
      <c r="MYX210" s="465"/>
      <c r="MYY210" s="368"/>
      <c r="MYZ210" s="465"/>
      <c r="MZA210" s="368"/>
      <c r="MZB210" s="465"/>
      <c r="MZC210" s="368"/>
      <c r="MZD210" s="465"/>
      <c r="MZE210" s="368"/>
      <c r="MZF210" s="465"/>
      <c r="MZG210" s="368"/>
      <c r="MZH210" s="465"/>
      <c r="MZI210" s="368"/>
      <c r="MZJ210" s="465"/>
      <c r="MZK210" s="368"/>
      <c r="MZL210" s="465"/>
      <c r="MZM210" s="368"/>
      <c r="MZN210" s="465"/>
      <c r="MZO210" s="368"/>
      <c r="MZP210" s="465"/>
      <c r="MZQ210" s="368"/>
      <c r="MZR210" s="465"/>
      <c r="MZS210" s="368"/>
      <c r="MZT210" s="465"/>
      <c r="MZU210" s="368"/>
      <c r="MZV210" s="465"/>
      <c r="MZW210" s="368"/>
      <c r="MZX210" s="465"/>
      <c r="MZY210" s="368"/>
      <c r="MZZ210" s="465"/>
      <c r="NAA210" s="368"/>
      <c r="NAB210" s="465"/>
      <c r="NAC210" s="368"/>
      <c r="NAD210" s="465"/>
      <c r="NAE210" s="368"/>
      <c r="NAF210" s="465"/>
      <c r="NAG210" s="368"/>
      <c r="NAH210" s="465"/>
      <c r="NAI210" s="368"/>
      <c r="NAJ210" s="465"/>
      <c r="NAK210" s="368"/>
      <c r="NAL210" s="465"/>
      <c r="NAM210" s="368"/>
      <c r="NAN210" s="465"/>
      <c r="NAO210" s="368"/>
      <c r="NAP210" s="465"/>
      <c r="NAQ210" s="368"/>
      <c r="NAR210" s="465"/>
      <c r="NAS210" s="368"/>
      <c r="NAT210" s="465"/>
      <c r="NAU210" s="368"/>
      <c r="NAV210" s="465"/>
      <c r="NAW210" s="368"/>
      <c r="NAX210" s="465"/>
      <c r="NAY210" s="368"/>
      <c r="NAZ210" s="465"/>
      <c r="NBA210" s="368"/>
      <c r="NBB210" s="465"/>
      <c r="NBC210" s="368"/>
      <c r="NBD210" s="465"/>
      <c r="NBE210" s="368"/>
      <c r="NBF210" s="465"/>
      <c r="NBG210" s="368"/>
      <c r="NBH210" s="465"/>
      <c r="NBI210" s="368"/>
      <c r="NBJ210" s="465"/>
      <c r="NBK210" s="368"/>
      <c r="NBL210" s="465"/>
      <c r="NBM210" s="368"/>
      <c r="NBN210" s="465"/>
      <c r="NBO210" s="368"/>
      <c r="NBP210" s="465"/>
      <c r="NBQ210" s="368"/>
      <c r="NBR210" s="465"/>
      <c r="NBS210" s="368"/>
      <c r="NBT210" s="465"/>
      <c r="NBU210" s="368"/>
      <c r="NBV210" s="465"/>
      <c r="NBW210" s="368"/>
      <c r="NBX210" s="465"/>
      <c r="NBY210" s="368"/>
      <c r="NBZ210" s="465"/>
      <c r="NCA210" s="368"/>
      <c r="NCB210" s="465"/>
      <c r="NCC210" s="368"/>
      <c r="NCD210" s="465"/>
      <c r="NCE210" s="368"/>
      <c r="NCF210" s="465"/>
      <c r="NCG210" s="368"/>
      <c r="NCH210" s="465"/>
      <c r="NCI210" s="368"/>
      <c r="NCJ210" s="465"/>
      <c r="NCK210" s="368"/>
      <c r="NCL210" s="465"/>
      <c r="NCM210" s="368"/>
      <c r="NCN210" s="465"/>
      <c r="NCO210" s="368"/>
      <c r="NCP210" s="465"/>
      <c r="NCQ210" s="368"/>
      <c r="NCR210" s="465"/>
      <c r="NCS210" s="368"/>
      <c r="NCT210" s="465"/>
      <c r="NCU210" s="368"/>
      <c r="NCV210" s="465"/>
      <c r="NCW210" s="368"/>
      <c r="NCX210" s="465"/>
      <c r="NCY210" s="368"/>
      <c r="NCZ210" s="465"/>
      <c r="NDA210" s="368"/>
      <c r="NDB210" s="465"/>
      <c r="NDC210" s="368"/>
      <c r="NDD210" s="465"/>
      <c r="NDE210" s="368"/>
      <c r="NDF210" s="465"/>
      <c r="NDG210" s="368"/>
      <c r="NDH210" s="465"/>
      <c r="NDI210" s="368"/>
      <c r="NDJ210" s="465"/>
      <c r="NDK210" s="368"/>
      <c r="NDL210" s="465"/>
      <c r="NDM210" s="368"/>
      <c r="NDN210" s="465"/>
      <c r="NDO210" s="368"/>
      <c r="NDP210" s="465"/>
      <c r="NDQ210" s="368"/>
      <c r="NDR210" s="465"/>
      <c r="NDS210" s="368"/>
      <c r="NDT210" s="465"/>
      <c r="NDU210" s="368"/>
      <c r="NDV210" s="465"/>
      <c r="NDW210" s="368"/>
      <c r="NDX210" s="465"/>
      <c r="NDY210" s="368"/>
      <c r="NDZ210" s="465"/>
      <c r="NEA210" s="368"/>
      <c r="NEB210" s="465"/>
      <c r="NEC210" s="368"/>
      <c r="NED210" s="465"/>
      <c r="NEE210" s="368"/>
      <c r="NEF210" s="465"/>
      <c r="NEG210" s="368"/>
      <c r="NEH210" s="465"/>
      <c r="NEI210" s="368"/>
      <c r="NEJ210" s="465"/>
      <c r="NEK210" s="368"/>
      <c r="NEL210" s="465"/>
      <c r="NEM210" s="368"/>
      <c r="NEN210" s="465"/>
      <c r="NEO210" s="368"/>
      <c r="NEP210" s="465"/>
      <c r="NEQ210" s="368"/>
      <c r="NER210" s="465"/>
      <c r="NES210" s="368"/>
      <c r="NET210" s="465"/>
      <c r="NEU210" s="368"/>
      <c r="NEV210" s="465"/>
      <c r="NEW210" s="368"/>
      <c r="NEX210" s="465"/>
      <c r="NEY210" s="368"/>
      <c r="NEZ210" s="465"/>
      <c r="NFA210" s="368"/>
      <c r="NFB210" s="465"/>
      <c r="NFC210" s="368"/>
      <c r="NFD210" s="465"/>
      <c r="NFE210" s="368"/>
      <c r="NFF210" s="465"/>
      <c r="NFG210" s="368"/>
      <c r="NFH210" s="465"/>
      <c r="NFI210" s="368"/>
      <c r="NFJ210" s="465"/>
      <c r="NFK210" s="368"/>
      <c r="NFL210" s="465"/>
      <c r="NFM210" s="368"/>
      <c r="NFN210" s="465"/>
      <c r="NFO210" s="368"/>
      <c r="NFP210" s="465"/>
      <c r="NFQ210" s="368"/>
      <c r="NFR210" s="465"/>
      <c r="NFS210" s="368"/>
      <c r="NFT210" s="465"/>
      <c r="NFU210" s="368"/>
      <c r="NFV210" s="465"/>
      <c r="NFW210" s="368"/>
      <c r="NFX210" s="465"/>
      <c r="NFY210" s="368"/>
      <c r="NFZ210" s="465"/>
      <c r="NGA210" s="368"/>
      <c r="NGB210" s="465"/>
      <c r="NGC210" s="368"/>
      <c r="NGD210" s="465"/>
      <c r="NGE210" s="368"/>
      <c r="NGF210" s="465"/>
      <c r="NGG210" s="368"/>
      <c r="NGH210" s="465"/>
      <c r="NGI210" s="368"/>
      <c r="NGJ210" s="465"/>
      <c r="NGK210" s="368"/>
      <c r="NGL210" s="465"/>
      <c r="NGM210" s="368"/>
      <c r="NGN210" s="465"/>
      <c r="NGO210" s="368"/>
      <c r="NGP210" s="465"/>
      <c r="NGQ210" s="368"/>
      <c r="NGR210" s="465"/>
      <c r="NGS210" s="368"/>
      <c r="NGT210" s="465"/>
      <c r="NGU210" s="368"/>
      <c r="NGV210" s="465"/>
      <c r="NGW210" s="368"/>
      <c r="NGX210" s="465"/>
      <c r="NGY210" s="368"/>
      <c r="NGZ210" s="465"/>
      <c r="NHA210" s="368"/>
      <c r="NHB210" s="465"/>
      <c r="NHC210" s="368"/>
      <c r="NHD210" s="465"/>
      <c r="NHE210" s="368"/>
      <c r="NHF210" s="465"/>
      <c r="NHG210" s="368"/>
      <c r="NHH210" s="465"/>
      <c r="NHI210" s="368"/>
      <c r="NHJ210" s="465"/>
      <c r="NHK210" s="368"/>
      <c r="NHL210" s="465"/>
      <c r="NHM210" s="368"/>
      <c r="NHN210" s="465"/>
      <c r="NHO210" s="368"/>
      <c r="NHP210" s="465"/>
      <c r="NHQ210" s="368"/>
      <c r="NHR210" s="465"/>
      <c r="NHS210" s="368"/>
      <c r="NHT210" s="465"/>
      <c r="NHU210" s="368"/>
      <c r="NHV210" s="465"/>
      <c r="NHW210" s="368"/>
      <c r="NHX210" s="465"/>
      <c r="NHY210" s="368"/>
      <c r="NHZ210" s="465"/>
      <c r="NIA210" s="368"/>
      <c r="NIB210" s="465"/>
      <c r="NIC210" s="368"/>
      <c r="NID210" s="465"/>
      <c r="NIE210" s="368"/>
      <c r="NIF210" s="465"/>
      <c r="NIG210" s="368"/>
      <c r="NIH210" s="465"/>
      <c r="NII210" s="368"/>
      <c r="NIJ210" s="465"/>
      <c r="NIK210" s="368"/>
      <c r="NIL210" s="465"/>
      <c r="NIM210" s="368"/>
      <c r="NIN210" s="465"/>
      <c r="NIO210" s="368"/>
      <c r="NIP210" s="465"/>
      <c r="NIQ210" s="368"/>
      <c r="NIR210" s="465"/>
      <c r="NIS210" s="368"/>
      <c r="NIT210" s="465"/>
      <c r="NIU210" s="368"/>
      <c r="NIV210" s="465"/>
      <c r="NIW210" s="368"/>
      <c r="NIX210" s="465"/>
      <c r="NIY210" s="368"/>
      <c r="NIZ210" s="465"/>
      <c r="NJA210" s="368"/>
      <c r="NJB210" s="465"/>
      <c r="NJC210" s="368"/>
      <c r="NJD210" s="465"/>
      <c r="NJE210" s="368"/>
      <c r="NJF210" s="465"/>
      <c r="NJG210" s="368"/>
      <c r="NJH210" s="465"/>
      <c r="NJI210" s="368"/>
      <c r="NJJ210" s="465"/>
      <c r="NJK210" s="368"/>
      <c r="NJL210" s="465"/>
      <c r="NJM210" s="368"/>
      <c r="NJN210" s="465"/>
      <c r="NJO210" s="368"/>
      <c r="NJP210" s="465"/>
      <c r="NJQ210" s="368"/>
      <c r="NJR210" s="465"/>
      <c r="NJS210" s="368"/>
      <c r="NJT210" s="465"/>
      <c r="NJU210" s="368"/>
      <c r="NJV210" s="465"/>
      <c r="NJW210" s="368"/>
      <c r="NJX210" s="465"/>
      <c r="NJY210" s="368"/>
      <c r="NJZ210" s="465"/>
      <c r="NKA210" s="368"/>
      <c r="NKB210" s="465"/>
      <c r="NKC210" s="368"/>
      <c r="NKD210" s="465"/>
      <c r="NKE210" s="368"/>
      <c r="NKF210" s="465"/>
      <c r="NKG210" s="368"/>
      <c r="NKH210" s="465"/>
      <c r="NKI210" s="368"/>
      <c r="NKJ210" s="465"/>
      <c r="NKK210" s="368"/>
      <c r="NKL210" s="465"/>
      <c r="NKM210" s="368"/>
      <c r="NKN210" s="465"/>
      <c r="NKO210" s="368"/>
      <c r="NKP210" s="465"/>
      <c r="NKQ210" s="368"/>
      <c r="NKR210" s="465"/>
      <c r="NKS210" s="368"/>
      <c r="NKT210" s="465"/>
      <c r="NKU210" s="368"/>
      <c r="NKV210" s="465"/>
      <c r="NKW210" s="368"/>
      <c r="NKX210" s="465"/>
      <c r="NKY210" s="368"/>
      <c r="NKZ210" s="465"/>
      <c r="NLA210" s="368"/>
      <c r="NLB210" s="465"/>
      <c r="NLC210" s="368"/>
      <c r="NLD210" s="465"/>
      <c r="NLE210" s="368"/>
      <c r="NLF210" s="465"/>
      <c r="NLG210" s="368"/>
      <c r="NLH210" s="465"/>
      <c r="NLI210" s="368"/>
      <c r="NLJ210" s="465"/>
      <c r="NLK210" s="368"/>
      <c r="NLL210" s="465"/>
      <c r="NLM210" s="368"/>
      <c r="NLN210" s="465"/>
      <c r="NLO210" s="368"/>
      <c r="NLP210" s="465"/>
      <c r="NLQ210" s="368"/>
      <c r="NLR210" s="465"/>
      <c r="NLS210" s="368"/>
      <c r="NLT210" s="465"/>
      <c r="NLU210" s="368"/>
      <c r="NLV210" s="465"/>
      <c r="NLW210" s="368"/>
      <c r="NLX210" s="465"/>
      <c r="NLY210" s="368"/>
      <c r="NLZ210" s="465"/>
      <c r="NMA210" s="368"/>
      <c r="NMB210" s="465"/>
      <c r="NMC210" s="368"/>
      <c r="NMD210" s="465"/>
      <c r="NME210" s="368"/>
      <c r="NMF210" s="465"/>
      <c r="NMG210" s="368"/>
      <c r="NMH210" s="465"/>
      <c r="NMI210" s="368"/>
      <c r="NMJ210" s="465"/>
      <c r="NMK210" s="368"/>
      <c r="NML210" s="465"/>
      <c r="NMM210" s="368"/>
      <c r="NMN210" s="465"/>
      <c r="NMO210" s="368"/>
      <c r="NMP210" s="465"/>
      <c r="NMQ210" s="368"/>
      <c r="NMR210" s="465"/>
      <c r="NMS210" s="368"/>
      <c r="NMT210" s="465"/>
      <c r="NMU210" s="368"/>
      <c r="NMV210" s="465"/>
      <c r="NMW210" s="368"/>
      <c r="NMX210" s="465"/>
      <c r="NMY210" s="368"/>
      <c r="NMZ210" s="465"/>
      <c r="NNA210" s="368"/>
      <c r="NNB210" s="465"/>
      <c r="NNC210" s="368"/>
      <c r="NND210" s="465"/>
      <c r="NNE210" s="368"/>
      <c r="NNF210" s="465"/>
      <c r="NNG210" s="368"/>
      <c r="NNH210" s="465"/>
      <c r="NNI210" s="368"/>
      <c r="NNJ210" s="465"/>
      <c r="NNK210" s="368"/>
      <c r="NNL210" s="465"/>
      <c r="NNM210" s="368"/>
      <c r="NNN210" s="465"/>
      <c r="NNO210" s="368"/>
      <c r="NNP210" s="465"/>
      <c r="NNQ210" s="368"/>
      <c r="NNR210" s="465"/>
      <c r="NNS210" s="368"/>
      <c r="NNT210" s="465"/>
      <c r="NNU210" s="368"/>
      <c r="NNV210" s="465"/>
      <c r="NNW210" s="368"/>
      <c r="NNX210" s="465"/>
      <c r="NNY210" s="368"/>
      <c r="NNZ210" s="465"/>
      <c r="NOA210" s="368"/>
      <c r="NOB210" s="465"/>
      <c r="NOC210" s="368"/>
      <c r="NOD210" s="465"/>
      <c r="NOE210" s="368"/>
      <c r="NOF210" s="465"/>
      <c r="NOG210" s="368"/>
      <c r="NOH210" s="465"/>
      <c r="NOI210" s="368"/>
      <c r="NOJ210" s="465"/>
      <c r="NOK210" s="368"/>
      <c r="NOL210" s="465"/>
      <c r="NOM210" s="368"/>
      <c r="NON210" s="465"/>
      <c r="NOO210" s="368"/>
      <c r="NOP210" s="465"/>
      <c r="NOQ210" s="368"/>
      <c r="NOR210" s="465"/>
      <c r="NOS210" s="368"/>
      <c r="NOT210" s="465"/>
      <c r="NOU210" s="368"/>
      <c r="NOV210" s="465"/>
      <c r="NOW210" s="368"/>
      <c r="NOX210" s="465"/>
      <c r="NOY210" s="368"/>
      <c r="NOZ210" s="465"/>
      <c r="NPA210" s="368"/>
      <c r="NPB210" s="465"/>
      <c r="NPC210" s="368"/>
      <c r="NPD210" s="465"/>
      <c r="NPE210" s="368"/>
      <c r="NPF210" s="465"/>
      <c r="NPG210" s="368"/>
      <c r="NPH210" s="465"/>
      <c r="NPI210" s="368"/>
      <c r="NPJ210" s="465"/>
      <c r="NPK210" s="368"/>
      <c r="NPL210" s="465"/>
      <c r="NPM210" s="368"/>
      <c r="NPN210" s="465"/>
      <c r="NPO210" s="368"/>
      <c r="NPP210" s="465"/>
      <c r="NPQ210" s="368"/>
      <c r="NPR210" s="465"/>
      <c r="NPS210" s="368"/>
      <c r="NPT210" s="465"/>
      <c r="NPU210" s="368"/>
      <c r="NPV210" s="465"/>
      <c r="NPW210" s="368"/>
      <c r="NPX210" s="465"/>
      <c r="NPY210" s="368"/>
      <c r="NPZ210" s="465"/>
      <c r="NQA210" s="368"/>
      <c r="NQB210" s="465"/>
      <c r="NQC210" s="368"/>
      <c r="NQD210" s="465"/>
      <c r="NQE210" s="368"/>
      <c r="NQF210" s="465"/>
      <c r="NQG210" s="368"/>
      <c r="NQH210" s="465"/>
      <c r="NQI210" s="368"/>
      <c r="NQJ210" s="465"/>
      <c r="NQK210" s="368"/>
      <c r="NQL210" s="465"/>
      <c r="NQM210" s="368"/>
      <c r="NQN210" s="465"/>
      <c r="NQO210" s="368"/>
      <c r="NQP210" s="465"/>
      <c r="NQQ210" s="368"/>
      <c r="NQR210" s="465"/>
      <c r="NQS210" s="368"/>
      <c r="NQT210" s="465"/>
      <c r="NQU210" s="368"/>
      <c r="NQV210" s="465"/>
      <c r="NQW210" s="368"/>
      <c r="NQX210" s="465"/>
      <c r="NQY210" s="368"/>
      <c r="NQZ210" s="465"/>
      <c r="NRA210" s="368"/>
      <c r="NRB210" s="465"/>
      <c r="NRC210" s="368"/>
      <c r="NRD210" s="465"/>
      <c r="NRE210" s="368"/>
      <c r="NRF210" s="465"/>
      <c r="NRG210" s="368"/>
      <c r="NRH210" s="465"/>
      <c r="NRI210" s="368"/>
      <c r="NRJ210" s="465"/>
      <c r="NRK210" s="368"/>
      <c r="NRL210" s="465"/>
      <c r="NRM210" s="368"/>
      <c r="NRN210" s="465"/>
      <c r="NRO210" s="368"/>
      <c r="NRP210" s="465"/>
      <c r="NRQ210" s="368"/>
      <c r="NRR210" s="465"/>
      <c r="NRS210" s="368"/>
      <c r="NRT210" s="465"/>
      <c r="NRU210" s="368"/>
      <c r="NRV210" s="465"/>
      <c r="NRW210" s="368"/>
      <c r="NRX210" s="465"/>
      <c r="NRY210" s="368"/>
      <c r="NRZ210" s="465"/>
      <c r="NSA210" s="368"/>
      <c r="NSB210" s="465"/>
      <c r="NSC210" s="368"/>
      <c r="NSD210" s="465"/>
      <c r="NSE210" s="368"/>
      <c r="NSF210" s="465"/>
      <c r="NSG210" s="368"/>
      <c r="NSH210" s="465"/>
      <c r="NSI210" s="368"/>
      <c r="NSJ210" s="465"/>
      <c r="NSK210" s="368"/>
      <c r="NSL210" s="465"/>
      <c r="NSM210" s="368"/>
      <c r="NSN210" s="465"/>
      <c r="NSO210" s="368"/>
      <c r="NSP210" s="465"/>
      <c r="NSQ210" s="368"/>
      <c r="NSR210" s="465"/>
      <c r="NSS210" s="368"/>
      <c r="NST210" s="465"/>
      <c r="NSU210" s="368"/>
      <c r="NSV210" s="465"/>
      <c r="NSW210" s="368"/>
      <c r="NSX210" s="465"/>
      <c r="NSY210" s="368"/>
      <c r="NSZ210" s="465"/>
      <c r="NTA210" s="368"/>
      <c r="NTB210" s="465"/>
      <c r="NTC210" s="368"/>
      <c r="NTD210" s="465"/>
      <c r="NTE210" s="368"/>
      <c r="NTF210" s="465"/>
      <c r="NTG210" s="368"/>
      <c r="NTH210" s="465"/>
      <c r="NTI210" s="368"/>
      <c r="NTJ210" s="465"/>
      <c r="NTK210" s="368"/>
      <c r="NTL210" s="465"/>
      <c r="NTM210" s="368"/>
      <c r="NTN210" s="465"/>
      <c r="NTO210" s="368"/>
      <c r="NTP210" s="465"/>
      <c r="NTQ210" s="368"/>
      <c r="NTR210" s="465"/>
      <c r="NTS210" s="368"/>
      <c r="NTT210" s="465"/>
      <c r="NTU210" s="368"/>
      <c r="NTV210" s="465"/>
      <c r="NTW210" s="368"/>
      <c r="NTX210" s="465"/>
      <c r="NTY210" s="368"/>
      <c r="NTZ210" s="465"/>
      <c r="NUA210" s="368"/>
      <c r="NUB210" s="465"/>
      <c r="NUC210" s="368"/>
      <c r="NUD210" s="465"/>
      <c r="NUE210" s="368"/>
      <c r="NUF210" s="465"/>
      <c r="NUG210" s="368"/>
      <c r="NUH210" s="465"/>
      <c r="NUI210" s="368"/>
      <c r="NUJ210" s="465"/>
      <c r="NUK210" s="368"/>
      <c r="NUL210" s="465"/>
      <c r="NUM210" s="368"/>
      <c r="NUN210" s="465"/>
      <c r="NUO210" s="368"/>
      <c r="NUP210" s="465"/>
      <c r="NUQ210" s="368"/>
      <c r="NUR210" s="465"/>
      <c r="NUS210" s="368"/>
      <c r="NUT210" s="465"/>
      <c r="NUU210" s="368"/>
      <c r="NUV210" s="465"/>
      <c r="NUW210" s="368"/>
      <c r="NUX210" s="465"/>
      <c r="NUY210" s="368"/>
      <c r="NUZ210" s="465"/>
      <c r="NVA210" s="368"/>
      <c r="NVB210" s="465"/>
      <c r="NVC210" s="368"/>
      <c r="NVD210" s="465"/>
      <c r="NVE210" s="368"/>
      <c r="NVF210" s="465"/>
      <c r="NVG210" s="368"/>
      <c r="NVH210" s="465"/>
      <c r="NVI210" s="368"/>
      <c r="NVJ210" s="465"/>
      <c r="NVK210" s="368"/>
      <c r="NVL210" s="465"/>
      <c r="NVM210" s="368"/>
      <c r="NVN210" s="465"/>
      <c r="NVO210" s="368"/>
      <c r="NVP210" s="465"/>
      <c r="NVQ210" s="368"/>
      <c r="NVR210" s="465"/>
      <c r="NVS210" s="368"/>
      <c r="NVT210" s="465"/>
      <c r="NVU210" s="368"/>
      <c r="NVV210" s="465"/>
      <c r="NVW210" s="368"/>
      <c r="NVX210" s="465"/>
      <c r="NVY210" s="368"/>
      <c r="NVZ210" s="465"/>
      <c r="NWA210" s="368"/>
      <c r="NWB210" s="465"/>
      <c r="NWC210" s="368"/>
      <c r="NWD210" s="465"/>
      <c r="NWE210" s="368"/>
      <c r="NWF210" s="465"/>
      <c r="NWG210" s="368"/>
      <c r="NWH210" s="465"/>
      <c r="NWI210" s="368"/>
      <c r="NWJ210" s="465"/>
      <c r="NWK210" s="368"/>
      <c r="NWL210" s="465"/>
      <c r="NWM210" s="368"/>
      <c r="NWN210" s="465"/>
      <c r="NWO210" s="368"/>
      <c r="NWP210" s="465"/>
      <c r="NWQ210" s="368"/>
      <c r="NWR210" s="465"/>
      <c r="NWS210" s="368"/>
      <c r="NWT210" s="465"/>
      <c r="NWU210" s="368"/>
      <c r="NWV210" s="465"/>
      <c r="NWW210" s="368"/>
      <c r="NWX210" s="465"/>
      <c r="NWY210" s="368"/>
      <c r="NWZ210" s="465"/>
      <c r="NXA210" s="368"/>
      <c r="NXB210" s="465"/>
      <c r="NXC210" s="368"/>
      <c r="NXD210" s="465"/>
      <c r="NXE210" s="368"/>
      <c r="NXF210" s="465"/>
      <c r="NXG210" s="368"/>
      <c r="NXH210" s="465"/>
      <c r="NXI210" s="368"/>
      <c r="NXJ210" s="465"/>
      <c r="NXK210" s="368"/>
      <c r="NXL210" s="465"/>
      <c r="NXM210" s="368"/>
      <c r="NXN210" s="465"/>
      <c r="NXO210" s="368"/>
      <c r="NXP210" s="465"/>
      <c r="NXQ210" s="368"/>
      <c r="NXR210" s="465"/>
      <c r="NXS210" s="368"/>
      <c r="NXT210" s="465"/>
      <c r="NXU210" s="368"/>
      <c r="NXV210" s="465"/>
      <c r="NXW210" s="368"/>
      <c r="NXX210" s="465"/>
      <c r="NXY210" s="368"/>
      <c r="NXZ210" s="465"/>
      <c r="NYA210" s="368"/>
      <c r="NYB210" s="465"/>
      <c r="NYC210" s="368"/>
      <c r="NYD210" s="465"/>
      <c r="NYE210" s="368"/>
      <c r="NYF210" s="465"/>
      <c r="NYG210" s="368"/>
      <c r="NYH210" s="465"/>
      <c r="NYI210" s="368"/>
      <c r="NYJ210" s="465"/>
      <c r="NYK210" s="368"/>
      <c r="NYL210" s="465"/>
      <c r="NYM210" s="368"/>
      <c r="NYN210" s="465"/>
      <c r="NYO210" s="368"/>
      <c r="NYP210" s="465"/>
      <c r="NYQ210" s="368"/>
      <c r="NYR210" s="465"/>
      <c r="NYS210" s="368"/>
      <c r="NYT210" s="465"/>
      <c r="NYU210" s="368"/>
      <c r="NYV210" s="465"/>
      <c r="NYW210" s="368"/>
      <c r="NYX210" s="465"/>
      <c r="NYY210" s="368"/>
      <c r="NYZ210" s="465"/>
      <c r="NZA210" s="368"/>
      <c r="NZB210" s="465"/>
      <c r="NZC210" s="368"/>
      <c r="NZD210" s="465"/>
      <c r="NZE210" s="368"/>
      <c r="NZF210" s="465"/>
      <c r="NZG210" s="368"/>
      <c r="NZH210" s="465"/>
      <c r="NZI210" s="368"/>
      <c r="NZJ210" s="465"/>
      <c r="NZK210" s="368"/>
      <c r="NZL210" s="465"/>
      <c r="NZM210" s="368"/>
      <c r="NZN210" s="465"/>
      <c r="NZO210" s="368"/>
      <c r="NZP210" s="465"/>
      <c r="NZQ210" s="368"/>
      <c r="NZR210" s="465"/>
      <c r="NZS210" s="368"/>
      <c r="NZT210" s="465"/>
      <c r="NZU210" s="368"/>
      <c r="NZV210" s="465"/>
      <c r="NZW210" s="368"/>
      <c r="NZX210" s="465"/>
      <c r="NZY210" s="368"/>
      <c r="NZZ210" s="465"/>
      <c r="OAA210" s="368"/>
      <c r="OAB210" s="465"/>
      <c r="OAC210" s="368"/>
      <c r="OAD210" s="465"/>
      <c r="OAE210" s="368"/>
      <c r="OAF210" s="465"/>
      <c r="OAG210" s="368"/>
      <c r="OAH210" s="465"/>
      <c r="OAI210" s="368"/>
      <c r="OAJ210" s="465"/>
      <c r="OAK210" s="368"/>
      <c r="OAL210" s="465"/>
      <c r="OAM210" s="368"/>
      <c r="OAN210" s="465"/>
      <c r="OAO210" s="368"/>
      <c r="OAP210" s="465"/>
      <c r="OAQ210" s="368"/>
      <c r="OAR210" s="465"/>
      <c r="OAS210" s="368"/>
      <c r="OAT210" s="465"/>
      <c r="OAU210" s="368"/>
      <c r="OAV210" s="465"/>
      <c r="OAW210" s="368"/>
      <c r="OAX210" s="465"/>
      <c r="OAY210" s="368"/>
      <c r="OAZ210" s="465"/>
      <c r="OBA210" s="368"/>
      <c r="OBB210" s="465"/>
      <c r="OBC210" s="368"/>
      <c r="OBD210" s="465"/>
      <c r="OBE210" s="368"/>
      <c r="OBF210" s="465"/>
      <c r="OBG210" s="368"/>
      <c r="OBH210" s="465"/>
      <c r="OBI210" s="368"/>
      <c r="OBJ210" s="465"/>
      <c r="OBK210" s="368"/>
      <c r="OBL210" s="465"/>
      <c r="OBM210" s="368"/>
      <c r="OBN210" s="465"/>
      <c r="OBO210" s="368"/>
      <c r="OBP210" s="465"/>
      <c r="OBQ210" s="368"/>
      <c r="OBR210" s="465"/>
      <c r="OBS210" s="368"/>
      <c r="OBT210" s="465"/>
      <c r="OBU210" s="368"/>
      <c r="OBV210" s="465"/>
      <c r="OBW210" s="368"/>
      <c r="OBX210" s="465"/>
      <c r="OBY210" s="368"/>
      <c r="OBZ210" s="465"/>
      <c r="OCA210" s="368"/>
      <c r="OCB210" s="465"/>
      <c r="OCC210" s="368"/>
      <c r="OCD210" s="465"/>
      <c r="OCE210" s="368"/>
      <c r="OCF210" s="465"/>
      <c r="OCG210" s="368"/>
      <c r="OCH210" s="465"/>
      <c r="OCI210" s="368"/>
      <c r="OCJ210" s="465"/>
      <c r="OCK210" s="368"/>
      <c r="OCL210" s="465"/>
      <c r="OCM210" s="368"/>
      <c r="OCN210" s="465"/>
      <c r="OCO210" s="368"/>
      <c r="OCP210" s="465"/>
      <c r="OCQ210" s="368"/>
      <c r="OCR210" s="465"/>
      <c r="OCS210" s="368"/>
      <c r="OCT210" s="465"/>
      <c r="OCU210" s="368"/>
      <c r="OCV210" s="465"/>
      <c r="OCW210" s="368"/>
      <c r="OCX210" s="465"/>
      <c r="OCY210" s="368"/>
      <c r="OCZ210" s="465"/>
      <c r="ODA210" s="368"/>
      <c r="ODB210" s="465"/>
      <c r="ODC210" s="368"/>
      <c r="ODD210" s="465"/>
      <c r="ODE210" s="368"/>
      <c r="ODF210" s="465"/>
      <c r="ODG210" s="368"/>
      <c r="ODH210" s="465"/>
      <c r="ODI210" s="368"/>
      <c r="ODJ210" s="465"/>
      <c r="ODK210" s="368"/>
      <c r="ODL210" s="465"/>
      <c r="ODM210" s="368"/>
      <c r="ODN210" s="465"/>
      <c r="ODO210" s="368"/>
      <c r="ODP210" s="465"/>
      <c r="ODQ210" s="368"/>
      <c r="ODR210" s="465"/>
      <c r="ODS210" s="368"/>
      <c r="ODT210" s="465"/>
      <c r="ODU210" s="368"/>
      <c r="ODV210" s="465"/>
      <c r="ODW210" s="368"/>
      <c r="ODX210" s="465"/>
      <c r="ODY210" s="368"/>
      <c r="ODZ210" s="465"/>
      <c r="OEA210" s="368"/>
      <c r="OEB210" s="465"/>
      <c r="OEC210" s="368"/>
      <c r="OED210" s="465"/>
      <c r="OEE210" s="368"/>
      <c r="OEF210" s="465"/>
      <c r="OEG210" s="368"/>
      <c r="OEH210" s="465"/>
      <c r="OEI210" s="368"/>
      <c r="OEJ210" s="465"/>
      <c r="OEK210" s="368"/>
      <c r="OEL210" s="465"/>
      <c r="OEM210" s="368"/>
      <c r="OEN210" s="465"/>
      <c r="OEO210" s="368"/>
      <c r="OEP210" s="465"/>
      <c r="OEQ210" s="368"/>
      <c r="OER210" s="465"/>
      <c r="OES210" s="368"/>
      <c r="OET210" s="465"/>
      <c r="OEU210" s="368"/>
      <c r="OEV210" s="465"/>
      <c r="OEW210" s="368"/>
      <c r="OEX210" s="465"/>
      <c r="OEY210" s="368"/>
      <c r="OEZ210" s="465"/>
      <c r="OFA210" s="368"/>
      <c r="OFB210" s="465"/>
      <c r="OFC210" s="368"/>
      <c r="OFD210" s="465"/>
      <c r="OFE210" s="368"/>
      <c r="OFF210" s="465"/>
      <c r="OFG210" s="368"/>
      <c r="OFH210" s="465"/>
      <c r="OFI210" s="368"/>
      <c r="OFJ210" s="465"/>
      <c r="OFK210" s="368"/>
      <c r="OFL210" s="465"/>
      <c r="OFM210" s="368"/>
      <c r="OFN210" s="465"/>
      <c r="OFO210" s="368"/>
      <c r="OFP210" s="465"/>
      <c r="OFQ210" s="368"/>
      <c r="OFR210" s="465"/>
      <c r="OFS210" s="368"/>
      <c r="OFT210" s="465"/>
      <c r="OFU210" s="368"/>
      <c r="OFV210" s="465"/>
      <c r="OFW210" s="368"/>
      <c r="OFX210" s="465"/>
      <c r="OFY210" s="368"/>
      <c r="OFZ210" s="465"/>
      <c r="OGA210" s="368"/>
      <c r="OGB210" s="465"/>
      <c r="OGC210" s="368"/>
      <c r="OGD210" s="465"/>
      <c r="OGE210" s="368"/>
      <c r="OGF210" s="465"/>
      <c r="OGG210" s="368"/>
      <c r="OGH210" s="465"/>
      <c r="OGI210" s="368"/>
      <c r="OGJ210" s="465"/>
      <c r="OGK210" s="368"/>
      <c r="OGL210" s="465"/>
      <c r="OGM210" s="368"/>
      <c r="OGN210" s="465"/>
      <c r="OGO210" s="368"/>
      <c r="OGP210" s="465"/>
      <c r="OGQ210" s="368"/>
      <c r="OGR210" s="465"/>
      <c r="OGS210" s="368"/>
      <c r="OGT210" s="465"/>
      <c r="OGU210" s="368"/>
      <c r="OGV210" s="465"/>
      <c r="OGW210" s="368"/>
      <c r="OGX210" s="465"/>
      <c r="OGY210" s="368"/>
      <c r="OGZ210" s="465"/>
      <c r="OHA210" s="368"/>
      <c r="OHB210" s="465"/>
      <c r="OHC210" s="368"/>
      <c r="OHD210" s="465"/>
      <c r="OHE210" s="368"/>
      <c r="OHF210" s="465"/>
      <c r="OHG210" s="368"/>
      <c r="OHH210" s="465"/>
      <c r="OHI210" s="368"/>
      <c r="OHJ210" s="465"/>
      <c r="OHK210" s="368"/>
      <c r="OHL210" s="465"/>
      <c r="OHM210" s="368"/>
      <c r="OHN210" s="465"/>
      <c r="OHO210" s="368"/>
      <c r="OHP210" s="465"/>
      <c r="OHQ210" s="368"/>
      <c r="OHR210" s="465"/>
      <c r="OHS210" s="368"/>
      <c r="OHT210" s="465"/>
      <c r="OHU210" s="368"/>
      <c r="OHV210" s="465"/>
      <c r="OHW210" s="368"/>
      <c r="OHX210" s="465"/>
      <c r="OHY210" s="368"/>
      <c r="OHZ210" s="465"/>
      <c r="OIA210" s="368"/>
      <c r="OIB210" s="465"/>
      <c r="OIC210" s="368"/>
      <c r="OID210" s="465"/>
      <c r="OIE210" s="368"/>
      <c r="OIF210" s="465"/>
      <c r="OIG210" s="368"/>
      <c r="OIH210" s="465"/>
      <c r="OII210" s="368"/>
      <c r="OIJ210" s="465"/>
      <c r="OIK210" s="368"/>
      <c r="OIL210" s="465"/>
      <c r="OIM210" s="368"/>
      <c r="OIN210" s="465"/>
      <c r="OIO210" s="368"/>
      <c r="OIP210" s="465"/>
      <c r="OIQ210" s="368"/>
      <c r="OIR210" s="465"/>
      <c r="OIS210" s="368"/>
      <c r="OIT210" s="465"/>
      <c r="OIU210" s="368"/>
      <c r="OIV210" s="465"/>
      <c r="OIW210" s="368"/>
      <c r="OIX210" s="465"/>
      <c r="OIY210" s="368"/>
      <c r="OIZ210" s="465"/>
      <c r="OJA210" s="368"/>
      <c r="OJB210" s="465"/>
      <c r="OJC210" s="368"/>
      <c r="OJD210" s="465"/>
      <c r="OJE210" s="368"/>
      <c r="OJF210" s="465"/>
      <c r="OJG210" s="368"/>
      <c r="OJH210" s="465"/>
      <c r="OJI210" s="368"/>
      <c r="OJJ210" s="465"/>
      <c r="OJK210" s="368"/>
      <c r="OJL210" s="465"/>
      <c r="OJM210" s="368"/>
      <c r="OJN210" s="465"/>
      <c r="OJO210" s="368"/>
      <c r="OJP210" s="465"/>
      <c r="OJQ210" s="368"/>
      <c r="OJR210" s="465"/>
      <c r="OJS210" s="368"/>
      <c r="OJT210" s="465"/>
      <c r="OJU210" s="368"/>
      <c r="OJV210" s="465"/>
      <c r="OJW210" s="368"/>
      <c r="OJX210" s="465"/>
      <c r="OJY210" s="368"/>
      <c r="OJZ210" s="465"/>
      <c r="OKA210" s="368"/>
      <c r="OKB210" s="465"/>
      <c r="OKC210" s="368"/>
      <c r="OKD210" s="465"/>
      <c r="OKE210" s="368"/>
      <c r="OKF210" s="465"/>
      <c r="OKG210" s="368"/>
      <c r="OKH210" s="465"/>
      <c r="OKI210" s="368"/>
      <c r="OKJ210" s="465"/>
      <c r="OKK210" s="368"/>
      <c r="OKL210" s="465"/>
      <c r="OKM210" s="368"/>
      <c r="OKN210" s="465"/>
      <c r="OKO210" s="368"/>
      <c r="OKP210" s="465"/>
      <c r="OKQ210" s="368"/>
      <c r="OKR210" s="465"/>
      <c r="OKS210" s="368"/>
      <c r="OKT210" s="465"/>
      <c r="OKU210" s="368"/>
      <c r="OKV210" s="465"/>
      <c r="OKW210" s="368"/>
      <c r="OKX210" s="465"/>
      <c r="OKY210" s="368"/>
      <c r="OKZ210" s="465"/>
      <c r="OLA210" s="368"/>
      <c r="OLB210" s="465"/>
      <c r="OLC210" s="368"/>
      <c r="OLD210" s="465"/>
      <c r="OLE210" s="368"/>
      <c r="OLF210" s="465"/>
      <c r="OLG210" s="368"/>
      <c r="OLH210" s="465"/>
      <c r="OLI210" s="368"/>
      <c r="OLJ210" s="465"/>
      <c r="OLK210" s="368"/>
      <c r="OLL210" s="465"/>
      <c r="OLM210" s="368"/>
      <c r="OLN210" s="465"/>
      <c r="OLO210" s="368"/>
      <c r="OLP210" s="465"/>
      <c r="OLQ210" s="368"/>
      <c r="OLR210" s="465"/>
      <c r="OLS210" s="368"/>
      <c r="OLT210" s="465"/>
      <c r="OLU210" s="368"/>
      <c r="OLV210" s="465"/>
      <c r="OLW210" s="368"/>
      <c r="OLX210" s="465"/>
      <c r="OLY210" s="368"/>
      <c r="OLZ210" s="465"/>
      <c r="OMA210" s="368"/>
      <c r="OMB210" s="465"/>
      <c r="OMC210" s="368"/>
      <c r="OMD210" s="465"/>
      <c r="OME210" s="368"/>
      <c r="OMF210" s="465"/>
      <c r="OMG210" s="368"/>
      <c r="OMH210" s="465"/>
      <c r="OMI210" s="368"/>
      <c r="OMJ210" s="465"/>
      <c r="OMK210" s="368"/>
      <c r="OML210" s="465"/>
      <c r="OMM210" s="368"/>
      <c r="OMN210" s="465"/>
      <c r="OMO210" s="368"/>
      <c r="OMP210" s="465"/>
      <c r="OMQ210" s="368"/>
      <c r="OMR210" s="465"/>
      <c r="OMS210" s="368"/>
      <c r="OMT210" s="465"/>
      <c r="OMU210" s="368"/>
      <c r="OMV210" s="465"/>
      <c r="OMW210" s="368"/>
      <c r="OMX210" s="465"/>
      <c r="OMY210" s="368"/>
      <c r="OMZ210" s="465"/>
      <c r="ONA210" s="368"/>
      <c r="ONB210" s="465"/>
      <c r="ONC210" s="368"/>
      <c r="OND210" s="465"/>
      <c r="ONE210" s="368"/>
      <c r="ONF210" s="465"/>
      <c r="ONG210" s="368"/>
      <c r="ONH210" s="465"/>
      <c r="ONI210" s="368"/>
      <c r="ONJ210" s="465"/>
      <c r="ONK210" s="368"/>
      <c r="ONL210" s="465"/>
      <c r="ONM210" s="368"/>
      <c r="ONN210" s="465"/>
      <c r="ONO210" s="368"/>
      <c r="ONP210" s="465"/>
      <c r="ONQ210" s="368"/>
      <c r="ONR210" s="465"/>
      <c r="ONS210" s="368"/>
      <c r="ONT210" s="465"/>
      <c r="ONU210" s="368"/>
      <c r="ONV210" s="465"/>
      <c r="ONW210" s="368"/>
      <c r="ONX210" s="465"/>
      <c r="ONY210" s="368"/>
      <c r="ONZ210" s="465"/>
      <c r="OOA210" s="368"/>
      <c r="OOB210" s="465"/>
      <c r="OOC210" s="368"/>
      <c r="OOD210" s="465"/>
      <c r="OOE210" s="368"/>
      <c r="OOF210" s="465"/>
      <c r="OOG210" s="368"/>
      <c r="OOH210" s="465"/>
      <c r="OOI210" s="368"/>
      <c r="OOJ210" s="465"/>
      <c r="OOK210" s="368"/>
      <c r="OOL210" s="465"/>
      <c r="OOM210" s="368"/>
      <c r="OON210" s="465"/>
      <c r="OOO210" s="368"/>
      <c r="OOP210" s="465"/>
      <c r="OOQ210" s="368"/>
      <c r="OOR210" s="465"/>
      <c r="OOS210" s="368"/>
      <c r="OOT210" s="465"/>
      <c r="OOU210" s="368"/>
      <c r="OOV210" s="465"/>
      <c r="OOW210" s="368"/>
      <c r="OOX210" s="465"/>
      <c r="OOY210" s="368"/>
      <c r="OOZ210" s="465"/>
      <c r="OPA210" s="368"/>
      <c r="OPB210" s="465"/>
      <c r="OPC210" s="368"/>
      <c r="OPD210" s="465"/>
      <c r="OPE210" s="368"/>
      <c r="OPF210" s="465"/>
      <c r="OPG210" s="368"/>
      <c r="OPH210" s="465"/>
      <c r="OPI210" s="368"/>
      <c r="OPJ210" s="465"/>
      <c r="OPK210" s="368"/>
      <c r="OPL210" s="465"/>
      <c r="OPM210" s="368"/>
      <c r="OPN210" s="465"/>
      <c r="OPO210" s="368"/>
      <c r="OPP210" s="465"/>
      <c r="OPQ210" s="368"/>
      <c r="OPR210" s="465"/>
      <c r="OPS210" s="368"/>
      <c r="OPT210" s="465"/>
      <c r="OPU210" s="368"/>
      <c r="OPV210" s="465"/>
      <c r="OPW210" s="368"/>
      <c r="OPX210" s="465"/>
      <c r="OPY210" s="368"/>
      <c r="OPZ210" s="465"/>
      <c r="OQA210" s="368"/>
      <c r="OQB210" s="465"/>
      <c r="OQC210" s="368"/>
      <c r="OQD210" s="465"/>
      <c r="OQE210" s="368"/>
      <c r="OQF210" s="465"/>
      <c r="OQG210" s="368"/>
      <c r="OQH210" s="465"/>
      <c r="OQI210" s="368"/>
      <c r="OQJ210" s="465"/>
      <c r="OQK210" s="368"/>
      <c r="OQL210" s="465"/>
      <c r="OQM210" s="368"/>
      <c r="OQN210" s="465"/>
      <c r="OQO210" s="368"/>
      <c r="OQP210" s="465"/>
      <c r="OQQ210" s="368"/>
      <c r="OQR210" s="465"/>
      <c r="OQS210" s="368"/>
      <c r="OQT210" s="465"/>
      <c r="OQU210" s="368"/>
      <c r="OQV210" s="465"/>
      <c r="OQW210" s="368"/>
      <c r="OQX210" s="465"/>
      <c r="OQY210" s="368"/>
      <c r="OQZ210" s="465"/>
      <c r="ORA210" s="368"/>
      <c r="ORB210" s="465"/>
      <c r="ORC210" s="368"/>
      <c r="ORD210" s="465"/>
      <c r="ORE210" s="368"/>
      <c r="ORF210" s="465"/>
      <c r="ORG210" s="368"/>
      <c r="ORH210" s="465"/>
      <c r="ORI210" s="368"/>
      <c r="ORJ210" s="465"/>
      <c r="ORK210" s="368"/>
      <c r="ORL210" s="465"/>
      <c r="ORM210" s="368"/>
      <c r="ORN210" s="465"/>
      <c r="ORO210" s="368"/>
      <c r="ORP210" s="465"/>
      <c r="ORQ210" s="368"/>
      <c r="ORR210" s="465"/>
      <c r="ORS210" s="368"/>
      <c r="ORT210" s="465"/>
      <c r="ORU210" s="368"/>
      <c r="ORV210" s="465"/>
      <c r="ORW210" s="368"/>
      <c r="ORX210" s="465"/>
      <c r="ORY210" s="368"/>
      <c r="ORZ210" s="465"/>
      <c r="OSA210" s="368"/>
      <c r="OSB210" s="465"/>
      <c r="OSC210" s="368"/>
      <c r="OSD210" s="465"/>
      <c r="OSE210" s="368"/>
      <c r="OSF210" s="465"/>
      <c r="OSG210" s="368"/>
      <c r="OSH210" s="465"/>
      <c r="OSI210" s="368"/>
      <c r="OSJ210" s="465"/>
      <c r="OSK210" s="368"/>
      <c r="OSL210" s="465"/>
      <c r="OSM210" s="368"/>
      <c r="OSN210" s="465"/>
      <c r="OSO210" s="368"/>
      <c r="OSP210" s="465"/>
      <c r="OSQ210" s="368"/>
      <c r="OSR210" s="465"/>
      <c r="OSS210" s="368"/>
      <c r="OST210" s="465"/>
      <c r="OSU210" s="368"/>
      <c r="OSV210" s="465"/>
      <c r="OSW210" s="368"/>
      <c r="OSX210" s="465"/>
      <c r="OSY210" s="368"/>
      <c r="OSZ210" s="465"/>
      <c r="OTA210" s="368"/>
      <c r="OTB210" s="465"/>
      <c r="OTC210" s="368"/>
      <c r="OTD210" s="465"/>
      <c r="OTE210" s="368"/>
      <c r="OTF210" s="465"/>
      <c r="OTG210" s="368"/>
      <c r="OTH210" s="465"/>
      <c r="OTI210" s="368"/>
      <c r="OTJ210" s="465"/>
      <c r="OTK210" s="368"/>
      <c r="OTL210" s="465"/>
      <c r="OTM210" s="368"/>
      <c r="OTN210" s="465"/>
      <c r="OTO210" s="368"/>
      <c r="OTP210" s="465"/>
      <c r="OTQ210" s="368"/>
      <c r="OTR210" s="465"/>
      <c r="OTS210" s="368"/>
      <c r="OTT210" s="465"/>
      <c r="OTU210" s="368"/>
      <c r="OTV210" s="465"/>
      <c r="OTW210" s="368"/>
      <c r="OTX210" s="465"/>
      <c r="OTY210" s="368"/>
      <c r="OTZ210" s="465"/>
      <c r="OUA210" s="368"/>
      <c r="OUB210" s="465"/>
      <c r="OUC210" s="368"/>
      <c r="OUD210" s="465"/>
      <c r="OUE210" s="368"/>
      <c r="OUF210" s="465"/>
      <c r="OUG210" s="368"/>
      <c r="OUH210" s="465"/>
      <c r="OUI210" s="368"/>
      <c r="OUJ210" s="465"/>
      <c r="OUK210" s="368"/>
      <c r="OUL210" s="465"/>
      <c r="OUM210" s="368"/>
      <c r="OUN210" s="465"/>
      <c r="OUO210" s="368"/>
      <c r="OUP210" s="465"/>
      <c r="OUQ210" s="368"/>
      <c r="OUR210" s="465"/>
      <c r="OUS210" s="368"/>
      <c r="OUT210" s="465"/>
      <c r="OUU210" s="368"/>
      <c r="OUV210" s="465"/>
      <c r="OUW210" s="368"/>
      <c r="OUX210" s="465"/>
      <c r="OUY210" s="368"/>
      <c r="OUZ210" s="465"/>
      <c r="OVA210" s="368"/>
      <c r="OVB210" s="465"/>
      <c r="OVC210" s="368"/>
      <c r="OVD210" s="465"/>
      <c r="OVE210" s="368"/>
      <c r="OVF210" s="465"/>
      <c r="OVG210" s="368"/>
      <c r="OVH210" s="465"/>
      <c r="OVI210" s="368"/>
      <c r="OVJ210" s="465"/>
      <c r="OVK210" s="368"/>
      <c r="OVL210" s="465"/>
      <c r="OVM210" s="368"/>
      <c r="OVN210" s="465"/>
      <c r="OVO210" s="368"/>
      <c r="OVP210" s="465"/>
      <c r="OVQ210" s="368"/>
      <c r="OVR210" s="465"/>
      <c r="OVS210" s="368"/>
      <c r="OVT210" s="465"/>
      <c r="OVU210" s="368"/>
      <c r="OVV210" s="465"/>
      <c r="OVW210" s="368"/>
      <c r="OVX210" s="465"/>
      <c r="OVY210" s="368"/>
      <c r="OVZ210" s="465"/>
      <c r="OWA210" s="368"/>
      <c r="OWB210" s="465"/>
      <c r="OWC210" s="368"/>
      <c r="OWD210" s="465"/>
      <c r="OWE210" s="368"/>
      <c r="OWF210" s="465"/>
      <c r="OWG210" s="368"/>
      <c r="OWH210" s="465"/>
      <c r="OWI210" s="368"/>
      <c r="OWJ210" s="465"/>
      <c r="OWK210" s="368"/>
      <c r="OWL210" s="465"/>
      <c r="OWM210" s="368"/>
      <c r="OWN210" s="465"/>
      <c r="OWO210" s="368"/>
      <c r="OWP210" s="465"/>
      <c r="OWQ210" s="368"/>
      <c r="OWR210" s="465"/>
      <c r="OWS210" s="368"/>
      <c r="OWT210" s="465"/>
      <c r="OWU210" s="368"/>
      <c r="OWV210" s="465"/>
      <c r="OWW210" s="368"/>
      <c r="OWX210" s="465"/>
      <c r="OWY210" s="368"/>
      <c r="OWZ210" s="465"/>
      <c r="OXA210" s="368"/>
      <c r="OXB210" s="465"/>
      <c r="OXC210" s="368"/>
      <c r="OXD210" s="465"/>
      <c r="OXE210" s="368"/>
      <c r="OXF210" s="465"/>
      <c r="OXG210" s="368"/>
      <c r="OXH210" s="465"/>
      <c r="OXI210" s="368"/>
      <c r="OXJ210" s="465"/>
      <c r="OXK210" s="368"/>
      <c r="OXL210" s="465"/>
      <c r="OXM210" s="368"/>
      <c r="OXN210" s="465"/>
      <c r="OXO210" s="368"/>
      <c r="OXP210" s="465"/>
      <c r="OXQ210" s="368"/>
      <c r="OXR210" s="465"/>
      <c r="OXS210" s="368"/>
      <c r="OXT210" s="465"/>
      <c r="OXU210" s="368"/>
      <c r="OXV210" s="465"/>
      <c r="OXW210" s="368"/>
      <c r="OXX210" s="465"/>
      <c r="OXY210" s="368"/>
      <c r="OXZ210" s="465"/>
      <c r="OYA210" s="368"/>
      <c r="OYB210" s="465"/>
      <c r="OYC210" s="368"/>
      <c r="OYD210" s="465"/>
      <c r="OYE210" s="368"/>
      <c r="OYF210" s="465"/>
      <c r="OYG210" s="368"/>
      <c r="OYH210" s="465"/>
      <c r="OYI210" s="368"/>
      <c r="OYJ210" s="465"/>
      <c r="OYK210" s="368"/>
      <c r="OYL210" s="465"/>
      <c r="OYM210" s="368"/>
      <c r="OYN210" s="465"/>
      <c r="OYO210" s="368"/>
      <c r="OYP210" s="465"/>
      <c r="OYQ210" s="368"/>
      <c r="OYR210" s="465"/>
      <c r="OYS210" s="368"/>
      <c r="OYT210" s="465"/>
      <c r="OYU210" s="368"/>
      <c r="OYV210" s="465"/>
      <c r="OYW210" s="368"/>
      <c r="OYX210" s="465"/>
      <c r="OYY210" s="368"/>
      <c r="OYZ210" s="465"/>
      <c r="OZA210" s="368"/>
      <c r="OZB210" s="465"/>
      <c r="OZC210" s="368"/>
      <c r="OZD210" s="465"/>
      <c r="OZE210" s="368"/>
      <c r="OZF210" s="465"/>
      <c r="OZG210" s="368"/>
      <c r="OZH210" s="465"/>
      <c r="OZI210" s="368"/>
      <c r="OZJ210" s="465"/>
      <c r="OZK210" s="368"/>
      <c r="OZL210" s="465"/>
      <c r="OZM210" s="368"/>
      <c r="OZN210" s="465"/>
      <c r="OZO210" s="368"/>
      <c r="OZP210" s="465"/>
      <c r="OZQ210" s="368"/>
      <c r="OZR210" s="465"/>
      <c r="OZS210" s="368"/>
      <c r="OZT210" s="465"/>
      <c r="OZU210" s="368"/>
      <c r="OZV210" s="465"/>
      <c r="OZW210" s="368"/>
      <c r="OZX210" s="465"/>
      <c r="OZY210" s="368"/>
      <c r="OZZ210" s="465"/>
      <c r="PAA210" s="368"/>
      <c r="PAB210" s="465"/>
      <c r="PAC210" s="368"/>
      <c r="PAD210" s="465"/>
      <c r="PAE210" s="368"/>
      <c r="PAF210" s="465"/>
      <c r="PAG210" s="368"/>
      <c r="PAH210" s="465"/>
      <c r="PAI210" s="368"/>
      <c r="PAJ210" s="465"/>
      <c r="PAK210" s="368"/>
      <c r="PAL210" s="465"/>
      <c r="PAM210" s="368"/>
      <c r="PAN210" s="465"/>
      <c r="PAO210" s="368"/>
      <c r="PAP210" s="465"/>
      <c r="PAQ210" s="368"/>
      <c r="PAR210" s="465"/>
      <c r="PAS210" s="368"/>
      <c r="PAT210" s="465"/>
      <c r="PAU210" s="368"/>
      <c r="PAV210" s="465"/>
      <c r="PAW210" s="368"/>
      <c r="PAX210" s="465"/>
      <c r="PAY210" s="368"/>
      <c r="PAZ210" s="465"/>
      <c r="PBA210" s="368"/>
      <c r="PBB210" s="465"/>
      <c r="PBC210" s="368"/>
      <c r="PBD210" s="465"/>
      <c r="PBE210" s="368"/>
      <c r="PBF210" s="465"/>
      <c r="PBG210" s="368"/>
      <c r="PBH210" s="465"/>
      <c r="PBI210" s="368"/>
      <c r="PBJ210" s="465"/>
      <c r="PBK210" s="368"/>
      <c r="PBL210" s="465"/>
      <c r="PBM210" s="368"/>
      <c r="PBN210" s="465"/>
      <c r="PBO210" s="368"/>
      <c r="PBP210" s="465"/>
      <c r="PBQ210" s="368"/>
      <c r="PBR210" s="465"/>
      <c r="PBS210" s="368"/>
      <c r="PBT210" s="465"/>
      <c r="PBU210" s="368"/>
      <c r="PBV210" s="465"/>
      <c r="PBW210" s="368"/>
      <c r="PBX210" s="465"/>
      <c r="PBY210" s="368"/>
      <c r="PBZ210" s="465"/>
      <c r="PCA210" s="368"/>
      <c r="PCB210" s="465"/>
      <c r="PCC210" s="368"/>
      <c r="PCD210" s="465"/>
      <c r="PCE210" s="368"/>
      <c r="PCF210" s="465"/>
      <c r="PCG210" s="368"/>
      <c r="PCH210" s="465"/>
      <c r="PCI210" s="368"/>
      <c r="PCJ210" s="465"/>
      <c r="PCK210" s="368"/>
      <c r="PCL210" s="465"/>
      <c r="PCM210" s="368"/>
      <c r="PCN210" s="465"/>
      <c r="PCO210" s="368"/>
      <c r="PCP210" s="465"/>
      <c r="PCQ210" s="368"/>
      <c r="PCR210" s="465"/>
      <c r="PCS210" s="368"/>
      <c r="PCT210" s="465"/>
      <c r="PCU210" s="368"/>
      <c r="PCV210" s="465"/>
      <c r="PCW210" s="368"/>
      <c r="PCX210" s="465"/>
      <c r="PCY210" s="368"/>
      <c r="PCZ210" s="465"/>
      <c r="PDA210" s="368"/>
      <c r="PDB210" s="465"/>
      <c r="PDC210" s="368"/>
      <c r="PDD210" s="465"/>
      <c r="PDE210" s="368"/>
      <c r="PDF210" s="465"/>
      <c r="PDG210" s="368"/>
      <c r="PDH210" s="465"/>
      <c r="PDI210" s="368"/>
      <c r="PDJ210" s="465"/>
      <c r="PDK210" s="368"/>
      <c r="PDL210" s="465"/>
      <c r="PDM210" s="368"/>
      <c r="PDN210" s="465"/>
      <c r="PDO210" s="368"/>
      <c r="PDP210" s="465"/>
      <c r="PDQ210" s="368"/>
      <c r="PDR210" s="465"/>
      <c r="PDS210" s="368"/>
      <c r="PDT210" s="465"/>
      <c r="PDU210" s="368"/>
      <c r="PDV210" s="465"/>
      <c r="PDW210" s="368"/>
      <c r="PDX210" s="465"/>
      <c r="PDY210" s="368"/>
      <c r="PDZ210" s="465"/>
      <c r="PEA210" s="368"/>
      <c r="PEB210" s="465"/>
      <c r="PEC210" s="368"/>
      <c r="PED210" s="465"/>
      <c r="PEE210" s="368"/>
      <c r="PEF210" s="465"/>
      <c r="PEG210" s="368"/>
      <c r="PEH210" s="465"/>
      <c r="PEI210" s="368"/>
      <c r="PEJ210" s="465"/>
      <c r="PEK210" s="368"/>
      <c r="PEL210" s="465"/>
      <c r="PEM210" s="368"/>
      <c r="PEN210" s="465"/>
      <c r="PEO210" s="368"/>
      <c r="PEP210" s="465"/>
      <c r="PEQ210" s="368"/>
      <c r="PER210" s="465"/>
      <c r="PES210" s="368"/>
      <c r="PET210" s="465"/>
      <c r="PEU210" s="368"/>
      <c r="PEV210" s="465"/>
      <c r="PEW210" s="368"/>
      <c r="PEX210" s="465"/>
      <c r="PEY210" s="368"/>
      <c r="PEZ210" s="465"/>
      <c r="PFA210" s="368"/>
      <c r="PFB210" s="465"/>
      <c r="PFC210" s="368"/>
      <c r="PFD210" s="465"/>
      <c r="PFE210" s="368"/>
      <c r="PFF210" s="465"/>
      <c r="PFG210" s="368"/>
      <c r="PFH210" s="465"/>
      <c r="PFI210" s="368"/>
      <c r="PFJ210" s="465"/>
      <c r="PFK210" s="368"/>
      <c r="PFL210" s="465"/>
      <c r="PFM210" s="368"/>
      <c r="PFN210" s="465"/>
      <c r="PFO210" s="368"/>
      <c r="PFP210" s="465"/>
      <c r="PFQ210" s="368"/>
      <c r="PFR210" s="465"/>
      <c r="PFS210" s="368"/>
      <c r="PFT210" s="465"/>
      <c r="PFU210" s="368"/>
      <c r="PFV210" s="465"/>
      <c r="PFW210" s="368"/>
      <c r="PFX210" s="465"/>
      <c r="PFY210" s="368"/>
      <c r="PFZ210" s="465"/>
      <c r="PGA210" s="368"/>
      <c r="PGB210" s="465"/>
      <c r="PGC210" s="368"/>
      <c r="PGD210" s="465"/>
      <c r="PGE210" s="368"/>
      <c r="PGF210" s="465"/>
      <c r="PGG210" s="368"/>
      <c r="PGH210" s="465"/>
      <c r="PGI210" s="368"/>
      <c r="PGJ210" s="465"/>
      <c r="PGK210" s="368"/>
      <c r="PGL210" s="465"/>
      <c r="PGM210" s="368"/>
      <c r="PGN210" s="465"/>
      <c r="PGO210" s="368"/>
      <c r="PGP210" s="465"/>
      <c r="PGQ210" s="368"/>
      <c r="PGR210" s="465"/>
      <c r="PGS210" s="368"/>
      <c r="PGT210" s="465"/>
      <c r="PGU210" s="368"/>
      <c r="PGV210" s="465"/>
      <c r="PGW210" s="368"/>
      <c r="PGX210" s="465"/>
      <c r="PGY210" s="368"/>
      <c r="PGZ210" s="465"/>
      <c r="PHA210" s="368"/>
      <c r="PHB210" s="465"/>
      <c r="PHC210" s="368"/>
      <c r="PHD210" s="465"/>
      <c r="PHE210" s="368"/>
      <c r="PHF210" s="465"/>
      <c r="PHG210" s="368"/>
      <c r="PHH210" s="465"/>
      <c r="PHI210" s="368"/>
      <c r="PHJ210" s="465"/>
      <c r="PHK210" s="368"/>
      <c r="PHL210" s="465"/>
      <c r="PHM210" s="368"/>
      <c r="PHN210" s="465"/>
      <c r="PHO210" s="368"/>
      <c r="PHP210" s="465"/>
      <c r="PHQ210" s="368"/>
      <c r="PHR210" s="465"/>
      <c r="PHS210" s="368"/>
      <c r="PHT210" s="465"/>
      <c r="PHU210" s="368"/>
      <c r="PHV210" s="465"/>
      <c r="PHW210" s="368"/>
      <c r="PHX210" s="465"/>
      <c r="PHY210" s="368"/>
      <c r="PHZ210" s="465"/>
      <c r="PIA210" s="368"/>
      <c r="PIB210" s="465"/>
      <c r="PIC210" s="368"/>
      <c r="PID210" s="465"/>
      <c r="PIE210" s="368"/>
      <c r="PIF210" s="465"/>
      <c r="PIG210" s="368"/>
      <c r="PIH210" s="465"/>
      <c r="PII210" s="368"/>
      <c r="PIJ210" s="465"/>
      <c r="PIK210" s="368"/>
      <c r="PIL210" s="465"/>
      <c r="PIM210" s="368"/>
      <c r="PIN210" s="465"/>
      <c r="PIO210" s="368"/>
      <c r="PIP210" s="465"/>
      <c r="PIQ210" s="368"/>
      <c r="PIR210" s="465"/>
      <c r="PIS210" s="368"/>
      <c r="PIT210" s="465"/>
      <c r="PIU210" s="368"/>
      <c r="PIV210" s="465"/>
      <c r="PIW210" s="368"/>
      <c r="PIX210" s="465"/>
      <c r="PIY210" s="368"/>
      <c r="PIZ210" s="465"/>
      <c r="PJA210" s="368"/>
      <c r="PJB210" s="465"/>
      <c r="PJC210" s="368"/>
      <c r="PJD210" s="465"/>
      <c r="PJE210" s="368"/>
      <c r="PJF210" s="465"/>
      <c r="PJG210" s="368"/>
      <c r="PJH210" s="465"/>
      <c r="PJI210" s="368"/>
      <c r="PJJ210" s="465"/>
      <c r="PJK210" s="368"/>
      <c r="PJL210" s="465"/>
      <c r="PJM210" s="368"/>
      <c r="PJN210" s="465"/>
      <c r="PJO210" s="368"/>
      <c r="PJP210" s="465"/>
      <c r="PJQ210" s="368"/>
      <c r="PJR210" s="465"/>
      <c r="PJS210" s="368"/>
      <c r="PJT210" s="465"/>
      <c r="PJU210" s="368"/>
      <c r="PJV210" s="465"/>
      <c r="PJW210" s="368"/>
      <c r="PJX210" s="465"/>
      <c r="PJY210" s="368"/>
      <c r="PJZ210" s="465"/>
      <c r="PKA210" s="368"/>
      <c r="PKB210" s="465"/>
      <c r="PKC210" s="368"/>
      <c r="PKD210" s="465"/>
      <c r="PKE210" s="368"/>
      <c r="PKF210" s="465"/>
      <c r="PKG210" s="368"/>
      <c r="PKH210" s="465"/>
      <c r="PKI210" s="368"/>
      <c r="PKJ210" s="465"/>
      <c r="PKK210" s="368"/>
      <c r="PKL210" s="465"/>
      <c r="PKM210" s="368"/>
      <c r="PKN210" s="465"/>
      <c r="PKO210" s="368"/>
      <c r="PKP210" s="465"/>
      <c r="PKQ210" s="368"/>
      <c r="PKR210" s="465"/>
      <c r="PKS210" s="368"/>
      <c r="PKT210" s="465"/>
      <c r="PKU210" s="368"/>
      <c r="PKV210" s="465"/>
      <c r="PKW210" s="368"/>
      <c r="PKX210" s="465"/>
      <c r="PKY210" s="368"/>
      <c r="PKZ210" s="465"/>
      <c r="PLA210" s="368"/>
      <c r="PLB210" s="465"/>
      <c r="PLC210" s="368"/>
      <c r="PLD210" s="465"/>
      <c r="PLE210" s="368"/>
      <c r="PLF210" s="465"/>
      <c r="PLG210" s="368"/>
      <c r="PLH210" s="465"/>
      <c r="PLI210" s="368"/>
      <c r="PLJ210" s="465"/>
      <c r="PLK210" s="368"/>
      <c r="PLL210" s="465"/>
      <c r="PLM210" s="368"/>
      <c r="PLN210" s="465"/>
      <c r="PLO210" s="368"/>
      <c r="PLP210" s="465"/>
      <c r="PLQ210" s="368"/>
      <c r="PLR210" s="465"/>
      <c r="PLS210" s="368"/>
      <c r="PLT210" s="465"/>
      <c r="PLU210" s="368"/>
      <c r="PLV210" s="465"/>
      <c r="PLW210" s="368"/>
      <c r="PLX210" s="465"/>
      <c r="PLY210" s="368"/>
      <c r="PLZ210" s="465"/>
      <c r="PMA210" s="368"/>
      <c r="PMB210" s="465"/>
      <c r="PMC210" s="368"/>
      <c r="PMD210" s="465"/>
      <c r="PME210" s="368"/>
      <c r="PMF210" s="465"/>
      <c r="PMG210" s="368"/>
      <c r="PMH210" s="465"/>
      <c r="PMI210" s="368"/>
      <c r="PMJ210" s="465"/>
      <c r="PMK210" s="368"/>
      <c r="PML210" s="465"/>
      <c r="PMM210" s="368"/>
      <c r="PMN210" s="465"/>
      <c r="PMO210" s="368"/>
      <c r="PMP210" s="465"/>
      <c r="PMQ210" s="368"/>
      <c r="PMR210" s="465"/>
      <c r="PMS210" s="368"/>
      <c r="PMT210" s="465"/>
      <c r="PMU210" s="368"/>
      <c r="PMV210" s="465"/>
      <c r="PMW210" s="368"/>
      <c r="PMX210" s="465"/>
      <c r="PMY210" s="368"/>
      <c r="PMZ210" s="465"/>
      <c r="PNA210" s="368"/>
      <c r="PNB210" s="465"/>
      <c r="PNC210" s="368"/>
      <c r="PND210" s="465"/>
      <c r="PNE210" s="368"/>
      <c r="PNF210" s="465"/>
      <c r="PNG210" s="368"/>
      <c r="PNH210" s="465"/>
      <c r="PNI210" s="368"/>
      <c r="PNJ210" s="465"/>
      <c r="PNK210" s="368"/>
      <c r="PNL210" s="465"/>
      <c r="PNM210" s="368"/>
      <c r="PNN210" s="465"/>
      <c r="PNO210" s="368"/>
      <c r="PNP210" s="465"/>
      <c r="PNQ210" s="368"/>
      <c r="PNR210" s="465"/>
      <c r="PNS210" s="368"/>
      <c r="PNT210" s="465"/>
      <c r="PNU210" s="368"/>
      <c r="PNV210" s="465"/>
      <c r="PNW210" s="368"/>
      <c r="PNX210" s="465"/>
      <c r="PNY210" s="368"/>
      <c r="PNZ210" s="465"/>
      <c r="POA210" s="368"/>
      <c r="POB210" s="465"/>
      <c r="POC210" s="368"/>
      <c r="POD210" s="465"/>
      <c r="POE210" s="368"/>
      <c r="POF210" s="465"/>
      <c r="POG210" s="368"/>
      <c r="POH210" s="465"/>
      <c r="POI210" s="368"/>
      <c r="POJ210" s="465"/>
      <c r="POK210" s="368"/>
      <c r="POL210" s="465"/>
      <c r="POM210" s="368"/>
      <c r="PON210" s="465"/>
      <c r="POO210" s="368"/>
      <c r="POP210" s="465"/>
      <c r="POQ210" s="368"/>
      <c r="POR210" s="465"/>
      <c r="POS210" s="368"/>
      <c r="POT210" s="465"/>
      <c r="POU210" s="368"/>
      <c r="POV210" s="465"/>
      <c r="POW210" s="368"/>
      <c r="POX210" s="465"/>
      <c r="POY210" s="368"/>
      <c r="POZ210" s="465"/>
      <c r="PPA210" s="368"/>
      <c r="PPB210" s="465"/>
      <c r="PPC210" s="368"/>
      <c r="PPD210" s="465"/>
      <c r="PPE210" s="368"/>
      <c r="PPF210" s="465"/>
      <c r="PPG210" s="368"/>
      <c r="PPH210" s="465"/>
      <c r="PPI210" s="368"/>
      <c r="PPJ210" s="465"/>
      <c r="PPK210" s="368"/>
      <c r="PPL210" s="465"/>
      <c r="PPM210" s="368"/>
      <c r="PPN210" s="465"/>
      <c r="PPO210" s="368"/>
      <c r="PPP210" s="465"/>
      <c r="PPQ210" s="368"/>
      <c r="PPR210" s="465"/>
      <c r="PPS210" s="368"/>
      <c r="PPT210" s="465"/>
      <c r="PPU210" s="368"/>
      <c r="PPV210" s="465"/>
      <c r="PPW210" s="368"/>
      <c r="PPX210" s="465"/>
      <c r="PPY210" s="368"/>
      <c r="PPZ210" s="465"/>
      <c r="PQA210" s="368"/>
      <c r="PQB210" s="465"/>
      <c r="PQC210" s="368"/>
      <c r="PQD210" s="465"/>
      <c r="PQE210" s="368"/>
      <c r="PQF210" s="465"/>
      <c r="PQG210" s="368"/>
      <c r="PQH210" s="465"/>
      <c r="PQI210" s="368"/>
      <c r="PQJ210" s="465"/>
      <c r="PQK210" s="368"/>
      <c r="PQL210" s="465"/>
      <c r="PQM210" s="368"/>
      <c r="PQN210" s="465"/>
      <c r="PQO210" s="368"/>
      <c r="PQP210" s="465"/>
      <c r="PQQ210" s="368"/>
      <c r="PQR210" s="465"/>
      <c r="PQS210" s="368"/>
      <c r="PQT210" s="465"/>
      <c r="PQU210" s="368"/>
      <c r="PQV210" s="465"/>
      <c r="PQW210" s="368"/>
      <c r="PQX210" s="465"/>
      <c r="PQY210" s="368"/>
      <c r="PQZ210" s="465"/>
      <c r="PRA210" s="368"/>
      <c r="PRB210" s="465"/>
      <c r="PRC210" s="368"/>
      <c r="PRD210" s="465"/>
      <c r="PRE210" s="368"/>
      <c r="PRF210" s="465"/>
      <c r="PRG210" s="368"/>
      <c r="PRH210" s="465"/>
      <c r="PRI210" s="368"/>
      <c r="PRJ210" s="465"/>
      <c r="PRK210" s="368"/>
      <c r="PRL210" s="465"/>
      <c r="PRM210" s="368"/>
      <c r="PRN210" s="465"/>
      <c r="PRO210" s="368"/>
      <c r="PRP210" s="465"/>
      <c r="PRQ210" s="368"/>
      <c r="PRR210" s="465"/>
      <c r="PRS210" s="368"/>
      <c r="PRT210" s="465"/>
      <c r="PRU210" s="368"/>
      <c r="PRV210" s="465"/>
      <c r="PRW210" s="368"/>
      <c r="PRX210" s="465"/>
      <c r="PRY210" s="368"/>
      <c r="PRZ210" s="465"/>
      <c r="PSA210" s="368"/>
      <c r="PSB210" s="465"/>
      <c r="PSC210" s="368"/>
      <c r="PSD210" s="465"/>
      <c r="PSE210" s="368"/>
      <c r="PSF210" s="465"/>
      <c r="PSG210" s="368"/>
      <c r="PSH210" s="465"/>
      <c r="PSI210" s="368"/>
      <c r="PSJ210" s="465"/>
      <c r="PSK210" s="368"/>
      <c r="PSL210" s="465"/>
      <c r="PSM210" s="368"/>
      <c r="PSN210" s="465"/>
      <c r="PSO210" s="368"/>
      <c r="PSP210" s="465"/>
      <c r="PSQ210" s="368"/>
      <c r="PSR210" s="465"/>
      <c r="PSS210" s="368"/>
      <c r="PST210" s="465"/>
      <c r="PSU210" s="368"/>
      <c r="PSV210" s="465"/>
      <c r="PSW210" s="368"/>
      <c r="PSX210" s="465"/>
      <c r="PSY210" s="368"/>
      <c r="PSZ210" s="465"/>
      <c r="PTA210" s="368"/>
      <c r="PTB210" s="465"/>
      <c r="PTC210" s="368"/>
      <c r="PTD210" s="465"/>
      <c r="PTE210" s="368"/>
      <c r="PTF210" s="465"/>
      <c r="PTG210" s="368"/>
      <c r="PTH210" s="465"/>
      <c r="PTI210" s="368"/>
      <c r="PTJ210" s="465"/>
      <c r="PTK210" s="368"/>
      <c r="PTL210" s="465"/>
      <c r="PTM210" s="368"/>
      <c r="PTN210" s="465"/>
      <c r="PTO210" s="368"/>
      <c r="PTP210" s="465"/>
      <c r="PTQ210" s="368"/>
      <c r="PTR210" s="465"/>
      <c r="PTS210" s="368"/>
      <c r="PTT210" s="465"/>
      <c r="PTU210" s="368"/>
      <c r="PTV210" s="465"/>
      <c r="PTW210" s="368"/>
      <c r="PTX210" s="465"/>
      <c r="PTY210" s="368"/>
      <c r="PTZ210" s="465"/>
      <c r="PUA210" s="368"/>
      <c r="PUB210" s="465"/>
      <c r="PUC210" s="368"/>
      <c r="PUD210" s="465"/>
      <c r="PUE210" s="368"/>
      <c r="PUF210" s="465"/>
      <c r="PUG210" s="368"/>
      <c r="PUH210" s="465"/>
      <c r="PUI210" s="368"/>
      <c r="PUJ210" s="465"/>
      <c r="PUK210" s="368"/>
      <c r="PUL210" s="465"/>
      <c r="PUM210" s="368"/>
      <c r="PUN210" s="465"/>
      <c r="PUO210" s="368"/>
      <c r="PUP210" s="465"/>
      <c r="PUQ210" s="368"/>
      <c r="PUR210" s="465"/>
      <c r="PUS210" s="368"/>
      <c r="PUT210" s="465"/>
      <c r="PUU210" s="368"/>
      <c r="PUV210" s="465"/>
      <c r="PUW210" s="368"/>
      <c r="PUX210" s="465"/>
      <c r="PUY210" s="368"/>
      <c r="PUZ210" s="465"/>
      <c r="PVA210" s="368"/>
      <c r="PVB210" s="465"/>
      <c r="PVC210" s="368"/>
      <c r="PVD210" s="465"/>
      <c r="PVE210" s="368"/>
      <c r="PVF210" s="465"/>
      <c r="PVG210" s="368"/>
      <c r="PVH210" s="465"/>
      <c r="PVI210" s="368"/>
      <c r="PVJ210" s="465"/>
      <c r="PVK210" s="368"/>
      <c r="PVL210" s="465"/>
      <c r="PVM210" s="368"/>
      <c r="PVN210" s="465"/>
      <c r="PVO210" s="368"/>
      <c r="PVP210" s="465"/>
      <c r="PVQ210" s="368"/>
      <c r="PVR210" s="465"/>
      <c r="PVS210" s="368"/>
      <c r="PVT210" s="465"/>
      <c r="PVU210" s="368"/>
      <c r="PVV210" s="465"/>
      <c r="PVW210" s="368"/>
      <c r="PVX210" s="465"/>
      <c r="PVY210" s="368"/>
      <c r="PVZ210" s="465"/>
      <c r="PWA210" s="368"/>
      <c r="PWB210" s="465"/>
      <c r="PWC210" s="368"/>
      <c r="PWD210" s="465"/>
      <c r="PWE210" s="368"/>
      <c r="PWF210" s="465"/>
      <c r="PWG210" s="368"/>
      <c r="PWH210" s="465"/>
      <c r="PWI210" s="368"/>
      <c r="PWJ210" s="465"/>
      <c r="PWK210" s="368"/>
      <c r="PWL210" s="465"/>
      <c r="PWM210" s="368"/>
      <c r="PWN210" s="465"/>
      <c r="PWO210" s="368"/>
      <c r="PWP210" s="465"/>
      <c r="PWQ210" s="368"/>
      <c r="PWR210" s="465"/>
      <c r="PWS210" s="368"/>
      <c r="PWT210" s="465"/>
      <c r="PWU210" s="368"/>
      <c r="PWV210" s="465"/>
      <c r="PWW210" s="368"/>
      <c r="PWX210" s="465"/>
      <c r="PWY210" s="368"/>
      <c r="PWZ210" s="465"/>
      <c r="PXA210" s="368"/>
      <c r="PXB210" s="465"/>
      <c r="PXC210" s="368"/>
      <c r="PXD210" s="465"/>
      <c r="PXE210" s="368"/>
      <c r="PXF210" s="465"/>
      <c r="PXG210" s="368"/>
      <c r="PXH210" s="465"/>
      <c r="PXI210" s="368"/>
      <c r="PXJ210" s="465"/>
      <c r="PXK210" s="368"/>
      <c r="PXL210" s="465"/>
      <c r="PXM210" s="368"/>
      <c r="PXN210" s="465"/>
      <c r="PXO210" s="368"/>
      <c r="PXP210" s="465"/>
      <c r="PXQ210" s="368"/>
      <c r="PXR210" s="465"/>
      <c r="PXS210" s="368"/>
      <c r="PXT210" s="465"/>
      <c r="PXU210" s="368"/>
      <c r="PXV210" s="465"/>
      <c r="PXW210" s="368"/>
      <c r="PXX210" s="465"/>
      <c r="PXY210" s="368"/>
      <c r="PXZ210" s="465"/>
      <c r="PYA210" s="368"/>
      <c r="PYB210" s="465"/>
      <c r="PYC210" s="368"/>
      <c r="PYD210" s="465"/>
      <c r="PYE210" s="368"/>
      <c r="PYF210" s="465"/>
      <c r="PYG210" s="368"/>
      <c r="PYH210" s="465"/>
      <c r="PYI210" s="368"/>
      <c r="PYJ210" s="465"/>
      <c r="PYK210" s="368"/>
      <c r="PYL210" s="465"/>
      <c r="PYM210" s="368"/>
      <c r="PYN210" s="465"/>
      <c r="PYO210" s="368"/>
      <c r="PYP210" s="465"/>
      <c r="PYQ210" s="368"/>
      <c r="PYR210" s="465"/>
      <c r="PYS210" s="368"/>
      <c r="PYT210" s="465"/>
      <c r="PYU210" s="368"/>
      <c r="PYV210" s="465"/>
      <c r="PYW210" s="368"/>
      <c r="PYX210" s="465"/>
      <c r="PYY210" s="368"/>
      <c r="PYZ210" s="465"/>
      <c r="PZA210" s="368"/>
      <c r="PZB210" s="465"/>
      <c r="PZC210" s="368"/>
      <c r="PZD210" s="465"/>
      <c r="PZE210" s="368"/>
      <c r="PZF210" s="465"/>
      <c r="PZG210" s="368"/>
      <c r="PZH210" s="465"/>
      <c r="PZI210" s="368"/>
      <c r="PZJ210" s="465"/>
      <c r="PZK210" s="368"/>
      <c r="PZL210" s="465"/>
      <c r="PZM210" s="368"/>
      <c r="PZN210" s="465"/>
      <c r="PZO210" s="368"/>
      <c r="PZP210" s="465"/>
      <c r="PZQ210" s="368"/>
      <c r="PZR210" s="465"/>
      <c r="PZS210" s="368"/>
      <c r="PZT210" s="465"/>
      <c r="PZU210" s="368"/>
      <c r="PZV210" s="465"/>
      <c r="PZW210" s="368"/>
      <c r="PZX210" s="465"/>
      <c r="PZY210" s="368"/>
      <c r="PZZ210" s="465"/>
      <c r="QAA210" s="368"/>
      <c r="QAB210" s="465"/>
      <c r="QAC210" s="368"/>
      <c r="QAD210" s="465"/>
      <c r="QAE210" s="368"/>
      <c r="QAF210" s="465"/>
      <c r="QAG210" s="368"/>
      <c r="QAH210" s="465"/>
      <c r="QAI210" s="368"/>
      <c r="QAJ210" s="465"/>
      <c r="QAK210" s="368"/>
      <c r="QAL210" s="465"/>
      <c r="QAM210" s="368"/>
      <c r="QAN210" s="465"/>
      <c r="QAO210" s="368"/>
      <c r="QAP210" s="465"/>
      <c r="QAQ210" s="368"/>
      <c r="QAR210" s="465"/>
      <c r="QAS210" s="368"/>
      <c r="QAT210" s="465"/>
      <c r="QAU210" s="368"/>
      <c r="QAV210" s="465"/>
      <c r="QAW210" s="368"/>
      <c r="QAX210" s="465"/>
      <c r="QAY210" s="368"/>
      <c r="QAZ210" s="465"/>
      <c r="QBA210" s="368"/>
      <c r="QBB210" s="465"/>
      <c r="QBC210" s="368"/>
      <c r="QBD210" s="465"/>
      <c r="QBE210" s="368"/>
      <c r="QBF210" s="465"/>
      <c r="QBG210" s="368"/>
      <c r="QBH210" s="465"/>
      <c r="QBI210" s="368"/>
      <c r="QBJ210" s="465"/>
      <c r="QBK210" s="368"/>
      <c r="QBL210" s="465"/>
      <c r="QBM210" s="368"/>
      <c r="QBN210" s="465"/>
      <c r="QBO210" s="368"/>
      <c r="QBP210" s="465"/>
      <c r="QBQ210" s="368"/>
      <c r="QBR210" s="465"/>
      <c r="QBS210" s="368"/>
      <c r="QBT210" s="465"/>
      <c r="QBU210" s="368"/>
      <c r="QBV210" s="465"/>
      <c r="QBW210" s="368"/>
      <c r="QBX210" s="465"/>
      <c r="QBY210" s="368"/>
      <c r="QBZ210" s="465"/>
      <c r="QCA210" s="368"/>
      <c r="QCB210" s="465"/>
      <c r="QCC210" s="368"/>
      <c r="QCD210" s="465"/>
      <c r="QCE210" s="368"/>
      <c r="QCF210" s="465"/>
      <c r="QCG210" s="368"/>
      <c r="QCH210" s="465"/>
      <c r="QCI210" s="368"/>
      <c r="QCJ210" s="465"/>
      <c r="QCK210" s="368"/>
      <c r="QCL210" s="465"/>
      <c r="QCM210" s="368"/>
      <c r="QCN210" s="465"/>
      <c r="QCO210" s="368"/>
      <c r="QCP210" s="465"/>
      <c r="QCQ210" s="368"/>
      <c r="QCR210" s="465"/>
      <c r="QCS210" s="368"/>
      <c r="QCT210" s="465"/>
      <c r="QCU210" s="368"/>
      <c r="QCV210" s="465"/>
      <c r="QCW210" s="368"/>
      <c r="QCX210" s="465"/>
      <c r="QCY210" s="368"/>
      <c r="QCZ210" s="465"/>
      <c r="QDA210" s="368"/>
      <c r="QDB210" s="465"/>
      <c r="QDC210" s="368"/>
      <c r="QDD210" s="465"/>
      <c r="QDE210" s="368"/>
      <c r="QDF210" s="465"/>
      <c r="QDG210" s="368"/>
      <c r="QDH210" s="465"/>
      <c r="QDI210" s="368"/>
      <c r="QDJ210" s="465"/>
      <c r="QDK210" s="368"/>
      <c r="QDL210" s="465"/>
      <c r="QDM210" s="368"/>
      <c r="QDN210" s="465"/>
      <c r="QDO210" s="368"/>
      <c r="QDP210" s="465"/>
      <c r="QDQ210" s="368"/>
      <c r="QDR210" s="465"/>
      <c r="QDS210" s="368"/>
      <c r="QDT210" s="465"/>
      <c r="QDU210" s="368"/>
      <c r="QDV210" s="465"/>
      <c r="QDW210" s="368"/>
      <c r="QDX210" s="465"/>
      <c r="QDY210" s="368"/>
      <c r="QDZ210" s="465"/>
      <c r="QEA210" s="368"/>
      <c r="QEB210" s="465"/>
      <c r="QEC210" s="368"/>
      <c r="QED210" s="465"/>
      <c r="QEE210" s="368"/>
      <c r="QEF210" s="465"/>
      <c r="QEG210" s="368"/>
      <c r="QEH210" s="465"/>
      <c r="QEI210" s="368"/>
      <c r="QEJ210" s="465"/>
      <c r="QEK210" s="368"/>
      <c r="QEL210" s="465"/>
      <c r="QEM210" s="368"/>
      <c r="QEN210" s="465"/>
      <c r="QEO210" s="368"/>
      <c r="QEP210" s="465"/>
      <c r="QEQ210" s="368"/>
      <c r="QER210" s="465"/>
      <c r="QES210" s="368"/>
      <c r="QET210" s="465"/>
      <c r="QEU210" s="368"/>
      <c r="QEV210" s="465"/>
      <c r="QEW210" s="368"/>
      <c r="QEX210" s="465"/>
      <c r="QEY210" s="368"/>
      <c r="QEZ210" s="465"/>
      <c r="QFA210" s="368"/>
      <c r="QFB210" s="465"/>
      <c r="QFC210" s="368"/>
      <c r="QFD210" s="465"/>
      <c r="QFE210" s="368"/>
      <c r="QFF210" s="465"/>
      <c r="QFG210" s="368"/>
      <c r="QFH210" s="465"/>
      <c r="QFI210" s="368"/>
      <c r="QFJ210" s="465"/>
      <c r="QFK210" s="368"/>
      <c r="QFL210" s="465"/>
      <c r="QFM210" s="368"/>
      <c r="QFN210" s="465"/>
      <c r="QFO210" s="368"/>
      <c r="QFP210" s="465"/>
      <c r="QFQ210" s="368"/>
      <c r="QFR210" s="465"/>
      <c r="QFS210" s="368"/>
      <c r="QFT210" s="465"/>
      <c r="QFU210" s="368"/>
      <c r="QFV210" s="465"/>
      <c r="QFW210" s="368"/>
      <c r="QFX210" s="465"/>
      <c r="QFY210" s="368"/>
      <c r="QFZ210" s="465"/>
      <c r="QGA210" s="368"/>
      <c r="QGB210" s="465"/>
      <c r="QGC210" s="368"/>
      <c r="QGD210" s="465"/>
      <c r="QGE210" s="368"/>
      <c r="QGF210" s="465"/>
      <c r="QGG210" s="368"/>
      <c r="QGH210" s="465"/>
      <c r="QGI210" s="368"/>
      <c r="QGJ210" s="465"/>
      <c r="QGK210" s="368"/>
      <c r="QGL210" s="465"/>
      <c r="QGM210" s="368"/>
      <c r="QGN210" s="465"/>
      <c r="QGO210" s="368"/>
      <c r="QGP210" s="465"/>
      <c r="QGQ210" s="368"/>
      <c r="QGR210" s="465"/>
      <c r="QGS210" s="368"/>
      <c r="QGT210" s="465"/>
      <c r="QGU210" s="368"/>
      <c r="QGV210" s="465"/>
      <c r="QGW210" s="368"/>
      <c r="QGX210" s="465"/>
      <c r="QGY210" s="368"/>
      <c r="QGZ210" s="465"/>
      <c r="QHA210" s="368"/>
      <c r="QHB210" s="465"/>
      <c r="QHC210" s="368"/>
      <c r="QHD210" s="465"/>
      <c r="QHE210" s="368"/>
      <c r="QHF210" s="465"/>
      <c r="QHG210" s="368"/>
      <c r="QHH210" s="465"/>
      <c r="QHI210" s="368"/>
      <c r="QHJ210" s="465"/>
      <c r="QHK210" s="368"/>
      <c r="QHL210" s="465"/>
      <c r="QHM210" s="368"/>
      <c r="QHN210" s="465"/>
      <c r="QHO210" s="368"/>
      <c r="QHP210" s="465"/>
      <c r="QHQ210" s="368"/>
      <c r="QHR210" s="465"/>
      <c r="QHS210" s="368"/>
      <c r="QHT210" s="465"/>
      <c r="QHU210" s="368"/>
      <c r="QHV210" s="465"/>
      <c r="QHW210" s="368"/>
      <c r="QHX210" s="465"/>
      <c r="QHY210" s="368"/>
      <c r="QHZ210" s="465"/>
      <c r="QIA210" s="368"/>
      <c r="QIB210" s="465"/>
      <c r="QIC210" s="368"/>
      <c r="QID210" s="465"/>
      <c r="QIE210" s="368"/>
      <c r="QIF210" s="465"/>
      <c r="QIG210" s="368"/>
      <c r="QIH210" s="465"/>
      <c r="QII210" s="368"/>
      <c r="QIJ210" s="465"/>
      <c r="QIK210" s="368"/>
      <c r="QIL210" s="465"/>
      <c r="QIM210" s="368"/>
      <c r="QIN210" s="465"/>
      <c r="QIO210" s="368"/>
      <c r="QIP210" s="465"/>
      <c r="QIQ210" s="368"/>
      <c r="QIR210" s="465"/>
      <c r="QIS210" s="368"/>
      <c r="QIT210" s="465"/>
      <c r="QIU210" s="368"/>
      <c r="QIV210" s="465"/>
      <c r="QIW210" s="368"/>
      <c r="QIX210" s="465"/>
      <c r="QIY210" s="368"/>
      <c r="QIZ210" s="465"/>
      <c r="QJA210" s="368"/>
      <c r="QJB210" s="465"/>
      <c r="QJC210" s="368"/>
      <c r="QJD210" s="465"/>
      <c r="QJE210" s="368"/>
      <c r="QJF210" s="465"/>
      <c r="QJG210" s="368"/>
      <c r="QJH210" s="465"/>
      <c r="QJI210" s="368"/>
      <c r="QJJ210" s="465"/>
      <c r="QJK210" s="368"/>
      <c r="QJL210" s="465"/>
      <c r="QJM210" s="368"/>
      <c r="QJN210" s="465"/>
      <c r="QJO210" s="368"/>
      <c r="QJP210" s="465"/>
      <c r="QJQ210" s="368"/>
      <c r="QJR210" s="465"/>
      <c r="QJS210" s="368"/>
      <c r="QJT210" s="465"/>
      <c r="QJU210" s="368"/>
      <c r="QJV210" s="465"/>
      <c r="QJW210" s="368"/>
      <c r="QJX210" s="465"/>
      <c r="QJY210" s="368"/>
      <c r="QJZ210" s="465"/>
      <c r="QKA210" s="368"/>
      <c r="QKB210" s="465"/>
      <c r="QKC210" s="368"/>
      <c r="QKD210" s="465"/>
      <c r="QKE210" s="368"/>
      <c r="QKF210" s="465"/>
      <c r="QKG210" s="368"/>
      <c r="QKH210" s="465"/>
      <c r="QKI210" s="368"/>
      <c r="QKJ210" s="465"/>
      <c r="QKK210" s="368"/>
      <c r="QKL210" s="465"/>
      <c r="QKM210" s="368"/>
      <c r="QKN210" s="465"/>
      <c r="QKO210" s="368"/>
      <c r="QKP210" s="465"/>
      <c r="QKQ210" s="368"/>
      <c r="QKR210" s="465"/>
      <c r="QKS210" s="368"/>
      <c r="QKT210" s="465"/>
      <c r="QKU210" s="368"/>
      <c r="QKV210" s="465"/>
      <c r="QKW210" s="368"/>
      <c r="QKX210" s="465"/>
      <c r="QKY210" s="368"/>
      <c r="QKZ210" s="465"/>
      <c r="QLA210" s="368"/>
      <c r="QLB210" s="465"/>
      <c r="QLC210" s="368"/>
      <c r="QLD210" s="465"/>
      <c r="QLE210" s="368"/>
      <c r="QLF210" s="465"/>
      <c r="QLG210" s="368"/>
      <c r="QLH210" s="465"/>
      <c r="QLI210" s="368"/>
      <c r="QLJ210" s="465"/>
      <c r="QLK210" s="368"/>
      <c r="QLL210" s="465"/>
      <c r="QLM210" s="368"/>
      <c r="QLN210" s="465"/>
      <c r="QLO210" s="368"/>
      <c r="QLP210" s="465"/>
      <c r="QLQ210" s="368"/>
      <c r="QLR210" s="465"/>
      <c r="QLS210" s="368"/>
      <c r="QLT210" s="465"/>
      <c r="QLU210" s="368"/>
      <c r="QLV210" s="465"/>
      <c r="QLW210" s="368"/>
      <c r="QLX210" s="465"/>
      <c r="QLY210" s="368"/>
      <c r="QLZ210" s="465"/>
      <c r="QMA210" s="368"/>
      <c r="QMB210" s="465"/>
      <c r="QMC210" s="368"/>
      <c r="QMD210" s="465"/>
      <c r="QME210" s="368"/>
      <c r="QMF210" s="465"/>
      <c r="QMG210" s="368"/>
      <c r="QMH210" s="465"/>
      <c r="QMI210" s="368"/>
      <c r="QMJ210" s="465"/>
      <c r="QMK210" s="368"/>
      <c r="QML210" s="465"/>
      <c r="QMM210" s="368"/>
      <c r="QMN210" s="465"/>
      <c r="QMO210" s="368"/>
      <c r="QMP210" s="465"/>
      <c r="QMQ210" s="368"/>
      <c r="QMR210" s="465"/>
      <c r="QMS210" s="368"/>
      <c r="QMT210" s="465"/>
      <c r="QMU210" s="368"/>
      <c r="QMV210" s="465"/>
      <c r="QMW210" s="368"/>
      <c r="QMX210" s="465"/>
      <c r="QMY210" s="368"/>
      <c r="QMZ210" s="465"/>
      <c r="QNA210" s="368"/>
      <c r="QNB210" s="465"/>
      <c r="QNC210" s="368"/>
      <c r="QND210" s="465"/>
      <c r="QNE210" s="368"/>
      <c r="QNF210" s="465"/>
      <c r="QNG210" s="368"/>
      <c r="QNH210" s="465"/>
      <c r="QNI210" s="368"/>
      <c r="QNJ210" s="465"/>
      <c r="QNK210" s="368"/>
      <c r="QNL210" s="465"/>
      <c r="QNM210" s="368"/>
      <c r="QNN210" s="465"/>
      <c r="QNO210" s="368"/>
      <c r="QNP210" s="465"/>
      <c r="QNQ210" s="368"/>
      <c r="QNR210" s="465"/>
      <c r="QNS210" s="368"/>
      <c r="QNT210" s="465"/>
      <c r="QNU210" s="368"/>
      <c r="QNV210" s="465"/>
      <c r="QNW210" s="368"/>
      <c r="QNX210" s="465"/>
      <c r="QNY210" s="368"/>
      <c r="QNZ210" s="465"/>
      <c r="QOA210" s="368"/>
      <c r="QOB210" s="465"/>
      <c r="QOC210" s="368"/>
      <c r="QOD210" s="465"/>
      <c r="QOE210" s="368"/>
      <c r="QOF210" s="465"/>
      <c r="QOG210" s="368"/>
      <c r="QOH210" s="465"/>
      <c r="QOI210" s="368"/>
      <c r="QOJ210" s="465"/>
      <c r="QOK210" s="368"/>
      <c r="QOL210" s="465"/>
      <c r="QOM210" s="368"/>
      <c r="QON210" s="465"/>
      <c r="QOO210" s="368"/>
      <c r="QOP210" s="465"/>
      <c r="QOQ210" s="368"/>
      <c r="QOR210" s="465"/>
      <c r="QOS210" s="368"/>
      <c r="QOT210" s="465"/>
      <c r="QOU210" s="368"/>
      <c r="QOV210" s="465"/>
      <c r="QOW210" s="368"/>
      <c r="QOX210" s="465"/>
      <c r="QOY210" s="368"/>
      <c r="QOZ210" s="465"/>
      <c r="QPA210" s="368"/>
      <c r="QPB210" s="465"/>
      <c r="QPC210" s="368"/>
      <c r="QPD210" s="465"/>
      <c r="QPE210" s="368"/>
      <c r="QPF210" s="465"/>
      <c r="QPG210" s="368"/>
      <c r="QPH210" s="465"/>
      <c r="QPI210" s="368"/>
      <c r="QPJ210" s="465"/>
      <c r="QPK210" s="368"/>
      <c r="QPL210" s="465"/>
      <c r="QPM210" s="368"/>
      <c r="QPN210" s="465"/>
      <c r="QPO210" s="368"/>
      <c r="QPP210" s="465"/>
      <c r="QPQ210" s="368"/>
      <c r="QPR210" s="465"/>
      <c r="QPS210" s="368"/>
      <c r="QPT210" s="465"/>
      <c r="QPU210" s="368"/>
      <c r="QPV210" s="465"/>
      <c r="QPW210" s="368"/>
      <c r="QPX210" s="465"/>
      <c r="QPY210" s="368"/>
      <c r="QPZ210" s="465"/>
      <c r="QQA210" s="368"/>
      <c r="QQB210" s="465"/>
      <c r="QQC210" s="368"/>
      <c r="QQD210" s="465"/>
      <c r="QQE210" s="368"/>
      <c r="QQF210" s="465"/>
      <c r="QQG210" s="368"/>
      <c r="QQH210" s="465"/>
      <c r="QQI210" s="368"/>
      <c r="QQJ210" s="465"/>
      <c r="QQK210" s="368"/>
      <c r="QQL210" s="465"/>
      <c r="QQM210" s="368"/>
      <c r="QQN210" s="465"/>
      <c r="QQO210" s="368"/>
      <c r="QQP210" s="465"/>
      <c r="QQQ210" s="368"/>
      <c r="QQR210" s="465"/>
      <c r="QQS210" s="368"/>
      <c r="QQT210" s="465"/>
      <c r="QQU210" s="368"/>
      <c r="QQV210" s="465"/>
      <c r="QQW210" s="368"/>
      <c r="QQX210" s="465"/>
      <c r="QQY210" s="368"/>
      <c r="QQZ210" s="465"/>
      <c r="QRA210" s="368"/>
      <c r="QRB210" s="465"/>
      <c r="QRC210" s="368"/>
      <c r="QRD210" s="465"/>
      <c r="QRE210" s="368"/>
      <c r="QRF210" s="465"/>
      <c r="QRG210" s="368"/>
      <c r="QRH210" s="465"/>
      <c r="QRI210" s="368"/>
      <c r="QRJ210" s="465"/>
      <c r="QRK210" s="368"/>
      <c r="QRL210" s="465"/>
      <c r="QRM210" s="368"/>
      <c r="QRN210" s="465"/>
      <c r="QRO210" s="368"/>
      <c r="QRP210" s="465"/>
      <c r="QRQ210" s="368"/>
      <c r="QRR210" s="465"/>
      <c r="QRS210" s="368"/>
      <c r="QRT210" s="465"/>
      <c r="QRU210" s="368"/>
      <c r="QRV210" s="465"/>
      <c r="QRW210" s="368"/>
      <c r="QRX210" s="465"/>
      <c r="QRY210" s="368"/>
      <c r="QRZ210" s="465"/>
      <c r="QSA210" s="368"/>
      <c r="QSB210" s="465"/>
      <c r="QSC210" s="368"/>
      <c r="QSD210" s="465"/>
      <c r="QSE210" s="368"/>
      <c r="QSF210" s="465"/>
      <c r="QSG210" s="368"/>
      <c r="QSH210" s="465"/>
      <c r="QSI210" s="368"/>
      <c r="QSJ210" s="465"/>
      <c r="QSK210" s="368"/>
      <c r="QSL210" s="465"/>
      <c r="QSM210" s="368"/>
      <c r="QSN210" s="465"/>
      <c r="QSO210" s="368"/>
      <c r="QSP210" s="465"/>
      <c r="QSQ210" s="368"/>
      <c r="QSR210" s="465"/>
      <c r="QSS210" s="368"/>
      <c r="QST210" s="465"/>
      <c r="QSU210" s="368"/>
      <c r="QSV210" s="465"/>
      <c r="QSW210" s="368"/>
      <c r="QSX210" s="465"/>
      <c r="QSY210" s="368"/>
      <c r="QSZ210" s="465"/>
      <c r="QTA210" s="368"/>
      <c r="QTB210" s="465"/>
      <c r="QTC210" s="368"/>
      <c r="QTD210" s="465"/>
      <c r="QTE210" s="368"/>
      <c r="QTF210" s="465"/>
      <c r="QTG210" s="368"/>
      <c r="QTH210" s="465"/>
      <c r="QTI210" s="368"/>
      <c r="QTJ210" s="465"/>
      <c r="QTK210" s="368"/>
      <c r="QTL210" s="465"/>
      <c r="QTM210" s="368"/>
      <c r="QTN210" s="465"/>
      <c r="QTO210" s="368"/>
      <c r="QTP210" s="465"/>
      <c r="QTQ210" s="368"/>
      <c r="QTR210" s="465"/>
      <c r="QTS210" s="368"/>
      <c r="QTT210" s="465"/>
      <c r="QTU210" s="368"/>
      <c r="QTV210" s="465"/>
      <c r="QTW210" s="368"/>
      <c r="QTX210" s="465"/>
      <c r="QTY210" s="368"/>
      <c r="QTZ210" s="465"/>
      <c r="QUA210" s="368"/>
      <c r="QUB210" s="465"/>
      <c r="QUC210" s="368"/>
      <c r="QUD210" s="465"/>
      <c r="QUE210" s="368"/>
      <c r="QUF210" s="465"/>
      <c r="QUG210" s="368"/>
      <c r="QUH210" s="465"/>
      <c r="QUI210" s="368"/>
      <c r="QUJ210" s="465"/>
      <c r="QUK210" s="368"/>
      <c r="QUL210" s="465"/>
      <c r="QUM210" s="368"/>
      <c r="QUN210" s="465"/>
      <c r="QUO210" s="368"/>
      <c r="QUP210" s="465"/>
      <c r="QUQ210" s="368"/>
      <c r="QUR210" s="465"/>
      <c r="QUS210" s="368"/>
      <c r="QUT210" s="465"/>
      <c r="QUU210" s="368"/>
      <c r="QUV210" s="465"/>
      <c r="QUW210" s="368"/>
      <c r="QUX210" s="465"/>
      <c r="QUY210" s="368"/>
      <c r="QUZ210" s="465"/>
      <c r="QVA210" s="368"/>
      <c r="QVB210" s="465"/>
      <c r="QVC210" s="368"/>
      <c r="QVD210" s="465"/>
      <c r="QVE210" s="368"/>
      <c r="QVF210" s="465"/>
      <c r="QVG210" s="368"/>
      <c r="QVH210" s="465"/>
      <c r="QVI210" s="368"/>
      <c r="QVJ210" s="465"/>
      <c r="QVK210" s="368"/>
      <c r="QVL210" s="465"/>
      <c r="QVM210" s="368"/>
      <c r="QVN210" s="465"/>
      <c r="QVO210" s="368"/>
      <c r="QVP210" s="465"/>
      <c r="QVQ210" s="368"/>
      <c r="QVR210" s="465"/>
      <c r="QVS210" s="368"/>
      <c r="QVT210" s="465"/>
      <c r="QVU210" s="368"/>
      <c r="QVV210" s="465"/>
      <c r="QVW210" s="368"/>
      <c r="QVX210" s="465"/>
      <c r="QVY210" s="368"/>
      <c r="QVZ210" s="465"/>
      <c r="QWA210" s="368"/>
      <c r="QWB210" s="465"/>
      <c r="QWC210" s="368"/>
      <c r="QWD210" s="465"/>
      <c r="QWE210" s="368"/>
      <c r="QWF210" s="465"/>
      <c r="QWG210" s="368"/>
      <c r="QWH210" s="465"/>
      <c r="QWI210" s="368"/>
      <c r="QWJ210" s="465"/>
      <c r="QWK210" s="368"/>
      <c r="QWL210" s="465"/>
      <c r="QWM210" s="368"/>
      <c r="QWN210" s="465"/>
      <c r="QWO210" s="368"/>
      <c r="QWP210" s="465"/>
      <c r="QWQ210" s="368"/>
      <c r="QWR210" s="465"/>
      <c r="QWS210" s="368"/>
      <c r="QWT210" s="465"/>
      <c r="QWU210" s="368"/>
      <c r="QWV210" s="465"/>
      <c r="QWW210" s="368"/>
      <c r="QWX210" s="465"/>
      <c r="QWY210" s="368"/>
      <c r="QWZ210" s="465"/>
      <c r="QXA210" s="368"/>
      <c r="QXB210" s="465"/>
      <c r="QXC210" s="368"/>
      <c r="QXD210" s="465"/>
      <c r="QXE210" s="368"/>
      <c r="QXF210" s="465"/>
      <c r="QXG210" s="368"/>
      <c r="QXH210" s="465"/>
      <c r="QXI210" s="368"/>
      <c r="QXJ210" s="465"/>
      <c r="QXK210" s="368"/>
      <c r="QXL210" s="465"/>
      <c r="QXM210" s="368"/>
      <c r="QXN210" s="465"/>
      <c r="QXO210" s="368"/>
      <c r="QXP210" s="465"/>
      <c r="QXQ210" s="368"/>
      <c r="QXR210" s="465"/>
      <c r="QXS210" s="368"/>
      <c r="QXT210" s="465"/>
      <c r="QXU210" s="368"/>
      <c r="QXV210" s="465"/>
      <c r="QXW210" s="368"/>
      <c r="QXX210" s="465"/>
      <c r="QXY210" s="368"/>
      <c r="QXZ210" s="465"/>
      <c r="QYA210" s="368"/>
      <c r="QYB210" s="465"/>
      <c r="QYC210" s="368"/>
      <c r="QYD210" s="465"/>
      <c r="QYE210" s="368"/>
      <c r="QYF210" s="465"/>
      <c r="QYG210" s="368"/>
      <c r="QYH210" s="465"/>
      <c r="QYI210" s="368"/>
      <c r="QYJ210" s="465"/>
      <c r="QYK210" s="368"/>
      <c r="QYL210" s="465"/>
      <c r="QYM210" s="368"/>
      <c r="QYN210" s="465"/>
      <c r="QYO210" s="368"/>
      <c r="QYP210" s="465"/>
      <c r="QYQ210" s="368"/>
      <c r="QYR210" s="465"/>
      <c r="QYS210" s="368"/>
      <c r="QYT210" s="465"/>
      <c r="QYU210" s="368"/>
      <c r="QYV210" s="465"/>
      <c r="QYW210" s="368"/>
      <c r="QYX210" s="465"/>
      <c r="QYY210" s="368"/>
      <c r="QYZ210" s="465"/>
      <c r="QZA210" s="368"/>
      <c r="QZB210" s="465"/>
      <c r="QZC210" s="368"/>
      <c r="QZD210" s="465"/>
      <c r="QZE210" s="368"/>
      <c r="QZF210" s="465"/>
      <c r="QZG210" s="368"/>
      <c r="QZH210" s="465"/>
      <c r="QZI210" s="368"/>
      <c r="QZJ210" s="465"/>
      <c r="QZK210" s="368"/>
      <c r="QZL210" s="465"/>
      <c r="QZM210" s="368"/>
      <c r="QZN210" s="465"/>
      <c r="QZO210" s="368"/>
      <c r="QZP210" s="465"/>
      <c r="QZQ210" s="368"/>
      <c r="QZR210" s="465"/>
      <c r="QZS210" s="368"/>
      <c r="QZT210" s="465"/>
      <c r="QZU210" s="368"/>
      <c r="QZV210" s="465"/>
      <c r="QZW210" s="368"/>
      <c r="QZX210" s="465"/>
      <c r="QZY210" s="368"/>
      <c r="QZZ210" s="465"/>
      <c r="RAA210" s="368"/>
      <c r="RAB210" s="465"/>
      <c r="RAC210" s="368"/>
      <c r="RAD210" s="465"/>
      <c r="RAE210" s="368"/>
      <c r="RAF210" s="465"/>
      <c r="RAG210" s="368"/>
      <c r="RAH210" s="465"/>
      <c r="RAI210" s="368"/>
      <c r="RAJ210" s="465"/>
      <c r="RAK210" s="368"/>
      <c r="RAL210" s="465"/>
      <c r="RAM210" s="368"/>
      <c r="RAN210" s="465"/>
      <c r="RAO210" s="368"/>
      <c r="RAP210" s="465"/>
      <c r="RAQ210" s="368"/>
      <c r="RAR210" s="465"/>
      <c r="RAS210" s="368"/>
      <c r="RAT210" s="465"/>
      <c r="RAU210" s="368"/>
      <c r="RAV210" s="465"/>
      <c r="RAW210" s="368"/>
      <c r="RAX210" s="465"/>
      <c r="RAY210" s="368"/>
      <c r="RAZ210" s="465"/>
      <c r="RBA210" s="368"/>
      <c r="RBB210" s="465"/>
      <c r="RBC210" s="368"/>
      <c r="RBD210" s="465"/>
      <c r="RBE210" s="368"/>
      <c r="RBF210" s="465"/>
      <c r="RBG210" s="368"/>
      <c r="RBH210" s="465"/>
      <c r="RBI210" s="368"/>
      <c r="RBJ210" s="465"/>
      <c r="RBK210" s="368"/>
      <c r="RBL210" s="465"/>
      <c r="RBM210" s="368"/>
      <c r="RBN210" s="465"/>
      <c r="RBO210" s="368"/>
      <c r="RBP210" s="465"/>
      <c r="RBQ210" s="368"/>
      <c r="RBR210" s="465"/>
      <c r="RBS210" s="368"/>
      <c r="RBT210" s="465"/>
      <c r="RBU210" s="368"/>
      <c r="RBV210" s="465"/>
      <c r="RBW210" s="368"/>
      <c r="RBX210" s="465"/>
      <c r="RBY210" s="368"/>
      <c r="RBZ210" s="465"/>
      <c r="RCA210" s="368"/>
      <c r="RCB210" s="465"/>
      <c r="RCC210" s="368"/>
      <c r="RCD210" s="465"/>
      <c r="RCE210" s="368"/>
      <c r="RCF210" s="465"/>
      <c r="RCG210" s="368"/>
      <c r="RCH210" s="465"/>
      <c r="RCI210" s="368"/>
      <c r="RCJ210" s="465"/>
      <c r="RCK210" s="368"/>
      <c r="RCL210" s="465"/>
      <c r="RCM210" s="368"/>
      <c r="RCN210" s="465"/>
      <c r="RCO210" s="368"/>
      <c r="RCP210" s="465"/>
      <c r="RCQ210" s="368"/>
      <c r="RCR210" s="465"/>
      <c r="RCS210" s="368"/>
      <c r="RCT210" s="465"/>
      <c r="RCU210" s="368"/>
      <c r="RCV210" s="465"/>
      <c r="RCW210" s="368"/>
      <c r="RCX210" s="465"/>
      <c r="RCY210" s="368"/>
      <c r="RCZ210" s="465"/>
      <c r="RDA210" s="368"/>
      <c r="RDB210" s="465"/>
      <c r="RDC210" s="368"/>
      <c r="RDD210" s="465"/>
      <c r="RDE210" s="368"/>
      <c r="RDF210" s="465"/>
      <c r="RDG210" s="368"/>
      <c r="RDH210" s="465"/>
      <c r="RDI210" s="368"/>
      <c r="RDJ210" s="465"/>
      <c r="RDK210" s="368"/>
      <c r="RDL210" s="465"/>
      <c r="RDM210" s="368"/>
      <c r="RDN210" s="465"/>
      <c r="RDO210" s="368"/>
      <c r="RDP210" s="465"/>
      <c r="RDQ210" s="368"/>
      <c r="RDR210" s="465"/>
      <c r="RDS210" s="368"/>
      <c r="RDT210" s="465"/>
      <c r="RDU210" s="368"/>
      <c r="RDV210" s="465"/>
      <c r="RDW210" s="368"/>
      <c r="RDX210" s="465"/>
      <c r="RDY210" s="368"/>
      <c r="RDZ210" s="465"/>
      <c r="REA210" s="368"/>
      <c r="REB210" s="465"/>
      <c r="REC210" s="368"/>
      <c r="RED210" s="465"/>
      <c r="REE210" s="368"/>
      <c r="REF210" s="465"/>
      <c r="REG210" s="368"/>
      <c r="REH210" s="465"/>
      <c r="REI210" s="368"/>
      <c r="REJ210" s="465"/>
      <c r="REK210" s="368"/>
      <c r="REL210" s="465"/>
      <c r="REM210" s="368"/>
      <c r="REN210" s="465"/>
      <c r="REO210" s="368"/>
      <c r="REP210" s="465"/>
      <c r="REQ210" s="368"/>
      <c r="RER210" s="465"/>
      <c r="RES210" s="368"/>
      <c r="RET210" s="465"/>
      <c r="REU210" s="368"/>
      <c r="REV210" s="465"/>
      <c r="REW210" s="368"/>
      <c r="REX210" s="465"/>
      <c r="REY210" s="368"/>
      <c r="REZ210" s="465"/>
      <c r="RFA210" s="368"/>
      <c r="RFB210" s="465"/>
      <c r="RFC210" s="368"/>
      <c r="RFD210" s="465"/>
      <c r="RFE210" s="368"/>
      <c r="RFF210" s="465"/>
      <c r="RFG210" s="368"/>
      <c r="RFH210" s="465"/>
      <c r="RFI210" s="368"/>
      <c r="RFJ210" s="465"/>
      <c r="RFK210" s="368"/>
      <c r="RFL210" s="465"/>
      <c r="RFM210" s="368"/>
      <c r="RFN210" s="465"/>
      <c r="RFO210" s="368"/>
      <c r="RFP210" s="465"/>
      <c r="RFQ210" s="368"/>
      <c r="RFR210" s="465"/>
      <c r="RFS210" s="368"/>
      <c r="RFT210" s="465"/>
      <c r="RFU210" s="368"/>
      <c r="RFV210" s="465"/>
      <c r="RFW210" s="368"/>
      <c r="RFX210" s="465"/>
      <c r="RFY210" s="368"/>
      <c r="RFZ210" s="465"/>
      <c r="RGA210" s="368"/>
      <c r="RGB210" s="465"/>
      <c r="RGC210" s="368"/>
      <c r="RGD210" s="465"/>
      <c r="RGE210" s="368"/>
      <c r="RGF210" s="465"/>
      <c r="RGG210" s="368"/>
      <c r="RGH210" s="465"/>
      <c r="RGI210" s="368"/>
      <c r="RGJ210" s="465"/>
      <c r="RGK210" s="368"/>
      <c r="RGL210" s="465"/>
      <c r="RGM210" s="368"/>
      <c r="RGN210" s="465"/>
      <c r="RGO210" s="368"/>
      <c r="RGP210" s="465"/>
      <c r="RGQ210" s="368"/>
      <c r="RGR210" s="465"/>
      <c r="RGS210" s="368"/>
      <c r="RGT210" s="465"/>
      <c r="RGU210" s="368"/>
      <c r="RGV210" s="465"/>
      <c r="RGW210" s="368"/>
      <c r="RGX210" s="465"/>
      <c r="RGY210" s="368"/>
      <c r="RGZ210" s="465"/>
      <c r="RHA210" s="368"/>
      <c r="RHB210" s="465"/>
      <c r="RHC210" s="368"/>
      <c r="RHD210" s="465"/>
      <c r="RHE210" s="368"/>
      <c r="RHF210" s="465"/>
      <c r="RHG210" s="368"/>
      <c r="RHH210" s="465"/>
      <c r="RHI210" s="368"/>
      <c r="RHJ210" s="465"/>
      <c r="RHK210" s="368"/>
      <c r="RHL210" s="465"/>
      <c r="RHM210" s="368"/>
      <c r="RHN210" s="465"/>
      <c r="RHO210" s="368"/>
      <c r="RHP210" s="465"/>
      <c r="RHQ210" s="368"/>
      <c r="RHR210" s="465"/>
      <c r="RHS210" s="368"/>
      <c r="RHT210" s="465"/>
      <c r="RHU210" s="368"/>
      <c r="RHV210" s="465"/>
      <c r="RHW210" s="368"/>
      <c r="RHX210" s="465"/>
      <c r="RHY210" s="368"/>
      <c r="RHZ210" s="465"/>
      <c r="RIA210" s="368"/>
      <c r="RIB210" s="465"/>
      <c r="RIC210" s="368"/>
      <c r="RID210" s="465"/>
      <c r="RIE210" s="368"/>
      <c r="RIF210" s="465"/>
      <c r="RIG210" s="368"/>
      <c r="RIH210" s="465"/>
      <c r="RII210" s="368"/>
      <c r="RIJ210" s="465"/>
      <c r="RIK210" s="368"/>
      <c r="RIL210" s="465"/>
      <c r="RIM210" s="368"/>
      <c r="RIN210" s="465"/>
      <c r="RIO210" s="368"/>
      <c r="RIP210" s="465"/>
      <c r="RIQ210" s="368"/>
      <c r="RIR210" s="465"/>
      <c r="RIS210" s="368"/>
      <c r="RIT210" s="465"/>
      <c r="RIU210" s="368"/>
      <c r="RIV210" s="465"/>
      <c r="RIW210" s="368"/>
      <c r="RIX210" s="465"/>
      <c r="RIY210" s="368"/>
      <c r="RIZ210" s="465"/>
      <c r="RJA210" s="368"/>
      <c r="RJB210" s="465"/>
      <c r="RJC210" s="368"/>
      <c r="RJD210" s="465"/>
      <c r="RJE210" s="368"/>
      <c r="RJF210" s="465"/>
      <c r="RJG210" s="368"/>
      <c r="RJH210" s="465"/>
      <c r="RJI210" s="368"/>
      <c r="RJJ210" s="465"/>
      <c r="RJK210" s="368"/>
      <c r="RJL210" s="465"/>
      <c r="RJM210" s="368"/>
      <c r="RJN210" s="465"/>
      <c r="RJO210" s="368"/>
      <c r="RJP210" s="465"/>
      <c r="RJQ210" s="368"/>
      <c r="RJR210" s="465"/>
      <c r="RJS210" s="368"/>
      <c r="RJT210" s="465"/>
      <c r="RJU210" s="368"/>
      <c r="RJV210" s="465"/>
      <c r="RJW210" s="368"/>
      <c r="RJX210" s="465"/>
      <c r="RJY210" s="368"/>
      <c r="RJZ210" s="465"/>
      <c r="RKA210" s="368"/>
      <c r="RKB210" s="465"/>
      <c r="RKC210" s="368"/>
      <c r="RKD210" s="465"/>
      <c r="RKE210" s="368"/>
      <c r="RKF210" s="465"/>
      <c r="RKG210" s="368"/>
      <c r="RKH210" s="465"/>
      <c r="RKI210" s="368"/>
      <c r="RKJ210" s="465"/>
      <c r="RKK210" s="368"/>
      <c r="RKL210" s="465"/>
      <c r="RKM210" s="368"/>
      <c r="RKN210" s="465"/>
      <c r="RKO210" s="368"/>
      <c r="RKP210" s="465"/>
      <c r="RKQ210" s="368"/>
      <c r="RKR210" s="465"/>
      <c r="RKS210" s="368"/>
      <c r="RKT210" s="465"/>
      <c r="RKU210" s="368"/>
      <c r="RKV210" s="465"/>
      <c r="RKW210" s="368"/>
      <c r="RKX210" s="465"/>
      <c r="RKY210" s="368"/>
      <c r="RKZ210" s="465"/>
      <c r="RLA210" s="368"/>
      <c r="RLB210" s="465"/>
      <c r="RLC210" s="368"/>
      <c r="RLD210" s="465"/>
      <c r="RLE210" s="368"/>
      <c r="RLF210" s="465"/>
      <c r="RLG210" s="368"/>
      <c r="RLH210" s="465"/>
      <c r="RLI210" s="368"/>
      <c r="RLJ210" s="465"/>
      <c r="RLK210" s="368"/>
      <c r="RLL210" s="465"/>
      <c r="RLM210" s="368"/>
      <c r="RLN210" s="465"/>
      <c r="RLO210" s="368"/>
      <c r="RLP210" s="465"/>
      <c r="RLQ210" s="368"/>
      <c r="RLR210" s="465"/>
      <c r="RLS210" s="368"/>
      <c r="RLT210" s="465"/>
      <c r="RLU210" s="368"/>
      <c r="RLV210" s="465"/>
      <c r="RLW210" s="368"/>
      <c r="RLX210" s="465"/>
      <c r="RLY210" s="368"/>
      <c r="RLZ210" s="465"/>
      <c r="RMA210" s="368"/>
      <c r="RMB210" s="465"/>
      <c r="RMC210" s="368"/>
      <c r="RMD210" s="465"/>
      <c r="RME210" s="368"/>
      <c r="RMF210" s="465"/>
      <c r="RMG210" s="368"/>
      <c r="RMH210" s="465"/>
      <c r="RMI210" s="368"/>
      <c r="RMJ210" s="465"/>
      <c r="RMK210" s="368"/>
      <c r="RML210" s="465"/>
      <c r="RMM210" s="368"/>
      <c r="RMN210" s="465"/>
      <c r="RMO210" s="368"/>
      <c r="RMP210" s="465"/>
      <c r="RMQ210" s="368"/>
      <c r="RMR210" s="465"/>
      <c r="RMS210" s="368"/>
      <c r="RMT210" s="465"/>
      <c r="RMU210" s="368"/>
      <c r="RMV210" s="465"/>
      <c r="RMW210" s="368"/>
      <c r="RMX210" s="465"/>
      <c r="RMY210" s="368"/>
      <c r="RMZ210" s="465"/>
      <c r="RNA210" s="368"/>
      <c r="RNB210" s="465"/>
      <c r="RNC210" s="368"/>
      <c r="RND210" s="465"/>
      <c r="RNE210" s="368"/>
      <c r="RNF210" s="465"/>
      <c r="RNG210" s="368"/>
      <c r="RNH210" s="465"/>
      <c r="RNI210" s="368"/>
      <c r="RNJ210" s="465"/>
      <c r="RNK210" s="368"/>
      <c r="RNL210" s="465"/>
      <c r="RNM210" s="368"/>
      <c r="RNN210" s="465"/>
      <c r="RNO210" s="368"/>
      <c r="RNP210" s="465"/>
      <c r="RNQ210" s="368"/>
      <c r="RNR210" s="465"/>
      <c r="RNS210" s="368"/>
      <c r="RNT210" s="465"/>
      <c r="RNU210" s="368"/>
      <c r="RNV210" s="465"/>
      <c r="RNW210" s="368"/>
      <c r="RNX210" s="465"/>
      <c r="RNY210" s="368"/>
      <c r="RNZ210" s="465"/>
      <c r="ROA210" s="368"/>
      <c r="ROB210" s="465"/>
      <c r="ROC210" s="368"/>
      <c r="ROD210" s="465"/>
      <c r="ROE210" s="368"/>
      <c r="ROF210" s="465"/>
      <c r="ROG210" s="368"/>
      <c r="ROH210" s="465"/>
      <c r="ROI210" s="368"/>
      <c r="ROJ210" s="465"/>
      <c r="ROK210" s="368"/>
      <c r="ROL210" s="465"/>
      <c r="ROM210" s="368"/>
      <c r="RON210" s="465"/>
      <c r="ROO210" s="368"/>
      <c r="ROP210" s="465"/>
      <c r="ROQ210" s="368"/>
      <c r="ROR210" s="465"/>
      <c r="ROS210" s="368"/>
      <c r="ROT210" s="465"/>
      <c r="ROU210" s="368"/>
      <c r="ROV210" s="465"/>
      <c r="ROW210" s="368"/>
      <c r="ROX210" s="465"/>
      <c r="ROY210" s="368"/>
      <c r="ROZ210" s="465"/>
      <c r="RPA210" s="368"/>
      <c r="RPB210" s="465"/>
      <c r="RPC210" s="368"/>
      <c r="RPD210" s="465"/>
      <c r="RPE210" s="368"/>
      <c r="RPF210" s="465"/>
      <c r="RPG210" s="368"/>
      <c r="RPH210" s="465"/>
      <c r="RPI210" s="368"/>
      <c r="RPJ210" s="465"/>
      <c r="RPK210" s="368"/>
      <c r="RPL210" s="465"/>
      <c r="RPM210" s="368"/>
      <c r="RPN210" s="465"/>
      <c r="RPO210" s="368"/>
      <c r="RPP210" s="465"/>
      <c r="RPQ210" s="368"/>
      <c r="RPR210" s="465"/>
      <c r="RPS210" s="368"/>
      <c r="RPT210" s="465"/>
      <c r="RPU210" s="368"/>
      <c r="RPV210" s="465"/>
      <c r="RPW210" s="368"/>
      <c r="RPX210" s="465"/>
      <c r="RPY210" s="368"/>
      <c r="RPZ210" s="465"/>
      <c r="RQA210" s="368"/>
      <c r="RQB210" s="465"/>
      <c r="RQC210" s="368"/>
      <c r="RQD210" s="465"/>
      <c r="RQE210" s="368"/>
      <c r="RQF210" s="465"/>
      <c r="RQG210" s="368"/>
      <c r="RQH210" s="465"/>
      <c r="RQI210" s="368"/>
      <c r="RQJ210" s="465"/>
      <c r="RQK210" s="368"/>
      <c r="RQL210" s="465"/>
      <c r="RQM210" s="368"/>
      <c r="RQN210" s="465"/>
      <c r="RQO210" s="368"/>
      <c r="RQP210" s="465"/>
      <c r="RQQ210" s="368"/>
      <c r="RQR210" s="465"/>
      <c r="RQS210" s="368"/>
      <c r="RQT210" s="465"/>
      <c r="RQU210" s="368"/>
      <c r="RQV210" s="465"/>
      <c r="RQW210" s="368"/>
      <c r="RQX210" s="465"/>
      <c r="RQY210" s="368"/>
      <c r="RQZ210" s="465"/>
      <c r="RRA210" s="368"/>
      <c r="RRB210" s="465"/>
      <c r="RRC210" s="368"/>
      <c r="RRD210" s="465"/>
      <c r="RRE210" s="368"/>
      <c r="RRF210" s="465"/>
      <c r="RRG210" s="368"/>
      <c r="RRH210" s="465"/>
      <c r="RRI210" s="368"/>
      <c r="RRJ210" s="465"/>
      <c r="RRK210" s="368"/>
      <c r="RRL210" s="465"/>
      <c r="RRM210" s="368"/>
      <c r="RRN210" s="465"/>
      <c r="RRO210" s="368"/>
      <c r="RRP210" s="465"/>
      <c r="RRQ210" s="368"/>
      <c r="RRR210" s="465"/>
      <c r="RRS210" s="368"/>
      <c r="RRT210" s="465"/>
      <c r="RRU210" s="368"/>
      <c r="RRV210" s="465"/>
      <c r="RRW210" s="368"/>
      <c r="RRX210" s="465"/>
      <c r="RRY210" s="368"/>
      <c r="RRZ210" s="465"/>
      <c r="RSA210" s="368"/>
      <c r="RSB210" s="465"/>
      <c r="RSC210" s="368"/>
      <c r="RSD210" s="465"/>
      <c r="RSE210" s="368"/>
      <c r="RSF210" s="465"/>
      <c r="RSG210" s="368"/>
      <c r="RSH210" s="465"/>
      <c r="RSI210" s="368"/>
      <c r="RSJ210" s="465"/>
      <c r="RSK210" s="368"/>
      <c r="RSL210" s="465"/>
      <c r="RSM210" s="368"/>
      <c r="RSN210" s="465"/>
      <c r="RSO210" s="368"/>
      <c r="RSP210" s="465"/>
      <c r="RSQ210" s="368"/>
      <c r="RSR210" s="465"/>
      <c r="RSS210" s="368"/>
      <c r="RST210" s="465"/>
      <c r="RSU210" s="368"/>
      <c r="RSV210" s="465"/>
      <c r="RSW210" s="368"/>
      <c r="RSX210" s="465"/>
      <c r="RSY210" s="368"/>
      <c r="RSZ210" s="465"/>
      <c r="RTA210" s="368"/>
      <c r="RTB210" s="465"/>
      <c r="RTC210" s="368"/>
      <c r="RTD210" s="465"/>
      <c r="RTE210" s="368"/>
      <c r="RTF210" s="465"/>
      <c r="RTG210" s="368"/>
      <c r="RTH210" s="465"/>
      <c r="RTI210" s="368"/>
      <c r="RTJ210" s="465"/>
      <c r="RTK210" s="368"/>
      <c r="RTL210" s="465"/>
      <c r="RTM210" s="368"/>
      <c r="RTN210" s="465"/>
      <c r="RTO210" s="368"/>
      <c r="RTP210" s="465"/>
      <c r="RTQ210" s="368"/>
      <c r="RTR210" s="465"/>
      <c r="RTS210" s="368"/>
      <c r="RTT210" s="465"/>
      <c r="RTU210" s="368"/>
      <c r="RTV210" s="465"/>
      <c r="RTW210" s="368"/>
      <c r="RTX210" s="465"/>
      <c r="RTY210" s="368"/>
      <c r="RTZ210" s="465"/>
      <c r="RUA210" s="368"/>
      <c r="RUB210" s="465"/>
      <c r="RUC210" s="368"/>
      <c r="RUD210" s="465"/>
      <c r="RUE210" s="368"/>
      <c r="RUF210" s="465"/>
      <c r="RUG210" s="368"/>
      <c r="RUH210" s="465"/>
      <c r="RUI210" s="368"/>
      <c r="RUJ210" s="465"/>
      <c r="RUK210" s="368"/>
      <c r="RUL210" s="465"/>
      <c r="RUM210" s="368"/>
      <c r="RUN210" s="465"/>
      <c r="RUO210" s="368"/>
      <c r="RUP210" s="465"/>
      <c r="RUQ210" s="368"/>
      <c r="RUR210" s="465"/>
      <c r="RUS210" s="368"/>
      <c r="RUT210" s="465"/>
      <c r="RUU210" s="368"/>
      <c r="RUV210" s="465"/>
      <c r="RUW210" s="368"/>
      <c r="RUX210" s="465"/>
      <c r="RUY210" s="368"/>
      <c r="RUZ210" s="465"/>
      <c r="RVA210" s="368"/>
      <c r="RVB210" s="465"/>
      <c r="RVC210" s="368"/>
      <c r="RVD210" s="465"/>
      <c r="RVE210" s="368"/>
      <c r="RVF210" s="465"/>
      <c r="RVG210" s="368"/>
      <c r="RVH210" s="465"/>
      <c r="RVI210" s="368"/>
      <c r="RVJ210" s="465"/>
      <c r="RVK210" s="368"/>
      <c r="RVL210" s="465"/>
      <c r="RVM210" s="368"/>
      <c r="RVN210" s="465"/>
      <c r="RVO210" s="368"/>
      <c r="RVP210" s="465"/>
      <c r="RVQ210" s="368"/>
      <c r="RVR210" s="465"/>
      <c r="RVS210" s="368"/>
      <c r="RVT210" s="465"/>
      <c r="RVU210" s="368"/>
      <c r="RVV210" s="465"/>
      <c r="RVW210" s="368"/>
      <c r="RVX210" s="465"/>
      <c r="RVY210" s="368"/>
      <c r="RVZ210" s="465"/>
      <c r="RWA210" s="368"/>
      <c r="RWB210" s="465"/>
      <c r="RWC210" s="368"/>
      <c r="RWD210" s="465"/>
      <c r="RWE210" s="368"/>
      <c r="RWF210" s="465"/>
      <c r="RWG210" s="368"/>
      <c r="RWH210" s="465"/>
      <c r="RWI210" s="368"/>
      <c r="RWJ210" s="465"/>
      <c r="RWK210" s="368"/>
      <c r="RWL210" s="465"/>
      <c r="RWM210" s="368"/>
      <c r="RWN210" s="465"/>
      <c r="RWO210" s="368"/>
      <c r="RWP210" s="465"/>
      <c r="RWQ210" s="368"/>
      <c r="RWR210" s="465"/>
      <c r="RWS210" s="368"/>
      <c r="RWT210" s="465"/>
      <c r="RWU210" s="368"/>
      <c r="RWV210" s="465"/>
      <c r="RWW210" s="368"/>
      <c r="RWX210" s="465"/>
      <c r="RWY210" s="368"/>
      <c r="RWZ210" s="465"/>
      <c r="RXA210" s="368"/>
      <c r="RXB210" s="465"/>
      <c r="RXC210" s="368"/>
      <c r="RXD210" s="465"/>
      <c r="RXE210" s="368"/>
      <c r="RXF210" s="465"/>
      <c r="RXG210" s="368"/>
      <c r="RXH210" s="465"/>
      <c r="RXI210" s="368"/>
      <c r="RXJ210" s="465"/>
      <c r="RXK210" s="368"/>
      <c r="RXL210" s="465"/>
      <c r="RXM210" s="368"/>
      <c r="RXN210" s="465"/>
      <c r="RXO210" s="368"/>
      <c r="RXP210" s="465"/>
      <c r="RXQ210" s="368"/>
      <c r="RXR210" s="465"/>
      <c r="RXS210" s="368"/>
      <c r="RXT210" s="465"/>
      <c r="RXU210" s="368"/>
      <c r="RXV210" s="465"/>
      <c r="RXW210" s="368"/>
      <c r="RXX210" s="465"/>
      <c r="RXY210" s="368"/>
      <c r="RXZ210" s="465"/>
      <c r="RYA210" s="368"/>
      <c r="RYB210" s="465"/>
      <c r="RYC210" s="368"/>
      <c r="RYD210" s="465"/>
      <c r="RYE210" s="368"/>
      <c r="RYF210" s="465"/>
      <c r="RYG210" s="368"/>
      <c r="RYH210" s="465"/>
      <c r="RYI210" s="368"/>
      <c r="RYJ210" s="465"/>
      <c r="RYK210" s="368"/>
      <c r="RYL210" s="465"/>
      <c r="RYM210" s="368"/>
      <c r="RYN210" s="465"/>
      <c r="RYO210" s="368"/>
      <c r="RYP210" s="465"/>
      <c r="RYQ210" s="368"/>
      <c r="RYR210" s="465"/>
      <c r="RYS210" s="368"/>
      <c r="RYT210" s="465"/>
      <c r="RYU210" s="368"/>
      <c r="RYV210" s="465"/>
      <c r="RYW210" s="368"/>
      <c r="RYX210" s="465"/>
      <c r="RYY210" s="368"/>
      <c r="RYZ210" s="465"/>
      <c r="RZA210" s="368"/>
      <c r="RZB210" s="465"/>
      <c r="RZC210" s="368"/>
      <c r="RZD210" s="465"/>
      <c r="RZE210" s="368"/>
      <c r="RZF210" s="465"/>
      <c r="RZG210" s="368"/>
      <c r="RZH210" s="465"/>
      <c r="RZI210" s="368"/>
      <c r="RZJ210" s="465"/>
      <c r="RZK210" s="368"/>
      <c r="RZL210" s="465"/>
      <c r="RZM210" s="368"/>
      <c r="RZN210" s="465"/>
      <c r="RZO210" s="368"/>
      <c r="RZP210" s="465"/>
      <c r="RZQ210" s="368"/>
      <c r="RZR210" s="465"/>
      <c r="RZS210" s="368"/>
      <c r="RZT210" s="465"/>
      <c r="RZU210" s="368"/>
      <c r="RZV210" s="465"/>
      <c r="RZW210" s="368"/>
      <c r="RZX210" s="465"/>
      <c r="RZY210" s="368"/>
      <c r="RZZ210" s="465"/>
      <c r="SAA210" s="368"/>
      <c r="SAB210" s="465"/>
      <c r="SAC210" s="368"/>
      <c r="SAD210" s="465"/>
      <c r="SAE210" s="368"/>
      <c r="SAF210" s="465"/>
      <c r="SAG210" s="368"/>
      <c r="SAH210" s="465"/>
      <c r="SAI210" s="368"/>
      <c r="SAJ210" s="465"/>
      <c r="SAK210" s="368"/>
      <c r="SAL210" s="465"/>
      <c r="SAM210" s="368"/>
      <c r="SAN210" s="465"/>
      <c r="SAO210" s="368"/>
      <c r="SAP210" s="465"/>
      <c r="SAQ210" s="368"/>
      <c r="SAR210" s="465"/>
      <c r="SAS210" s="368"/>
      <c r="SAT210" s="465"/>
      <c r="SAU210" s="368"/>
      <c r="SAV210" s="465"/>
      <c r="SAW210" s="368"/>
      <c r="SAX210" s="465"/>
      <c r="SAY210" s="368"/>
      <c r="SAZ210" s="465"/>
      <c r="SBA210" s="368"/>
      <c r="SBB210" s="465"/>
      <c r="SBC210" s="368"/>
      <c r="SBD210" s="465"/>
      <c r="SBE210" s="368"/>
      <c r="SBF210" s="465"/>
      <c r="SBG210" s="368"/>
      <c r="SBH210" s="465"/>
      <c r="SBI210" s="368"/>
      <c r="SBJ210" s="465"/>
      <c r="SBK210" s="368"/>
      <c r="SBL210" s="465"/>
      <c r="SBM210" s="368"/>
      <c r="SBN210" s="465"/>
      <c r="SBO210" s="368"/>
      <c r="SBP210" s="465"/>
      <c r="SBQ210" s="368"/>
      <c r="SBR210" s="465"/>
      <c r="SBS210" s="368"/>
      <c r="SBT210" s="465"/>
      <c r="SBU210" s="368"/>
      <c r="SBV210" s="465"/>
      <c r="SBW210" s="368"/>
      <c r="SBX210" s="465"/>
      <c r="SBY210" s="368"/>
      <c r="SBZ210" s="465"/>
      <c r="SCA210" s="368"/>
      <c r="SCB210" s="465"/>
      <c r="SCC210" s="368"/>
      <c r="SCD210" s="465"/>
      <c r="SCE210" s="368"/>
      <c r="SCF210" s="465"/>
      <c r="SCG210" s="368"/>
      <c r="SCH210" s="465"/>
      <c r="SCI210" s="368"/>
      <c r="SCJ210" s="465"/>
      <c r="SCK210" s="368"/>
      <c r="SCL210" s="465"/>
      <c r="SCM210" s="368"/>
      <c r="SCN210" s="465"/>
      <c r="SCO210" s="368"/>
      <c r="SCP210" s="465"/>
      <c r="SCQ210" s="368"/>
      <c r="SCR210" s="465"/>
      <c r="SCS210" s="368"/>
      <c r="SCT210" s="465"/>
      <c r="SCU210" s="368"/>
      <c r="SCV210" s="465"/>
      <c r="SCW210" s="368"/>
      <c r="SCX210" s="465"/>
      <c r="SCY210" s="368"/>
      <c r="SCZ210" s="465"/>
      <c r="SDA210" s="368"/>
      <c r="SDB210" s="465"/>
      <c r="SDC210" s="368"/>
      <c r="SDD210" s="465"/>
      <c r="SDE210" s="368"/>
      <c r="SDF210" s="465"/>
      <c r="SDG210" s="368"/>
      <c r="SDH210" s="465"/>
      <c r="SDI210" s="368"/>
      <c r="SDJ210" s="465"/>
      <c r="SDK210" s="368"/>
      <c r="SDL210" s="465"/>
      <c r="SDM210" s="368"/>
      <c r="SDN210" s="465"/>
      <c r="SDO210" s="368"/>
      <c r="SDP210" s="465"/>
      <c r="SDQ210" s="368"/>
      <c r="SDR210" s="465"/>
      <c r="SDS210" s="368"/>
      <c r="SDT210" s="465"/>
      <c r="SDU210" s="368"/>
      <c r="SDV210" s="465"/>
      <c r="SDW210" s="368"/>
      <c r="SDX210" s="465"/>
      <c r="SDY210" s="368"/>
      <c r="SDZ210" s="465"/>
      <c r="SEA210" s="368"/>
      <c r="SEB210" s="465"/>
      <c r="SEC210" s="368"/>
      <c r="SED210" s="465"/>
      <c r="SEE210" s="368"/>
      <c r="SEF210" s="465"/>
      <c r="SEG210" s="368"/>
      <c r="SEH210" s="465"/>
      <c r="SEI210" s="368"/>
      <c r="SEJ210" s="465"/>
      <c r="SEK210" s="368"/>
      <c r="SEL210" s="465"/>
      <c r="SEM210" s="368"/>
      <c r="SEN210" s="465"/>
      <c r="SEO210" s="368"/>
      <c r="SEP210" s="465"/>
      <c r="SEQ210" s="368"/>
      <c r="SER210" s="465"/>
      <c r="SES210" s="368"/>
      <c r="SET210" s="465"/>
      <c r="SEU210" s="368"/>
      <c r="SEV210" s="465"/>
      <c r="SEW210" s="368"/>
      <c r="SEX210" s="465"/>
      <c r="SEY210" s="368"/>
      <c r="SEZ210" s="465"/>
      <c r="SFA210" s="368"/>
      <c r="SFB210" s="465"/>
      <c r="SFC210" s="368"/>
      <c r="SFD210" s="465"/>
      <c r="SFE210" s="368"/>
      <c r="SFF210" s="465"/>
      <c r="SFG210" s="368"/>
      <c r="SFH210" s="465"/>
      <c r="SFI210" s="368"/>
      <c r="SFJ210" s="465"/>
      <c r="SFK210" s="368"/>
      <c r="SFL210" s="465"/>
      <c r="SFM210" s="368"/>
      <c r="SFN210" s="465"/>
      <c r="SFO210" s="368"/>
      <c r="SFP210" s="465"/>
      <c r="SFQ210" s="368"/>
      <c r="SFR210" s="465"/>
      <c r="SFS210" s="368"/>
      <c r="SFT210" s="465"/>
      <c r="SFU210" s="368"/>
      <c r="SFV210" s="465"/>
      <c r="SFW210" s="368"/>
      <c r="SFX210" s="465"/>
      <c r="SFY210" s="368"/>
      <c r="SFZ210" s="465"/>
      <c r="SGA210" s="368"/>
      <c r="SGB210" s="465"/>
      <c r="SGC210" s="368"/>
      <c r="SGD210" s="465"/>
      <c r="SGE210" s="368"/>
      <c r="SGF210" s="465"/>
      <c r="SGG210" s="368"/>
      <c r="SGH210" s="465"/>
      <c r="SGI210" s="368"/>
      <c r="SGJ210" s="465"/>
      <c r="SGK210" s="368"/>
      <c r="SGL210" s="465"/>
      <c r="SGM210" s="368"/>
      <c r="SGN210" s="465"/>
      <c r="SGO210" s="368"/>
      <c r="SGP210" s="465"/>
      <c r="SGQ210" s="368"/>
      <c r="SGR210" s="465"/>
      <c r="SGS210" s="368"/>
      <c r="SGT210" s="465"/>
      <c r="SGU210" s="368"/>
      <c r="SGV210" s="465"/>
      <c r="SGW210" s="368"/>
      <c r="SGX210" s="465"/>
      <c r="SGY210" s="368"/>
      <c r="SGZ210" s="465"/>
      <c r="SHA210" s="368"/>
      <c r="SHB210" s="465"/>
      <c r="SHC210" s="368"/>
      <c r="SHD210" s="465"/>
      <c r="SHE210" s="368"/>
      <c r="SHF210" s="465"/>
      <c r="SHG210" s="368"/>
      <c r="SHH210" s="465"/>
      <c r="SHI210" s="368"/>
      <c r="SHJ210" s="465"/>
      <c r="SHK210" s="368"/>
      <c r="SHL210" s="465"/>
      <c r="SHM210" s="368"/>
      <c r="SHN210" s="465"/>
      <c r="SHO210" s="368"/>
      <c r="SHP210" s="465"/>
      <c r="SHQ210" s="368"/>
      <c r="SHR210" s="465"/>
      <c r="SHS210" s="368"/>
      <c r="SHT210" s="465"/>
      <c r="SHU210" s="368"/>
      <c r="SHV210" s="465"/>
      <c r="SHW210" s="368"/>
      <c r="SHX210" s="465"/>
      <c r="SHY210" s="368"/>
      <c r="SHZ210" s="465"/>
      <c r="SIA210" s="368"/>
      <c r="SIB210" s="465"/>
      <c r="SIC210" s="368"/>
      <c r="SID210" s="465"/>
      <c r="SIE210" s="368"/>
      <c r="SIF210" s="465"/>
      <c r="SIG210" s="368"/>
      <c r="SIH210" s="465"/>
      <c r="SII210" s="368"/>
      <c r="SIJ210" s="465"/>
      <c r="SIK210" s="368"/>
      <c r="SIL210" s="465"/>
      <c r="SIM210" s="368"/>
      <c r="SIN210" s="465"/>
      <c r="SIO210" s="368"/>
      <c r="SIP210" s="465"/>
      <c r="SIQ210" s="368"/>
      <c r="SIR210" s="465"/>
      <c r="SIS210" s="368"/>
      <c r="SIT210" s="465"/>
      <c r="SIU210" s="368"/>
      <c r="SIV210" s="465"/>
      <c r="SIW210" s="368"/>
      <c r="SIX210" s="465"/>
      <c r="SIY210" s="368"/>
      <c r="SIZ210" s="465"/>
      <c r="SJA210" s="368"/>
      <c r="SJB210" s="465"/>
      <c r="SJC210" s="368"/>
      <c r="SJD210" s="465"/>
      <c r="SJE210" s="368"/>
      <c r="SJF210" s="465"/>
      <c r="SJG210" s="368"/>
      <c r="SJH210" s="465"/>
      <c r="SJI210" s="368"/>
      <c r="SJJ210" s="465"/>
      <c r="SJK210" s="368"/>
      <c r="SJL210" s="465"/>
      <c r="SJM210" s="368"/>
      <c r="SJN210" s="465"/>
      <c r="SJO210" s="368"/>
      <c r="SJP210" s="465"/>
      <c r="SJQ210" s="368"/>
      <c r="SJR210" s="465"/>
      <c r="SJS210" s="368"/>
      <c r="SJT210" s="465"/>
      <c r="SJU210" s="368"/>
      <c r="SJV210" s="465"/>
      <c r="SJW210" s="368"/>
      <c r="SJX210" s="465"/>
      <c r="SJY210" s="368"/>
      <c r="SJZ210" s="465"/>
      <c r="SKA210" s="368"/>
      <c r="SKB210" s="465"/>
      <c r="SKC210" s="368"/>
      <c r="SKD210" s="465"/>
      <c r="SKE210" s="368"/>
      <c r="SKF210" s="465"/>
      <c r="SKG210" s="368"/>
      <c r="SKH210" s="465"/>
      <c r="SKI210" s="368"/>
      <c r="SKJ210" s="465"/>
      <c r="SKK210" s="368"/>
      <c r="SKL210" s="465"/>
      <c r="SKM210" s="368"/>
      <c r="SKN210" s="465"/>
      <c r="SKO210" s="368"/>
      <c r="SKP210" s="465"/>
      <c r="SKQ210" s="368"/>
      <c r="SKR210" s="465"/>
      <c r="SKS210" s="368"/>
      <c r="SKT210" s="465"/>
      <c r="SKU210" s="368"/>
      <c r="SKV210" s="465"/>
      <c r="SKW210" s="368"/>
      <c r="SKX210" s="465"/>
      <c r="SKY210" s="368"/>
      <c r="SKZ210" s="465"/>
      <c r="SLA210" s="368"/>
      <c r="SLB210" s="465"/>
      <c r="SLC210" s="368"/>
      <c r="SLD210" s="465"/>
      <c r="SLE210" s="368"/>
      <c r="SLF210" s="465"/>
      <c r="SLG210" s="368"/>
      <c r="SLH210" s="465"/>
      <c r="SLI210" s="368"/>
      <c r="SLJ210" s="465"/>
      <c r="SLK210" s="368"/>
      <c r="SLL210" s="465"/>
      <c r="SLM210" s="368"/>
      <c r="SLN210" s="465"/>
      <c r="SLO210" s="368"/>
      <c r="SLP210" s="465"/>
      <c r="SLQ210" s="368"/>
      <c r="SLR210" s="465"/>
      <c r="SLS210" s="368"/>
      <c r="SLT210" s="465"/>
      <c r="SLU210" s="368"/>
      <c r="SLV210" s="465"/>
      <c r="SLW210" s="368"/>
      <c r="SLX210" s="465"/>
      <c r="SLY210" s="368"/>
      <c r="SLZ210" s="465"/>
      <c r="SMA210" s="368"/>
      <c r="SMB210" s="465"/>
      <c r="SMC210" s="368"/>
      <c r="SMD210" s="465"/>
      <c r="SME210" s="368"/>
      <c r="SMF210" s="465"/>
      <c r="SMG210" s="368"/>
      <c r="SMH210" s="465"/>
      <c r="SMI210" s="368"/>
      <c r="SMJ210" s="465"/>
      <c r="SMK210" s="368"/>
      <c r="SML210" s="465"/>
      <c r="SMM210" s="368"/>
      <c r="SMN210" s="465"/>
      <c r="SMO210" s="368"/>
      <c r="SMP210" s="465"/>
      <c r="SMQ210" s="368"/>
      <c r="SMR210" s="465"/>
      <c r="SMS210" s="368"/>
      <c r="SMT210" s="465"/>
      <c r="SMU210" s="368"/>
      <c r="SMV210" s="465"/>
      <c r="SMW210" s="368"/>
      <c r="SMX210" s="465"/>
      <c r="SMY210" s="368"/>
      <c r="SMZ210" s="465"/>
      <c r="SNA210" s="368"/>
      <c r="SNB210" s="465"/>
      <c r="SNC210" s="368"/>
      <c r="SND210" s="465"/>
      <c r="SNE210" s="368"/>
      <c r="SNF210" s="465"/>
      <c r="SNG210" s="368"/>
      <c r="SNH210" s="465"/>
      <c r="SNI210" s="368"/>
      <c r="SNJ210" s="465"/>
      <c r="SNK210" s="368"/>
      <c r="SNL210" s="465"/>
      <c r="SNM210" s="368"/>
      <c r="SNN210" s="465"/>
      <c r="SNO210" s="368"/>
      <c r="SNP210" s="465"/>
      <c r="SNQ210" s="368"/>
      <c r="SNR210" s="465"/>
      <c r="SNS210" s="368"/>
      <c r="SNT210" s="465"/>
      <c r="SNU210" s="368"/>
      <c r="SNV210" s="465"/>
      <c r="SNW210" s="368"/>
      <c r="SNX210" s="465"/>
      <c r="SNY210" s="368"/>
      <c r="SNZ210" s="465"/>
      <c r="SOA210" s="368"/>
      <c r="SOB210" s="465"/>
      <c r="SOC210" s="368"/>
      <c r="SOD210" s="465"/>
      <c r="SOE210" s="368"/>
      <c r="SOF210" s="465"/>
      <c r="SOG210" s="368"/>
      <c r="SOH210" s="465"/>
      <c r="SOI210" s="368"/>
      <c r="SOJ210" s="465"/>
      <c r="SOK210" s="368"/>
      <c r="SOL210" s="465"/>
      <c r="SOM210" s="368"/>
      <c r="SON210" s="465"/>
      <c r="SOO210" s="368"/>
      <c r="SOP210" s="465"/>
      <c r="SOQ210" s="368"/>
      <c r="SOR210" s="465"/>
      <c r="SOS210" s="368"/>
      <c r="SOT210" s="465"/>
      <c r="SOU210" s="368"/>
      <c r="SOV210" s="465"/>
      <c r="SOW210" s="368"/>
      <c r="SOX210" s="465"/>
      <c r="SOY210" s="368"/>
      <c r="SOZ210" s="465"/>
      <c r="SPA210" s="368"/>
      <c r="SPB210" s="465"/>
      <c r="SPC210" s="368"/>
      <c r="SPD210" s="465"/>
      <c r="SPE210" s="368"/>
      <c r="SPF210" s="465"/>
      <c r="SPG210" s="368"/>
      <c r="SPH210" s="465"/>
      <c r="SPI210" s="368"/>
      <c r="SPJ210" s="465"/>
      <c r="SPK210" s="368"/>
      <c r="SPL210" s="465"/>
      <c r="SPM210" s="368"/>
      <c r="SPN210" s="465"/>
      <c r="SPO210" s="368"/>
      <c r="SPP210" s="465"/>
      <c r="SPQ210" s="368"/>
      <c r="SPR210" s="465"/>
      <c r="SPS210" s="368"/>
      <c r="SPT210" s="465"/>
      <c r="SPU210" s="368"/>
      <c r="SPV210" s="465"/>
      <c r="SPW210" s="368"/>
      <c r="SPX210" s="465"/>
      <c r="SPY210" s="368"/>
      <c r="SPZ210" s="465"/>
      <c r="SQA210" s="368"/>
      <c r="SQB210" s="465"/>
      <c r="SQC210" s="368"/>
      <c r="SQD210" s="465"/>
      <c r="SQE210" s="368"/>
      <c r="SQF210" s="465"/>
      <c r="SQG210" s="368"/>
      <c r="SQH210" s="465"/>
      <c r="SQI210" s="368"/>
      <c r="SQJ210" s="465"/>
      <c r="SQK210" s="368"/>
      <c r="SQL210" s="465"/>
      <c r="SQM210" s="368"/>
      <c r="SQN210" s="465"/>
      <c r="SQO210" s="368"/>
      <c r="SQP210" s="465"/>
      <c r="SQQ210" s="368"/>
      <c r="SQR210" s="465"/>
      <c r="SQS210" s="368"/>
      <c r="SQT210" s="465"/>
      <c r="SQU210" s="368"/>
      <c r="SQV210" s="465"/>
      <c r="SQW210" s="368"/>
      <c r="SQX210" s="465"/>
      <c r="SQY210" s="368"/>
      <c r="SQZ210" s="465"/>
      <c r="SRA210" s="368"/>
      <c r="SRB210" s="465"/>
      <c r="SRC210" s="368"/>
      <c r="SRD210" s="465"/>
      <c r="SRE210" s="368"/>
      <c r="SRF210" s="465"/>
      <c r="SRG210" s="368"/>
      <c r="SRH210" s="465"/>
      <c r="SRI210" s="368"/>
      <c r="SRJ210" s="465"/>
      <c r="SRK210" s="368"/>
      <c r="SRL210" s="465"/>
      <c r="SRM210" s="368"/>
      <c r="SRN210" s="465"/>
      <c r="SRO210" s="368"/>
      <c r="SRP210" s="465"/>
      <c r="SRQ210" s="368"/>
      <c r="SRR210" s="465"/>
      <c r="SRS210" s="368"/>
      <c r="SRT210" s="465"/>
      <c r="SRU210" s="368"/>
      <c r="SRV210" s="465"/>
      <c r="SRW210" s="368"/>
      <c r="SRX210" s="465"/>
      <c r="SRY210" s="368"/>
      <c r="SRZ210" s="465"/>
      <c r="SSA210" s="368"/>
      <c r="SSB210" s="465"/>
      <c r="SSC210" s="368"/>
      <c r="SSD210" s="465"/>
      <c r="SSE210" s="368"/>
      <c r="SSF210" s="465"/>
      <c r="SSG210" s="368"/>
      <c r="SSH210" s="465"/>
      <c r="SSI210" s="368"/>
      <c r="SSJ210" s="465"/>
      <c r="SSK210" s="368"/>
      <c r="SSL210" s="465"/>
      <c r="SSM210" s="368"/>
      <c r="SSN210" s="465"/>
      <c r="SSO210" s="368"/>
      <c r="SSP210" s="465"/>
      <c r="SSQ210" s="368"/>
      <c r="SSR210" s="465"/>
      <c r="SSS210" s="368"/>
      <c r="SST210" s="465"/>
      <c r="SSU210" s="368"/>
      <c r="SSV210" s="465"/>
      <c r="SSW210" s="368"/>
      <c r="SSX210" s="465"/>
      <c r="SSY210" s="368"/>
      <c r="SSZ210" s="465"/>
      <c r="STA210" s="368"/>
      <c r="STB210" s="465"/>
      <c r="STC210" s="368"/>
      <c r="STD210" s="465"/>
      <c r="STE210" s="368"/>
      <c r="STF210" s="465"/>
      <c r="STG210" s="368"/>
      <c r="STH210" s="465"/>
      <c r="STI210" s="368"/>
      <c r="STJ210" s="465"/>
      <c r="STK210" s="368"/>
      <c r="STL210" s="465"/>
      <c r="STM210" s="368"/>
      <c r="STN210" s="465"/>
      <c r="STO210" s="368"/>
      <c r="STP210" s="465"/>
      <c r="STQ210" s="368"/>
      <c r="STR210" s="465"/>
      <c r="STS210" s="368"/>
      <c r="STT210" s="465"/>
      <c r="STU210" s="368"/>
      <c r="STV210" s="465"/>
      <c r="STW210" s="368"/>
      <c r="STX210" s="465"/>
      <c r="STY210" s="368"/>
      <c r="STZ210" s="465"/>
      <c r="SUA210" s="368"/>
      <c r="SUB210" s="465"/>
      <c r="SUC210" s="368"/>
      <c r="SUD210" s="465"/>
      <c r="SUE210" s="368"/>
      <c r="SUF210" s="465"/>
      <c r="SUG210" s="368"/>
      <c r="SUH210" s="465"/>
      <c r="SUI210" s="368"/>
      <c r="SUJ210" s="465"/>
      <c r="SUK210" s="368"/>
      <c r="SUL210" s="465"/>
      <c r="SUM210" s="368"/>
      <c r="SUN210" s="465"/>
      <c r="SUO210" s="368"/>
      <c r="SUP210" s="465"/>
      <c r="SUQ210" s="368"/>
      <c r="SUR210" s="465"/>
      <c r="SUS210" s="368"/>
      <c r="SUT210" s="465"/>
      <c r="SUU210" s="368"/>
      <c r="SUV210" s="465"/>
      <c r="SUW210" s="368"/>
      <c r="SUX210" s="465"/>
      <c r="SUY210" s="368"/>
      <c r="SUZ210" s="465"/>
      <c r="SVA210" s="368"/>
      <c r="SVB210" s="465"/>
      <c r="SVC210" s="368"/>
      <c r="SVD210" s="465"/>
      <c r="SVE210" s="368"/>
      <c r="SVF210" s="465"/>
      <c r="SVG210" s="368"/>
      <c r="SVH210" s="465"/>
      <c r="SVI210" s="368"/>
      <c r="SVJ210" s="465"/>
      <c r="SVK210" s="368"/>
      <c r="SVL210" s="465"/>
      <c r="SVM210" s="368"/>
      <c r="SVN210" s="465"/>
      <c r="SVO210" s="368"/>
      <c r="SVP210" s="465"/>
      <c r="SVQ210" s="368"/>
      <c r="SVR210" s="465"/>
      <c r="SVS210" s="368"/>
      <c r="SVT210" s="465"/>
      <c r="SVU210" s="368"/>
      <c r="SVV210" s="465"/>
      <c r="SVW210" s="368"/>
      <c r="SVX210" s="465"/>
      <c r="SVY210" s="368"/>
      <c r="SVZ210" s="465"/>
      <c r="SWA210" s="368"/>
      <c r="SWB210" s="465"/>
      <c r="SWC210" s="368"/>
      <c r="SWD210" s="465"/>
      <c r="SWE210" s="368"/>
      <c r="SWF210" s="465"/>
      <c r="SWG210" s="368"/>
      <c r="SWH210" s="465"/>
      <c r="SWI210" s="368"/>
      <c r="SWJ210" s="465"/>
      <c r="SWK210" s="368"/>
      <c r="SWL210" s="465"/>
      <c r="SWM210" s="368"/>
      <c r="SWN210" s="465"/>
      <c r="SWO210" s="368"/>
      <c r="SWP210" s="465"/>
      <c r="SWQ210" s="368"/>
      <c r="SWR210" s="465"/>
      <c r="SWS210" s="368"/>
      <c r="SWT210" s="465"/>
      <c r="SWU210" s="368"/>
      <c r="SWV210" s="465"/>
      <c r="SWW210" s="368"/>
      <c r="SWX210" s="465"/>
      <c r="SWY210" s="368"/>
      <c r="SWZ210" s="465"/>
      <c r="SXA210" s="368"/>
      <c r="SXB210" s="465"/>
      <c r="SXC210" s="368"/>
      <c r="SXD210" s="465"/>
      <c r="SXE210" s="368"/>
      <c r="SXF210" s="465"/>
      <c r="SXG210" s="368"/>
      <c r="SXH210" s="465"/>
      <c r="SXI210" s="368"/>
      <c r="SXJ210" s="465"/>
      <c r="SXK210" s="368"/>
      <c r="SXL210" s="465"/>
      <c r="SXM210" s="368"/>
      <c r="SXN210" s="465"/>
      <c r="SXO210" s="368"/>
      <c r="SXP210" s="465"/>
      <c r="SXQ210" s="368"/>
      <c r="SXR210" s="465"/>
      <c r="SXS210" s="368"/>
      <c r="SXT210" s="465"/>
      <c r="SXU210" s="368"/>
      <c r="SXV210" s="465"/>
      <c r="SXW210" s="368"/>
      <c r="SXX210" s="465"/>
      <c r="SXY210" s="368"/>
      <c r="SXZ210" s="465"/>
      <c r="SYA210" s="368"/>
      <c r="SYB210" s="465"/>
      <c r="SYC210" s="368"/>
      <c r="SYD210" s="465"/>
      <c r="SYE210" s="368"/>
      <c r="SYF210" s="465"/>
      <c r="SYG210" s="368"/>
      <c r="SYH210" s="465"/>
      <c r="SYI210" s="368"/>
      <c r="SYJ210" s="465"/>
      <c r="SYK210" s="368"/>
      <c r="SYL210" s="465"/>
      <c r="SYM210" s="368"/>
      <c r="SYN210" s="465"/>
      <c r="SYO210" s="368"/>
      <c r="SYP210" s="465"/>
      <c r="SYQ210" s="368"/>
      <c r="SYR210" s="465"/>
      <c r="SYS210" s="368"/>
      <c r="SYT210" s="465"/>
      <c r="SYU210" s="368"/>
      <c r="SYV210" s="465"/>
      <c r="SYW210" s="368"/>
      <c r="SYX210" s="465"/>
      <c r="SYY210" s="368"/>
      <c r="SYZ210" s="465"/>
      <c r="SZA210" s="368"/>
      <c r="SZB210" s="465"/>
      <c r="SZC210" s="368"/>
      <c r="SZD210" s="465"/>
      <c r="SZE210" s="368"/>
      <c r="SZF210" s="465"/>
      <c r="SZG210" s="368"/>
      <c r="SZH210" s="465"/>
      <c r="SZI210" s="368"/>
      <c r="SZJ210" s="465"/>
      <c r="SZK210" s="368"/>
      <c r="SZL210" s="465"/>
      <c r="SZM210" s="368"/>
      <c r="SZN210" s="465"/>
      <c r="SZO210" s="368"/>
      <c r="SZP210" s="465"/>
      <c r="SZQ210" s="368"/>
      <c r="SZR210" s="465"/>
      <c r="SZS210" s="368"/>
      <c r="SZT210" s="465"/>
      <c r="SZU210" s="368"/>
      <c r="SZV210" s="465"/>
      <c r="SZW210" s="368"/>
      <c r="SZX210" s="465"/>
      <c r="SZY210" s="368"/>
      <c r="SZZ210" s="465"/>
      <c r="TAA210" s="368"/>
      <c r="TAB210" s="465"/>
      <c r="TAC210" s="368"/>
      <c r="TAD210" s="465"/>
      <c r="TAE210" s="368"/>
      <c r="TAF210" s="465"/>
      <c r="TAG210" s="368"/>
      <c r="TAH210" s="465"/>
      <c r="TAI210" s="368"/>
      <c r="TAJ210" s="465"/>
      <c r="TAK210" s="368"/>
      <c r="TAL210" s="465"/>
      <c r="TAM210" s="368"/>
      <c r="TAN210" s="465"/>
      <c r="TAO210" s="368"/>
      <c r="TAP210" s="465"/>
      <c r="TAQ210" s="368"/>
      <c r="TAR210" s="465"/>
      <c r="TAS210" s="368"/>
      <c r="TAT210" s="465"/>
      <c r="TAU210" s="368"/>
      <c r="TAV210" s="465"/>
      <c r="TAW210" s="368"/>
      <c r="TAX210" s="465"/>
      <c r="TAY210" s="368"/>
      <c r="TAZ210" s="465"/>
      <c r="TBA210" s="368"/>
      <c r="TBB210" s="465"/>
      <c r="TBC210" s="368"/>
      <c r="TBD210" s="465"/>
      <c r="TBE210" s="368"/>
      <c r="TBF210" s="465"/>
      <c r="TBG210" s="368"/>
      <c r="TBH210" s="465"/>
      <c r="TBI210" s="368"/>
      <c r="TBJ210" s="465"/>
      <c r="TBK210" s="368"/>
      <c r="TBL210" s="465"/>
      <c r="TBM210" s="368"/>
      <c r="TBN210" s="465"/>
      <c r="TBO210" s="368"/>
      <c r="TBP210" s="465"/>
      <c r="TBQ210" s="368"/>
      <c r="TBR210" s="465"/>
      <c r="TBS210" s="368"/>
      <c r="TBT210" s="465"/>
      <c r="TBU210" s="368"/>
      <c r="TBV210" s="465"/>
      <c r="TBW210" s="368"/>
      <c r="TBX210" s="465"/>
      <c r="TBY210" s="368"/>
      <c r="TBZ210" s="465"/>
      <c r="TCA210" s="368"/>
      <c r="TCB210" s="465"/>
      <c r="TCC210" s="368"/>
      <c r="TCD210" s="465"/>
      <c r="TCE210" s="368"/>
      <c r="TCF210" s="465"/>
      <c r="TCG210" s="368"/>
      <c r="TCH210" s="465"/>
      <c r="TCI210" s="368"/>
      <c r="TCJ210" s="465"/>
      <c r="TCK210" s="368"/>
      <c r="TCL210" s="465"/>
      <c r="TCM210" s="368"/>
      <c r="TCN210" s="465"/>
      <c r="TCO210" s="368"/>
      <c r="TCP210" s="465"/>
      <c r="TCQ210" s="368"/>
      <c r="TCR210" s="465"/>
      <c r="TCS210" s="368"/>
      <c r="TCT210" s="465"/>
      <c r="TCU210" s="368"/>
      <c r="TCV210" s="465"/>
      <c r="TCW210" s="368"/>
      <c r="TCX210" s="465"/>
      <c r="TCY210" s="368"/>
      <c r="TCZ210" s="465"/>
      <c r="TDA210" s="368"/>
      <c r="TDB210" s="465"/>
      <c r="TDC210" s="368"/>
      <c r="TDD210" s="465"/>
      <c r="TDE210" s="368"/>
      <c r="TDF210" s="465"/>
      <c r="TDG210" s="368"/>
      <c r="TDH210" s="465"/>
      <c r="TDI210" s="368"/>
      <c r="TDJ210" s="465"/>
      <c r="TDK210" s="368"/>
      <c r="TDL210" s="465"/>
      <c r="TDM210" s="368"/>
      <c r="TDN210" s="465"/>
      <c r="TDO210" s="368"/>
      <c r="TDP210" s="465"/>
      <c r="TDQ210" s="368"/>
      <c r="TDR210" s="465"/>
      <c r="TDS210" s="368"/>
      <c r="TDT210" s="465"/>
      <c r="TDU210" s="368"/>
      <c r="TDV210" s="465"/>
      <c r="TDW210" s="368"/>
      <c r="TDX210" s="465"/>
      <c r="TDY210" s="368"/>
      <c r="TDZ210" s="465"/>
      <c r="TEA210" s="368"/>
      <c r="TEB210" s="465"/>
      <c r="TEC210" s="368"/>
      <c r="TED210" s="465"/>
      <c r="TEE210" s="368"/>
      <c r="TEF210" s="465"/>
      <c r="TEG210" s="368"/>
      <c r="TEH210" s="465"/>
      <c r="TEI210" s="368"/>
      <c r="TEJ210" s="465"/>
      <c r="TEK210" s="368"/>
      <c r="TEL210" s="465"/>
      <c r="TEM210" s="368"/>
      <c r="TEN210" s="465"/>
      <c r="TEO210" s="368"/>
      <c r="TEP210" s="465"/>
      <c r="TEQ210" s="368"/>
      <c r="TER210" s="465"/>
      <c r="TES210" s="368"/>
      <c r="TET210" s="465"/>
      <c r="TEU210" s="368"/>
      <c r="TEV210" s="465"/>
      <c r="TEW210" s="368"/>
      <c r="TEX210" s="465"/>
      <c r="TEY210" s="368"/>
      <c r="TEZ210" s="465"/>
      <c r="TFA210" s="368"/>
      <c r="TFB210" s="465"/>
      <c r="TFC210" s="368"/>
      <c r="TFD210" s="465"/>
      <c r="TFE210" s="368"/>
      <c r="TFF210" s="465"/>
      <c r="TFG210" s="368"/>
      <c r="TFH210" s="465"/>
      <c r="TFI210" s="368"/>
      <c r="TFJ210" s="465"/>
      <c r="TFK210" s="368"/>
      <c r="TFL210" s="465"/>
      <c r="TFM210" s="368"/>
      <c r="TFN210" s="465"/>
      <c r="TFO210" s="368"/>
      <c r="TFP210" s="465"/>
      <c r="TFQ210" s="368"/>
      <c r="TFR210" s="465"/>
      <c r="TFS210" s="368"/>
      <c r="TFT210" s="465"/>
      <c r="TFU210" s="368"/>
      <c r="TFV210" s="465"/>
      <c r="TFW210" s="368"/>
      <c r="TFX210" s="465"/>
      <c r="TFY210" s="368"/>
      <c r="TFZ210" s="465"/>
      <c r="TGA210" s="368"/>
      <c r="TGB210" s="465"/>
      <c r="TGC210" s="368"/>
      <c r="TGD210" s="465"/>
      <c r="TGE210" s="368"/>
      <c r="TGF210" s="465"/>
      <c r="TGG210" s="368"/>
      <c r="TGH210" s="465"/>
      <c r="TGI210" s="368"/>
      <c r="TGJ210" s="465"/>
      <c r="TGK210" s="368"/>
      <c r="TGL210" s="465"/>
      <c r="TGM210" s="368"/>
      <c r="TGN210" s="465"/>
      <c r="TGO210" s="368"/>
      <c r="TGP210" s="465"/>
      <c r="TGQ210" s="368"/>
      <c r="TGR210" s="465"/>
      <c r="TGS210" s="368"/>
      <c r="TGT210" s="465"/>
      <c r="TGU210" s="368"/>
      <c r="TGV210" s="465"/>
      <c r="TGW210" s="368"/>
      <c r="TGX210" s="465"/>
      <c r="TGY210" s="368"/>
      <c r="TGZ210" s="465"/>
      <c r="THA210" s="368"/>
      <c r="THB210" s="465"/>
      <c r="THC210" s="368"/>
      <c r="THD210" s="465"/>
      <c r="THE210" s="368"/>
      <c r="THF210" s="465"/>
      <c r="THG210" s="368"/>
      <c r="THH210" s="465"/>
      <c r="THI210" s="368"/>
      <c r="THJ210" s="465"/>
      <c r="THK210" s="368"/>
      <c r="THL210" s="465"/>
      <c r="THM210" s="368"/>
      <c r="THN210" s="465"/>
      <c r="THO210" s="368"/>
      <c r="THP210" s="465"/>
      <c r="THQ210" s="368"/>
      <c r="THR210" s="465"/>
      <c r="THS210" s="368"/>
      <c r="THT210" s="465"/>
      <c r="THU210" s="368"/>
      <c r="THV210" s="465"/>
      <c r="THW210" s="368"/>
      <c r="THX210" s="465"/>
      <c r="THY210" s="368"/>
      <c r="THZ210" s="465"/>
      <c r="TIA210" s="368"/>
      <c r="TIB210" s="465"/>
      <c r="TIC210" s="368"/>
      <c r="TID210" s="465"/>
      <c r="TIE210" s="368"/>
      <c r="TIF210" s="465"/>
      <c r="TIG210" s="368"/>
      <c r="TIH210" s="465"/>
      <c r="TII210" s="368"/>
      <c r="TIJ210" s="465"/>
      <c r="TIK210" s="368"/>
      <c r="TIL210" s="465"/>
      <c r="TIM210" s="368"/>
      <c r="TIN210" s="465"/>
      <c r="TIO210" s="368"/>
      <c r="TIP210" s="465"/>
      <c r="TIQ210" s="368"/>
      <c r="TIR210" s="465"/>
      <c r="TIS210" s="368"/>
      <c r="TIT210" s="465"/>
      <c r="TIU210" s="368"/>
      <c r="TIV210" s="465"/>
      <c r="TIW210" s="368"/>
      <c r="TIX210" s="465"/>
      <c r="TIY210" s="368"/>
      <c r="TIZ210" s="465"/>
      <c r="TJA210" s="368"/>
      <c r="TJB210" s="465"/>
      <c r="TJC210" s="368"/>
      <c r="TJD210" s="465"/>
      <c r="TJE210" s="368"/>
      <c r="TJF210" s="465"/>
      <c r="TJG210" s="368"/>
      <c r="TJH210" s="465"/>
      <c r="TJI210" s="368"/>
      <c r="TJJ210" s="465"/>
      <c r="TJK210" s="368"/>
      <c r="TJL210" s="465"/>
      <c r="TJM210" s="368"/>
      <c r="TJN210" s="465"/>
      <c r="TJO210" s="368"/>
      <c r="TJP210" s="465"/>
      <c r="TJQ210" s="368"/>
      <c r="TJR210" s="465"/>
      <c r="TJS210" s="368"/>
      <c r="TJT210" s="465"/>
      <c r="TJU210" s="368"/>
      <c r="TJV210" s="465"/>
      <c r="TJW210" s="368"/>
      <c r="TJX210" s="465"/>
      <c r="TJY210" s="368"/>
      <c r="TJZ210" s="465"/>
      <c r="TKA210" s="368"/>
      <c r="TKB210" s="465"/>
      <c r="TKC210" s="368"/>
      <c r="TKD210" s="465"/>
      <c r="TKE210" s="368"/>
      <c r="TKF210" s="465"/>
      <c r="TKG210" s="368"/>
      <c r="TKH210" s="465"/>
      <c r="TKI210" s="368"/>
      <c r="TKJ210" s="465"/>
      <c r="TKK210" s="368"/>
      <c r="TKL210" s="465"/>
      <c r="TKM210" s="368"/>
      <c r="TKN210" s="465"/>
      <c r="TKO210" s="368"/>
      <c r="TKP210" s="465"/>
      <c r="TKQ210" s="368"/>
      <c r="TKR210" s="465"/>
      <c r="TKS210" s="368"/>
      <c r="TKT210" s="465"/>
      <c r="TKU210" s="368"/>
      <c r="TKV210" s="465"/>
      <c r="TKW210" s="368"/>
      <c r="TKX210" s="465"/>
      <c r="TKY210" s="368"/>
      <c r="TKZ210" s="465"/>
      <c r="TLA210" s="368"/>
      <c r="TLB210" s="465"/>
      <c r="TLC210" s="368"/>
      <c r="TLD210" s="465"/>
      <c r="TLE210" s="368"/>
      <c r="TLF210" s="465"/>
      <c r="TLG210" s="368"/>
      <c r="TLH210" s="465"/>
      <c r="TLI210" s="368"/>
      <c r="TLJ210" s="465"/>
      <c r="TLK210" s="368"/>
      <c r="TLL210" s="465"/>
      <c r="TLM210" s="368"/>
      <c r="TLN210" s="465"/>
      <c r="TLO210" s="368"/>
      <c r="TLP210" s="465"/>
      <c r="TLQ210" s="368"/>
      <c r="TLR210" s="465"/>
      <c r="TLS210" s="368"/>
      <c r="TLT210" s="465"/>
      <c r="TLU210" s="368"/>
      <c r="TLV210" s="465"/>
      <c r="TLW210" s="368"/>
      <c r="TLX210" s="465"/>
      <c r="TLY210" s="368"/>
      <c r="TLZ210" s="465"/>
      <c r="TMA210" s="368"/>
      <c r="TMB210" s="465"/>
      <c r="TMC210" s="368"/>
      <c r="TMD210" s="465"/>
      <c r="TME210" s="368"/>
      <c r="TMF210" s="465"/>
      <c r="TMG210" s="368"/>
      <c r="TMH210" s="465"/>
      <c r="TMI210" s="368"/>
      <c r="TMJ210" s="465"/>
      <c r="TMK210" s="368"/>
      <c r="TML210" s="465"/>
      <c r="TMM210" s="368"/>
      <c r="TMN210" s="465"/>
      <c r="TMO210" s="368"/>
      <c r="TMP210" s="465"/>
      <c r="TMQ210" s="368"/>
      <c r="TMR210" s="465"/>
      <c r="TMS210" s="368"/>
      <c r="TMT210" s="465"/>
      <c r="TMU210" s="368"/>
      <c r="TMV210" s="465"/>
      <c r="TMW210" s="368"/>
      <c r="TMX210" s="465"/>
      <c r="TMY210" s="368"/>
      <c r="TMZ210" s="465"/>
      <c r="TNA210" s="368"/>
      <c r="TNB210" s="465"/>
      <c r="TNC210" s="368"/>
      <c r="TND210" s="465"/>
      <c r="TNE210" s="368"/>
      <c r="TNF210" s="465"/>
      <c r="TNG210" s="368"/>
      <c r="TNH210" s="465"/>
      <c r="TNI210" s="368"/>
      <c r="TNJ210" s="465"/>
      <c r="TNK210" s="368"/>
      <c r="TNL210" s="465"/>
      <c r="TNM210" s="368"/>
      <c r="TNN210" s="465"/>
      <c r="TNO210" s="368"/>
      <c r="TNP210" s="465"/>
      <c r="TNQ210" s="368"/>
      <c r="TNR210" s="465"/>
      <c r="TNS210" s="368"/>
      <c r="TNT210" s="465"/>
      <c r="TNU210" s="368"/>
      <c r="TNV210" s="465"/>
      <c r="TNW210" s="368"/>
      <c r="TNX210" s="465"/>
      <c r="TNY210" s="368"/>
      <c r="TNZ210" s="465"/>
      <c r="TOA210" s="368"/>
      <c r="TOB210" s="465"/>
      <c r="TOC210" s="368"/>
      <c r="TOD210" s="465"/>
      <c r="TOE210" s="368"/>
      <c r="TOF210" s="465"/>
      <c r="TOG210" s="368"/>
      <c r="TOH210" s="465"/>
      <c r="TOI210" s="368"/>
      <c r="TOJ210" s="465"/>
      <c r="TOK210" s="368"/>
      <c r="TOL210" s="465"/>
      <c r="TOM210" s="368"/>
      <c r="TON210" s="465"/>
      <c r="TOO210" s="368"/>
      <c r="TOP210" s="465"/>
      <c r="TOQ210" s="368"/>
      <c r="TOR210" s="465"/>
      <c r="TOS210" s="368"/>
      <c r="TOT210" s="465"/>
      <c r="TOU210" s="368"/>
      <c r="TOV210" s="465"/>
      <c r="TOW210" s="368"/>
      <c r="TOX210" s="465"/>
      <c r="TOY210" s="368"/>
      <c r="TOZ210" s="465"/>
      <c r="TPA210" s="368"/>
      <c r="TPB210" s="465"/>
      <c r="TPC210" s="368"/>
      <c r="TPD210" s="465"/>
      <c r="TPE210" s="368"/>
      <c r="TPF210" s="465"/>
      <c r="TPG210" s="368"/>
      <c r="TPH210" s="465"/>
      <c r="TPI210" s="368"/>
      <c r="TPJ210" s="465"/>
      <c r="TPK210" s="368"/>
      <c r="TPL210" s="465"/>
      <c r="TPM210" s="368"/>
      <c r="TPN210" s="465"/>
      <c r="TPO210" s="368"/>
      <c r="TPP210" s="465"/>
      <c r="TPQ210" s="368"/>
      <c r="TPR210" s="465"/>
      <c r="TPS210" s="368"/>
      <c r="TPT210" s="465"/>
      <c r="TPU210" s="368"/>
      <c r="TPV210" s="465"/>
      <c r="TPW210" s="368"/>
      <c r="TPX210" s="465"/>
      <c r="TPY210" s="368"/>
      <c r="TPZ210" s="465"/>
      <c r="TQA210" s="368"/>
      <c r="TQB210" s="465"/>
      <c r="TQC210" s="368"/>
      <c r="TQD210" s="465"/>
      <c r="TQE210" s="368"/>
      <c r="TQF210" s="465"/>
      <c r="TQG210" s="368"/>
      <c r="TQH210" s="465"/>
      <c r="TQI210" s="368"/>
      <c r="TQJ210" s="465"/>
      <c r="TQK210" s="368"/>
      <c r="TQL210" s="465"/>
      <c r="TQM210" s="368"/>
      <c r="TQN210" s="465"/>
      <c r="TQO210" s="368"/>
      <c r="TQP210" s="465"/>
      <c r="TQQ210" s="368"/>
      <c r="TQR210" s="465"/>
      <c r="TQS210" s="368"/>
      <c r="TQT210" s="465"/>
      <c r="TQU210" s="368"/>
      <c r="TQV210" s="465"/>
      <c r="TQW210" s="368"/>
      <c r="TQX210" s="465"/>
      <c r="TQY210" s="368"/>
      <c r="TQZ210" s="465"/>
      <c r="TRA210" s="368"/>
      <c r="TRB210" s="465"/>
      <c r="TRC210" s="368"/>
      <c r="TRD210" s="465"/>
      <c r="TRE210" s="368"/>
      <c r="TRF210" s="465"/>
      <c r="TRG210" s="368"/>
      <c r="TRH210" s="465"/>
      <c r="TRI210" s="368"/>
      <c r="TRJ210" s="465"/>
      <c r="TRK210" s="368"/>
      <c r="TRL210" s="465"/>
      <c r="TRM210" s="368"/>
      <c r="TRN210" s="465"/>
      <c r="TRO210" s="368"/>
      <c r="TRP210" s="465"/>
      <c r="TRQ210" s="368"/>
      <c r="TRR210" s="465"/>
      <c r="TRS210" s="368"/>
      <c r="TRT210" s="465"/>
      <c r="TRU210" s="368"/>
      <c r="TRV210" s="465"/>
      <c r="TRW210" s="368"/>
      <c r="TRX210" s="465"/>
      <c r="TRY210" s="368"/>
      <c r="TRZ210" s="465"/>
      <c r="TSA210" s="368"/>
      <c r="TSB210" s="465"/>
      <c r="TSC210" s="368"/>
      <c r="TSD210" s="465"/>
      <c r="TSE210" s="368"/>
      <c r="TSF210" s="465"/>
      <c r="TSG210" s="368"/>
      <c r="TSH210" s="465"/>
      <c r="TSI210" s="368"/>
      <c r="TSJ210" s="465"/>
      <c r="TSK210" s="368"/>
      <c r="TSL210" s="465"/>
      <c r="TSM210" s="368"/>
      <c r="TSN210" s="465"/>
      <c r="TSO210" s="368"/>
      <c r="TSP210" s="465"/>
      <c r="TSQ210" s="368"/>
      <c r="TSR210" s="465"/>
      <c r="TSS210" s="368"/>
      <c r="TST210" s="465"/>
      <c r="TSU210" s="368"/>
      <c r="TSV210" s="465"/>
      <c r="TSW210" s="368"/>
      <c r="TSX210" s="465"/>
      <c r="TSY210" s="368"/>
      <c r="TSZ210" s="465"/>
      <c r="TTA210" s="368"/>
      <c r="TTB210" s="465"/>
      <c r="TTC210" s="368"/>
      <c r="TTD210" s="465"/>
      <c r="TTE210" s="368"/>
      <c r="TTF210" s="465"/>
      <c r="TTG210" s="368"/>
      <c r="TTH210" s="465"/>
      <c r="TTI210" s="368"/>
      <c r="TTJ210" s="465"/>
      <c r="TTK210" s="368"/>
      <c r="TTL210" s="465"/>
      <c r="TTM210" s="368"/>
      <c r="TTN210" s="465"/>
      <c r="TTO210" s="368"/>
      <c r="TTP210" s="465"/>
      <c r="TTQ210" s="368"/>
      <c r="TTR210" s="465"/>
      <c r="TTS210" s="368"/>
      <c r="TTT210" s="465"/>
      <c r="TTU210" s="368"/>
      <c r="TTV210" s="465"/>
      <c r="TTW210" s="368"/>
      <c r="TTX210" s="465"/>
      <c r="TTY210" s="368"/>
      <c r="TTZ210" s="465"/>
      <c r="TUA210" s="368"/>
      <c r="TUB210" s="465"/>
      <c r="TUC210" s="368"/>
      <c r="TUD210" s="465"/>
      <c r="TUE210" s="368"/>
      <c r="TUF210" s="465"/>
      <c r="TUG210" s="368"/>
      <c r="TUH210" s="465"/>
      <c r="TUI210" s="368"/>
      <c r="TUJ210" s="465"/>
      <c r="TUK210" s="368"/>
      <c r="TUL210" s="465"/>
      <c r="TUM210" s="368"/>
      <c r="TUN210" s="465"/>
      <c r="TUO210" s="368"/>
      <c r="TUP210" s="465"/>
      <c r="TUQ210" s="368"/>
      <c r="TUR210" s="465"/>
      <c r="TUS210" s="368"/>
      <c r="TUT210" s="465"/>
      <c r="TUU210" s="368"/>
      <c r="TUV210" s="465"/>
      <c r="TUW210" s="368"/>
      <c r="TUX210" s="465"/>
      <c r="TUY210" s="368"/>
      <c r="TUZ210" s="465"/>
      <c r="TVA210" s="368"/>
      <c r="TVB210" s="465"/>
      <c r="TVC210" s="368"/>
      <c r="TVD210" s="465"/>
      <c r="TVE210" s="368"/>
      <c r="TVF210" s="465"/>
      <c r="TVG210" s="368"/>
      <c r="TVH210" s="465"/>
      <c r="TVI210" s="368"/>
      <c r="TVJ210" s="465"/>
      <c r="TVK210" s="368"/>
      <c r="TVL210" s="465"/>
      <c r="TVM210" s="368"/>
      <c r="TVN210" s="465"/>
      <c r="TVO210" s="368"/>
      <c r="TVP210" s="465"/>
      <c r="TVQ210" s="368"/>
      <c r="TVR210" s="465"/>
      <c r="TVS210" s="368"/>
      <c r="TVT210" s="465"/>
      <c r="TVU210" s="368"/>
      <c r="TVV210" s="465"/>
      <c r="TVW210" s="368"/>
      <c r="TVX210" s="465"/>
      <c r="TVY210" s="368"/>
      <c r="TVZ210" s="465"/>
      <c r="TWA210" s="368"/>
      <c r="TWB210" s="465"/>
      <c r="TWC210" s="368"/>
      <c r="TWD210" s="465"/>
      <c r="TWE210" s="368"/>
      <c r="TWF210" s="465"/>
      <c r="TWG210" s="368"/>
      <c r="TWH210" s="465"/>
      <c r="TWI210" s="368"/>
      <c r="TWJ210" s="465"/>
      <c r="TWK210" s="368"/>
      <c r="TWL210" s="465"/>
      <c r="TWM210" s="368"/>
      <c r="TWN210" s="465"/>
      <c r="TWO210" s="368"/>
      <c r="TWP210" s="465"/>
      <c r="TWQ210" s="368"/>
      <c r="TWR210" s="465"/>
      <c r="TWS210" s="368"/>
      <c r="TWT210" s="465"/>
      <c r="TWU210" s="368"/>
      <c r="TWV210" s="465"/>
      <c r="TWW210" s="368"/>
      <c r="TWX210" s="465"/>
      <c r="TWY210" s="368"/>
      <c r="TWZ210" s="465"/>
      <c r="TXA210" s="368"/>
      <c r="TXB210" s="465"/>
      <c r="TXC210" s="368"/>
      <c r="TXD210" s="465"/>
      <c r="TXE210" s="368"/>
      <c r="TXF210" s="465"/>
      <c r="TXG210" s="368"/>
      <c r="TXH210" s="465"/>
      <c r="TXI210" s="368"/>
      <c r="TXJ210" s="465"/>
      <c r="TXK210" s="368"/>
      <c r="TXL210" s="465"/>
      <c r="TXM210" s="368"/>
      <c r="TXN210" s="465"/>
      <c r="TXO210" s="368"/>
      <c r="TXP210" s="465"/>
      <c r="TXQ210" s="368"/>
      <c r="TXR210" s="465"/>
      <c r="TXS210" s="368"/>
      <c r="TXT210" s="465"/>
      <c r="TXU210" s="368"/>
      <c r="TXV210" s="465"/>
      <c r="TXW210" s="368"/>
      <c r="TXX210" s="465"/>
      <c r="TXY210" s="368"/>
      <c r="TXZ210" s="465"/>
      <c r="TYA210" s="368"/>
      <c r="TYB210" s="465"/>
      <c r="TYC210" s="368"/>
      <c r="TYD210" s="465"/>
      <c r="TYE210" s="368"/>
      <c r="TYF210" s="465"/>
      <c r="TYG210" s="368"/>
      <c r="TYH210" s="465"/>
      <c r="TYI210" s="368"/>
      <c r="TYJ210" s="465"/>
      <c r="TYK210" s="368"/>
      <c r="TYL210" s="465"/>
      <c r="TYM210" s="368"/>
      <c r="TYN210" s="465"/>
      <c r="TYO210" s="368"/>
      <c r="TYP210" s="465"/>
      <c r="TYQ210" s="368"/>
      <c r="TYR210" s="465"/>
      <c r="TYS210" s="368"/>
      <c r="TYT210" s="465"/>
      <c r="TYU210" s="368"/>
      <c r="TYV210" s="465"/>
      <c r="TYW210" s="368"/>
      <c r="TYX210" s="465"/>
      <c r="TYY210" s="368"/>
      <c r="TYZ210" s="465"/>
      <c r="TZA210" s="368"/>
      <c r="TZB210" s="465"/>
      <c r="TZC210" s="368"/>
      <c r="TZD210" s="465"/>
      <c r="TZE210" s="368"/>
      <c r="TZF210" s="465"/>
      <c r="TZG210" s="368"/>
      <c r="TZH210" s="465"/>
      <c r="TZI210" s="368"/>
      <c r="TZJ210" s="465"/>
      <c r="TZK210" s="368"/>
      <c r="TZL210" s="465"/>
      <c r="TZM210" s="368"/>
      <c r="TZN210" s="465"/>
      <c r="TZO210" s="368"/>
      <c r="TZP210" s="465"/>
      <c r="TZQ210" s="368"/>
      <c r="TZR210" s="465"/>
      <c r="TZS210" s="368"/>
      <c r="TZT210" s="465"/>
      <c r="TZU210" s="368"/>
      <c r="TZV210" s="465"/>
      <c r="TZW210" s="368"/>
      <c r="TZX210" s="465"/>
      <c r="TZY210" s="368"/>
      <c r="TZZ210" s="465"/>
      <c r="UAA210" s="368"/>
      <c r="UAB210" s="465"/>
      <c r="UAC210" s="368"/>
      <c r="UAD210" s="465"/>
      <c r="UAE210" s="368"/>
      <c r="UAF210" s="465"/>
      <c r="UAG210" s="368"/>
      <c r="UAH210" s="465"/>
      <c r="UAI210" s="368"/>
      <c r="UAJ210" s="465"/>
      <c r="UAK210" s="368"/>
      <c r="UAL210" s="465"/>
      <c r="UAM210" s="368"/>
      <c r="UAN210" s="465"/>
      <c r="UAO210" s="368"/>
      <c r="UAP210" s="465"/>
      <c r="UAQ210" s="368"/>
      <c r="UAR210" s="465"/>
      <c r="UAS210" s="368"/>
      <c r="UAT210" s="465"/>
      <c r="UAU210" s="368"/>
      <c r="UAV210" s="465"/>
      <c r="UAW210" s="368"/>
      <c r="UAX210" s="465"/>
      <c r="UAY210" s="368"/>
      <c r="UAZ210" s="465"/>
      <c r="UBA210" s="368"/>
      <c r="UBB210" s="465"/>
      <c r="UBC210" s="368"/>
      <c r="UBD210" s="465"/>
      <c r="UBE210" s="368"/>
      <c r="UBF210" s="465"/>
      <c r="UBG210" s="368"/>
      <c r="UBH210" s="465"/>
      <c r="UBI210" s="368"/>
      <c r="UBJ210" s="465"/>
      <c r="UBK210" s="368"/>
      <c r="UBL210" s="465"/>
      <c r="UBM210" s="368"/>
      <c r="UBN210" s="465"/>
      <c r="UBO210" s="368"/>
      <c r="UBP210" s="465"/>
      <c r="UBQ210" s="368"/>
      <c r="UBR210" s="465"/>
      <c r="UBS210" s="368"/>
      <c r="UBT210" s="465"/>
      <c r="UBU210" s="368"/>
      <c r="UBV210" s="465"/>
      <c r="UBW210" s="368"/>
      <c r="UBX210" s="465"/>
      <c r="UBY210" s="368"/>
      <c r="UBZ210" s="465"/>
      <c r="UCA210" s="368"/>
      <c r="UCB210" s="465"/>
      <c r="UCC210" s="368"/>
      <c r="UCD210" s="465"/>
      <c r="UCE210" s="368"/>
      <c r="UCF210" s="465"/>
      <c r="UCG210" s="368"/>
      <c r="UCH210" s="465"/>
      <c r="UCI210" s="368"/>
      <c r="UCJ210" s="465"/>
      <c r="UCK210" s="368"/>
      <c r="UCL210" s="465"/>
      <c r="UCM210" s="368"/>
      <c r="UCN210" s="465"/>
      <c r="UCO210" s="368"/>
      <c r="UCP210" s="465"/>
      <c r="UCQ210" s="368"/>
      <c r="UCR210" s="465"/>
      <c r="UCS210" s="368"/>
      <c r="UCT210" s="465"/>
      <c r="UCU210" s="368"/>
      <c r="UCV210" s="465"/>
      <c r="UCW210" s="368"/>
      <c r="UCX210" s="465"/>
      <c r="UCY210" s="368"/>
      <c r="UCZ210" s="465"/>
      <c r="UDA210" s="368"/>
      <c r="UDB210" s="465"/>
      <c r="UDC210" s="368"/>
      <c r="UDD210" s="465"/>
      <c r="UDE210" s="368"/>
      <c r="UDF210" s="465"/>
      <c r="UDG210" s="368"/>
      <c r="UDH210" s="465"/>
      <c r="UDI210" s="368"/>
      <c r="UDJ210" s="465"/>
      <c r="UDK210" s="368"/>
      <c r="UDL210" s="465"/>
      <c r="UDM210" s="368"/>
      <c r="UDN210" s="465"/>
      <c r="UDO210" s="368"/>
      <c r="UDP210" s="465"/>
      <c r="UDQ210" s="368"/>
      <c r="UDR210" s="465"/>
      <c r="UDS210" s="368"/>
      <c r="UDT210" s="465"/>
      <c r="UDU210" s="368"/>
      <c r="UDV210" s="465"/>
      <c r="UDW210" s="368"/>
      <c r="UDX210" s="465"/>
      <c r="UDY210" s="368"/>
      <c r="UDZ210" s="465"/>
      <c r="UEA210" s="368"/>
      <c r="UEB210" s="465"/>
      <c r="UEC210" s="368"/>
      <c r="UED210" s="465"/>
      <c r="UEE210" s="368"/>
      <c r="UEF210" s="465"/>
      <c r="UEG210" s="368"/>
      <c r="UEH210" s="465"/>
      <c r="UEI210" s="368"/>
      <c r="UEJ210" s="465"/>
      <c r="UEK210" s="368"/>
      <c r="UEL210" s="465"/>
      <c r="UEM210" s="368"/>
      <c r="UEN210" s="465"/>
      <c r="UEO210" s="368"/>
      <c r="UEP210" s="465"/>
      <c r="UEQ210" s="368"/>
      <c r="UER210" s="465"/>
      <c r="UES210" s="368"/>
      <c r="UET210" s="465"/>
      <c r="UEU210" s="368"/>
      <c r="UEV210" s="465"/>
      <c r="UEW210" s="368"/>
      <c r="UEX210" s="465"/>
      <c r="UEY210" s="368"/>
      <c r="UEZ210" s="465"/>
      <c r="UFA210" s="368"/>
      <c r="UFB210" s="465"/>
      <c r="UFC210" s="368"/>
      <c r="UFD210" s="465"/>
      <c r="UFE210" s="368"/>
      <c r="UFF210" s="465"/>
      <c r="UFG210" s="368"/>
      <c r="UFH210" s="465"/>
      <c r="UFI210" s="368"/>
      <c r="UFJ210" s="465"/>
      <c r="UFK210" s="368"/>
      <c r="UFL210" s="465"/>
      <c r="UFM210" s="368"/>
      <c r="UFN210" s="465"/>
      <c r="UFO210" s="368"/>
      <c r="UFP210" s="465"/>
      <c r="UFQ210" s="368"/>
      <c r="UFR210" s="465"/>
      <c r="UFS210" s="368"/>
      <c r="UFT210" s="465"/>
      <c r="UFU210" s="368"/>
      <c r="UFV210" s="465"/>
      <c r="UFW210" s="368"/>
      <c r="UFX210" s="465"/>
      <c r="UFY210" s="368"/>
      <c r="UFZ210" s="465"/>
      <c r="UGA210" s="368"/>
      <c r="UGB210" s="465"/>
      <c r="UGC210" s="368"/>
      <c r="UGD210" s="465"/>
      <c r="UGE210" s="368"/>
      <c r="UGF210" s="465"/>
      <c r="UGG210" s="368"/>
      <c r="UGH210" s="465"/>
      <c r="UGI210" s="368"/>
      <c r="UGJ210" s="465"/>
      <c r="UGK210" s="368"/>
      <c r="UGL210" s="465"/>
      <c r="UGM210" s="368"/>
      <c r="UGN210" s="465"/>
      <c r="UGO210" s="368"/>
      <c r="UGP210" s="465"/>
      <c r="UGQ210" s="368"/>
      <c r="UGR210" s="465"/>
      <c r="UGS210" s="368"/>
      <c r="UGT210" s="465"/>
      <c r="UGU210" s="368"/>
      <c r="UGV210" s="465"/>
      <c r="UGW210" s="368"/>
      <c r="UGX210" s="465"/>
      <c r="UGY210" s="368"/>
      <c r="UGZ210" s="465"/>
      <c r="UHA210" s="368"/>
      <c r="UHB210" s="465"/>
      <c r="UHC210" s="368"/>
      <c r="UHD210" s="465"/>
      <c r="UHE210" s="368"/>
      <c r="UHF210" s="465"/>
      <c r="UHG210" s="368"/>
      <c r="UHH210" s="465"/>
      <c r="UHI210" s="368"/>
      <c r="UHJ210" s="465"/>
      <c r="UHK210" s="368"/>
      <c r="UHL210" s="465"/>
      <c r="UHM210" s="368"/>
      <c r="UHN210" s="465"/>
      <c r="UHO210" s="368"/>
      <c r="UHP210" s="465"/>
      <c r="UHQ210" s="368"/>
      <c r="UHR210" s="465"/>
      <c r="UHS210" s="368"/>
      <c r="UHT210" s="465"/>
      <c r="UHU210" s="368"/>
      <c r="UHV210" s="465"/>
      <c r="UHW210" s="368"/>
      <c r="UHX210" s="465"/>
      <c r="UHY210" s="368"/>
      <c r="UHZ210" s="465"/>
      <c r="UIA210" s="368"/>
      <c r="UIB210" s="465"/>
      <c r="UIC210" s="368"/>
      <c r="UID210" s="465"/>
      <c r="UIE210" s="368"/>
      <c r="UIF210" s="465"/>
      <c r="UIG210" s="368"/>
      <c r="UIH210" s="465"/>
      <c r="UII210" s="368"/>
      <c r="UIJ210" s="465"/>
      <c r="UIK210" s="368"/>
      <c r="UIL210" s="465"/>
      <c r="UIM210" s="368"/>
      <c r="UIN210" s="465"/>
      <c r="UIO210" s="368"/>
      <c r="UIP210" s="465"/>
      <c r="UIQ210" s="368"/>
      <c r="UIR210" s="465"/>
      <c r="UIS210" s="368"/>
      <c r="UIT210" s="465"/>
      <c r="UIU210" s="368"/>
      <c r="UIV210" s="465"/>
      <c r="UIW210" s="368"/>
      <c r="UIX210" s="465"/>
      <c r="UIY210" s="368"/>
      <c r="UIZ210" s="465"/>
      <c r="UJA210" s="368"/>
      <c r="UJB210" s="465"/>
      <c r="UJC210" s="368"/>
      <c r="UJD210" s="465"/>
      <c r="UJE210" s="368"/>
      <c r="UJF210" s="465"/>
      <c r="UJG210" s="368"/>
      <c r="UJH210" s="465"/>
      <c r="UJI210" s="368"/>
      <c r="UJJ210" s="465"/>
      <c r="UJK210" s="368"/>
      <c r="UJL210" s="465"/>
      <c r="UJM210" s="368"/>
      <c r="UJN210" s="465"/>
      <c r="UJO210" s="368"/>
      <c r="UJP210" s="465"/>
      <c r="UJQ210" s="368"/>
      <c r="UJR210" s="465"/>
      <c r="UJS210" s="368"/>
      <c r="UJT210" s="465"/>
      <c r="UJU210" s="368"/>
      <c r="UJV210" s="465"/>
      <c r="UJW210" s="368"/>
      <c r="UJX210" s="465"/>
      <c r="UJY210" s="368"/>
      <c r="UJZ210" s="465"/>
      <c r="UKA210" s="368"/>
      <c r="UKB210" s="465"/>
      <c r="UKC210" s="368"/>
      <c r="UKD210" s="465"/>
      <c r="UKE210" s="368"/>
      <c r="UKF210" s="465"/>
      <c r="UKG210" s="368"/>
      <c r="UKH210" s="465"/>
      <c r="UKI210" s="368"/>
      <c r="UKJ210" s="465"/>
      <c r="UKK210" s="368"/>
      <c r="UKL210" s="465"/>
      <c r="UKM210" s="368"/>
      <c r="UKN210" s="465"/>
      <c r="UKO210" s="368"/>
      <c r="UKP210" s="465"/>
      <c r="UKQ210" s="368"/>
      <c r="UKR210" s="465"/>
      <c r="UKS210" s="368"/>
      <c r="UKT210" s="465"/>
      <c r="UKU210" s="368"/>
      <c r="UKV210" s="465"/>
      <c r="UKW210" s="368"/>
      <c r="UKX210" s="465"/>
      <c r="UKY210" s="368"/>
      <c r="UKZ210" s="465"/>
      <c r="ULA210" s="368"/>
      <c r="ULB210" s="465"/>
      <c r="ULC210" s="368"/>
      <c r="ULD210" s="465"/>
      <c r="ULE210" s="368"/>
      <c r="ULF210" s="465"/>
      <c r="ULG210" s="368"/>
      <c r="ULH210" s="465"/>
      <c r="ULI210" s="368"/>
      <c r="ULJ210" s="465"/>
      <c r="ULK210" s="368"/>
      <c r="ULL210" s="465"/>
      <c r="ULM210" s="368"/>
      <c r="ULN210" s="465"/>
      <c r="ULO210" s="368"/>
      <c r="ULP210" s="465"/>
      <c r="ULQ210" s="368"/>
      <c r="ULR210" s="465"/>
      <c r="ULS210" s="368"/>
      <c r="ULT210" s="465"/>
      <c r="ULU210" s="368"/>
      <c r="ULV210" s="465"/>
      <c r="ULW210" s="368"/>
      <c r="ULX210" s="465"/>
      <c r="ULY210" s="368"/>
      <c r="ULZ210" s="465"/>
      <c r="UMA210" s="368"/>
      <c r="UMB210" s="465"/>
      <c r="UMC210" s="368"/>
      <c r="UMD210" s="465"/>
      <c r="UME210" s="368"/>
      <c r="UMF210" s="465"/>
      <c r="UMG210" s="368"/>
      <c r="UMH210" s="465"/>
      <c r="UMI210" s="368"/>
      <c r="UMJ210" s="465"/>
      <c r="UMK210" s="368"/>
      <c r="UML210" s="465"/>
      <c r="UMM210" s="368"/>
      <c r="UMN210" s="465"/>
      <c r="UMO210" s="368"/>
      <c r="UMP210" s="465"/>
      <c r="UMQ210" s="368"/>
      <c r="UMR210" s="465"/>
      <c r="UMS210" s="368"/>
      <c r="UMT210" s="465"/>
      <c r="UMU210" s="368"/>
      <c r="UMV210" s="465"/>
      <c r="UMW210" s="368"/>
      <c r="UMX210" s="465"/>
      <c r="UMY210" s="368"/>
      <c r="UMZ210" s="465"/>
      <c r="UNA210" s="368"/>
      <c r="UNB210" s="465"/>
      <c r="UNC210" s="368"/>
      <c r="UND210" s="465"/>
      <c r="UNE210" s="368"/>
      <c r="UNF210" s="465"/>
      <c r="UNG210" s="368"/>
      <c r="UNH210" s="465"/>
      <c r="UNI210" s="368"/>
      <c r="UNJ210" s="465"/>
      <c r="UNK210" s="368"/>
      <c r="UNL210" s="465"/>
      <c r="UNM210" s="368"/>
      <c r="UNN210" s="465"/>
      <c r="UNO210" s="368"/>
      <c r="UNP210" s="465"/>
      <c r="UNQ210" s="368"/>
      <c r="UNR210" s="465"/>
      <c r="UNS210" s="368"/>
      <c r="UNT210" s="465"/>
      <c r="UNU210" s="368"/>
      <c r="UNV210" s="465"/>
      <c r="UNW210" s="368"/>
      <c r="UNX210" s="465"/>
      <c r="UNY210" s="368"/>
      <c r="UNZ210" s="465"/>
      <c r="UOA210" s="368"/>
      <c r="UOB210" s="465"/>
      <c r="UOC210" s="368"/>
      <c r="UOD210" s="465"/>
      <c r="UOE210" s="368"/>
      <c r="UOF210" s="465"/>
      <c r="UOG210" s="368"/>
      <c r="UOH210" s="465"/>
      <c r="UOI210" s="368"/>
      <c r="UOJ210" s="465"/>
      <c r="UOK210" s="368"/>
      <c r="UOL210" s="465"/>
      <c r="UOM210" s="368"/>
      <c r="UON210" s="465"/>
      <c r="UOO210" s="368"/>
      <c r="UOP210" s="465"/>
      <c r="UOQ210" s="368"/>
      <c r="UOR210" s="465"/>
      <c r="UOS210" s="368"/>
      <c r="UOT210" s="465"/>
      <c r="UOU210" s="368"/>
      <c r="UOV210" s="465"/>
      <c r="UOW210" s="368"/>
      <c r="UOX210" s="465"/>
      <c r="UOY210" s="368"/>
      <c r="UOZ210" s="465"/>
      <c r="UPA210" s="368"/>
      <c r="UPB210" s="465"/>
      <c r="UPC210" s="368"/>
      <c r="UPD210" s="465"/>
      <c r="UPE210" s="368"/>
      <c r="UPF210" s="465"/>
      <c r="UPG210" s="368"/>
      <c r="UPH210" s="465"/>
      <c r="UPI210" s="368"/>
      <c r="UPJ210" s="465"/>
      <c r="UPK210" s="368"/>
      <c r="UPL210" s="465"/>
      <c r="UPM210" s="368"/>
      <c r="UPN210" s="465"/>
      <c r="UPO210" s="368"/>
      <c r="UPP210" s="465"/>
      <c r="UPQ210" s="368"/>
      <c r="UPR210" s="465"/>
      <c r="UPS210" s="368"/>
      <c r="UPT210" s="465"/>
      <c r="UPU210" s="368"/>
      <c r="UPV210" s="465"/>
      <c r="UPW210" s="368"/>
      <c r="UPX210" s="465"/>
      <c r="UPY210" s="368"/>
      <c r="UPZ210" s="465"/>
      <c r="UQA210" s="368"/>
      <c r="UQB210" s="465"/>
      <c r="UQC210" s="368"/>
      <c r="UQD210" s="465"/>
      <c r="UQE210" s="368"/>
      <c r="UQF210" s="465"/>
      <c r="UQG210" s="368"/>
      <c r="UQH210" s="465"/>
      <c r="UQI210" s="368"/>
      <c r="UQJ210" s="465"/>
      <c r="UQK210" s="368"/>
      <c r="UQL210" s="465"/>
      <c r="UQM210" s="368"/>
      <c r="UQN210" s="465"/>
      <c r="UQO210" s="368"/>
      <c r="UQP210" s="465"/>
      <c r="UQQ210" s="368"/>
      <c r="UQR210" s="465"/>
      <c r="UQS210" s="368"/>
      <c r="UQT210" s="465"/>
      <c r="UQU210" s="368"/>
      <c r="UQV210" s="465"/>
      <c r="UQW210" s="368"/>
      <c r="UQX210" s="465"/>
      <c r="UQY210" s="368"/>
      <c r="UQZ210" s="465"/>
      <c r="URA210" s="368"/>
      <c r="URB210" s="465"/>
      <c r="URC210" s="368"/>
      <c r="URD210" s="465"/>
      <c r="URE210" s="368"/>
      <c r="URF210" s="465"/>
      <c r="URG210" s="368"/>
      <c r="URH210" s="465"/>
      <c r="URI210" s="368"/>
      <c r="URJ210" s="465"/>
      <c r="URK210" s="368"/>
      <c r="URL210" s="465"/>
      <c r="URM210" s="368"/>
      <c r="URN210" s="465"/>
      <c r="URO210" s="368"/>
      <c r="URP210" s="465"/>
      <c r="URQ210" s="368"/>
      <c r="URR210" s="465"/>
      <c r="URS210" s="368"/>
      <c r="URT210" s="465"/>
      <c r="URU210" s="368"/>
      <c r="URV210" s="465"/>
      <c r="URW210" s="368"/>
      <c r="URX210" s="465"/>
      <c r="URY210" s="368"/>
      <c r="URZ210" s="465"/>
      <c r="USA210" s="368"/>
      <c r="USB210" s="465"/>
      <c r="USC210" s="368"/>
      <c r="USD210" s="465"/>
      <c r="USE210" s="368"/>
      <c r="USF210" s="465"/>
      <c r="USG210" s="368"/>
      <c r="USH210" s="465"/>
      <c r="USI210" s="368"/>
      <c r="USJ210" s="465"/>
      <c r="USK210" s="368"/>
      <c r="USL210" s="465"/>
      <c r="USM210" s="368"/>
      <c r="USN210" s="465"/>
      <c r="USO210" s="368"/>
      <c r="USP210" s="465"/>
      <c r="USQ210" s="368"/>
      <c r="USR210" s="465"/>
      <c r="USS210" s="368"/>
      <c r="UST210" s="465"/>
      <c r="USU210" s="368"/>
      <c r="USV210" s="465"/>
      <c r="USW210" s="368"/>
      <c r="USX210" s="465"/>
      <c r="USY210" s="368"/>
      <c r="USZ210" s="465"/>
      <c r="UTA210" s="368"/>
      <c r="UTB210" s="465"/>
      <c r="UTC210" s="368"/>
      <c r="UTD210" s="465"/>
      <c r="UTE210" s="368"/>
      <c r="UTF210" s="465"/>
      <c r="UTG210" s="368"/>
      <c r="UTH210" s="465"/>
      <c r="UTI210" s="368"/>
      <c r="UTJ210" s="465"/>
      <c r="UTK210" s="368"/>
      <c r="UTL210" s="465"/>
      <c r="UTM210" s="368"/>
      <c r="UTN210" s="465"/>
      <c r="UTO210" s="368"/>
      <c r="UTP210" s="465"/>
      <c r="UTQ210" s="368"/>
      <c r="UTR210" s="465"/>
      <c r="UTS210" s="368"/>
      <c r="UTT210" s="465"/>
      <c r="UTU210" s="368"/>
      <c r="UTV210" s="465"/>
      <c r="UTW210" s="368"/>
      <c r="UTX210" s="465"/>
      <c r="UTY210" s="368"/>
      <c r="UTZ210" s="465"/>
      <c r="UUA210" s="368"/>
      <c r="UUB210" s="465"/>
      <c r="UUC210" s="368"/>
      <c r="UUD210" s="465"/>
      <c r="UUE210" s="368"/>
      <c r="UUF210" s="465"/>
      <c r="UUG210" s="368"/>
      <c r="UUH210" s="465"/>
      <c r="UUI210" s="368"/>
      <c r="UUJ210" s="465"/>
      <c r="UUK210" s="368"/>
      <c r="UUL210" s="465"/>
      <c r="UUM210" s="368"/>
      <c r="UUN210" s="465"/>
      <c r="UUO210" s="368"/>
      <c r="UUP210" s="465"/>
      <c r="UUQ210" s="368"/>
      <c r="UUR210" s="465"/>
      <c r="UUS210" s="368"/>
      <c r="UUT210" s="465"/>
      <c r="UUU210" s="368"/>
      <c r="UUV210" s="465"/>
      <c r="UUW210" s="368"/>
      <c r="UUX210" s="465"/>
      <c r="UUY210" s="368"/>
      <c r="UUZ210" s="465"/>
      <c r="UVA210" s="368"/>
      <c r="UVB210" s="465"/>
      <c r="UVC210" s="368"/>
      <c r="UVD210" s="465"/>
      <c r="UVE210" s="368"/>
      <c r="UVF210" s="465"/>
      <c r="UVG210" s="368"/>
      <c r="UVH210" s="465"/>
      <c r="UVI210" s="368"/>
      <c r="UVJ210" s="465"/>
      <c r="UVK210" s="368"/>
      <c r="UVL210" s="465"/>
      <c r="UVM210" s="368"/>
      <c r="UVN210" s="465"/>
      <c r="UVO210" s="368"/>
      <c r="UVP210" s="465"/>
      <c r="UVQ210" s="368"/>
      <c r="UVR210" s="465"/>
      <c r="UVS210" s="368"/>
      <c r="UVT210" s="465"/>
      <c r="UVU210" s="368"/>
      <c r="UVV210" s="465"/>
      <c r="UVW210" s="368"/>
      <c r="UVX210" s="465"/>
      <c r="UVY210" s="368"/>
      <c r="UVZ210" s="465"/>
      <c r="UWA210" s="368"/>
      <c r="UWB210" s="465"/>
      <c r="UWC210" s="368"/>
      <c r="UWD210" s="465"/>
      <c r="UWE210" s="368"/>
      <c r="UWF210" s="465"/>
      <c r="UWG210" s="368"/>
      <c r="UWH210" s="465"/>
      <c r="UWI210" s="368"/>
      <c r="UWJ210" s="465"/>
      <c r="UWK210" s="368"/>
      <c r="UWL210" s="465"/>
      <c r="UWM210" s="368"/>
      <c r="UWN210" s="465"/>
      <c r="UWO210" s="368"/>
      <c r="UWP210" s="465"/>
      <c r="UWQ210" s="368"/>
      <c r="UWR210" s="465"/>
      <c r="UWS210" s="368"/>
      <c r="UWT210" s="465"/>
      <c r="UWU210" s="368"/>
      <c r="UWV210" s="465"/>
      <c r="UWW210" s="368"/>
      <c r="UWX210" s="465"/>
      <c r="UWY210" s="368"/>
      <c r="UWZ210" s="465"/>
      <c r="UXA210" s="368"/>
      <c r="UXB210" s="465"/>
      <c r="UXC210" s="368"/>
      <c r="UXD210" s="465"/>
      <c r="UXE210" s="368"/>
      <c r="UXF210" s="465"/>
      <c r="UXG210" s="368"/>
      <c r="UXH210" s="465"/>
      <c r="UXI210" s="368"/>
      <c r="UXJ210" s="465"/>
      <c r="UXK210" s="368"/>
      <c r="UXL210" s="465"/>
      <c r="UXM210" s="368"/>
      <c r="UXN210" s="465"/>
      <c r="UXO210" s="368"/>
      <c r="UXP210" s="465"/>
      <c r="UXQ210" s="368"/>
      <c r="UXR210" s="465"/>
      <c r="UXS210" s="368"/>
      <c r="UXT210" s="465"/>
      <c r="UXU210" s="368"/>
      <c r="UXV210" s="465"/>
      <c r="UXW210" s="368"/>
      <c r="UXX210" s="465"/>
      <c r="UXY210" s="368"/>
      <c r="UXZ210" s="465"/>
      <c r="UYA210" s="368"/>
      <c r="UYB210" s="465"/>
      <c r="UYC210" s="368"/>
      <c r="UYD210" s="465"/>
      <c r="UYE210" s="368"/>
      <c r="UYF210" s="465"/>
      <c r="UYG210" s="368"/>
      <c r="UYH210" s="465"/>
      <c r="UYI210" s="368"/>
      <c r="UYJ210" s="465"/>
      <c r="UYK210" s="368"/>
      <c r="UYL210" s="465"/>
      <c r="UYM210" s="368"/>
      <c r="UYN210" s="465"/>
      <c r="UYO210" s="368"/>
      <c r="UYP210" s="465"/>
      <c r="UYQ210" s="368"/>
      <c r="UYR210" s="465"/>
      <c r="UYS210" s="368"/>
      <c r="UYT210" s="465"/>
      <c r="UYU210" s="368"/>
      <c r="UYV210" s="465"/>
      <c r="UYW210" s="368"/>
      <c r="UYX210" s="465"/>
      <c r="UYY210" s="368"/>
      <c r="UYZ210" s="465"/>
      <c r="UZA210" s="368"/>
      <c r="UZB210" s="465"/>
      <c r="UZC210" s="368"/>
      <c r="UZD210" s="465"/>
      <c r="UZE210" s="368"/>
      <c r="UZF210" s="465"/>
      <c r="UZG210" s="368"/>
      <c r="UZH210" s="465"/>
      <c r="UZI210" s="368"/>
      <c r="UZJ210" s="465"/>
      <c r="UZK210" s="368"/>
      <c r="UZL210" s="465"/>
      <c r="UZM210" s="368"/>
      <c r="UZN210" s="465"/>
      <c r="UZO210" s="368"/>
      <c r="UZP210" s="465"/>
      <c r="UZQ210" s="368"/>
      <c r="UZR210" s="465"/>
      <c r="UZS210" s="368"/>
      <c r="UZT210" s="465"/>
      <c r="UZU210" s="368"/>
      <c r="UZV210" s="465"/>
      <c r="UZW210" s="368"/>
      <c r="UZX210" s="465"/>
      <c r="UZY210" s="368"/>
      <c r="UZZ210" s="465"/>
      <c r="VAA210" s="368"/>
      <c r="VAB210" s="465"/>
      <c r="VAC210" s="368"/>
      <c r="VAD210" s="465"/>
      <c r="VAE210" s="368"/>
      <c r="VAF210" s="465"/>
      <c r="VAG210" s="368"/>
      <c r="VAH210" s="465"/>
      <c r="VAI210" s="368"/>
      <c r="VAJ210" s="465"/>
      <c r="VAK210" s="368"/>
      <c r="VAL210" s="465"/>
      <c r="VAM210" s="368"/>
      <c r="VAN210" s="465"/>
      <c r="VAO210" s="368"/>
      <c r="VAP210" s="465"/>
      <c r="VAQ210" s="368"/>
      <c r="VAR210" s="465"/>
      <c r="VAS210" s="368"/>
      <c r="VAT210" s="465"/>
      <c r="VAU210" s="368"/>
      <c r="VAV210" s="465"/>
      <c r="VAW210" s="368"/>
      <c r="VAX210" s="465"/>
      <c r="VAY210" s="368"/>
      <c r="VAZ210" s="465"/>
      <c r="VBA210" s="368"/>
      <c r="VBB210" s="465"/>
      <c r="VBC210" s="368"/>
      <c r="VBD210" s="465"/>
      <c r="VBE210" s="368"/>
      <c r="VBF210" s="465"/>
      <c r="VBG210" s="368"/>
      <c r="VBH210" s="465"/>
      <c r="VBI210" s="368"/>
      <c r="VBJ210" s="465"/>
      <c r="VBK210" s="368"/>
      <c r="VBL210" s="465"/>
      <c r="VBM210" s="368"/>
      <c r="VBN210" s="465"/>
      <c r="VBO210" s="368"/>
      <c r="VBP210" s="465"/>
      <c r="VBQ210" s="368"/>
      <c r="VBR210" s="465"/>
      <c r="VBS210" s="368"/>
      <c r="VBT210" s="465"/>
      <c r="VBU210" s="368"/>
      <c r="VBV210" s="465"/>
      <c r="VBW210" s="368"/>
      <c r="VBX210" s="465"/>
      <c r="VBY210" s="368"/>
      <c r="VBZ210" s="465"/>
      <c r="VCA210" s="368"/>
      <c r="VCB210" s="465"/>
      <c r="VCC210" s="368"/>
      <c r="VCD210" s="465"/>
      <c r="VCE210" s="368"/>
      <c r="VCF210" s="465"/>
      <c r="VCG210" s="368"/>
      <c r="VCH210" s="465"/>
      <c r="VCI210" s="368"/>
      <c r="VCJ210" s="465"/>
      <c r="VCK210" s="368"/>
      <c r="VCL210" s="465"/>
      <c r="VCM210" s="368"/>
      <c r="VCN210" s="465"/>
      <c r="VCO210" s="368"/>
      <c r="VCP210" s="465"/>
      <c r="VCQ210" s="368"/>
      <c r="VCR210" s="465"/>
      <c r="VCS210" s="368"/>
      <c r="VCT210" s="465"/>
      <c r="VCU210" s="368"/>
      <c r="VCV210" s="465"/>
      <c r="VCW210" s="368"/>
      <c r="VCX210" s="465"/>
      <c r="VCY210" s="368"/>
      <c r="VCZ210" s="465"/>
      <c r="VDA210" s="368"/>
      <c r="VDB210" s="465"/>
      <c r="VDC210" s="368"/>
      <c r="VDD210" s="465"/>
      <c r="VDE210" s="368"/>
      <c r="VDF210" s="465"/>
      <c r="VDG210" s="368"/>
      <c r="VDH210" s="465"/>
      <c r="VDI210" s="368"/>
      <c r="VDJ210" s="465"/>
      <c r="VDK210" s="368"/>
      <c r="VDL210" s="465"/>
      <c r="VDM210" s="368"/>
      <c r="VDN210" s="465"/>
      <c r="VDO210" s="368"/>
      <c r="VDP210" s="465"/>
      <c r="VDQ210" s="368"/>
      <c r="VDR210" s="465"/>
      <c r="VDS210" s="368"/>
      <c r="VDT210" s="465"/>
      <c r="VDU210" s="368"/>
      <c r="VDV210" s="465"/>
      <c r="VDW210" s="368"/>
      <c r="VDX210" s="465"/>
      <c r="VDY210" s="368"/>
      <c r="VDZ210" s="465"/>
      <c r="VEA210" s="368"/>
      <c r="VEB210" s="465"/>
      <c r="VEC210" s="368"/>
      <c r="VED210" s="465"/>
      <c r="VEE210" s="368"/>
      <c r="VEF210" s="465"/>
      <c r="VEG210" s="368"/>
      <c r="VEH210" s="465"/>
      <c r="VEI210" s="368"/>
      <c r="VEJ210" s="465"/>
      <c r="VEK210" s="368"/>
      <c r="VEL210" s="465"/>
      <c r="VEM210" s="368"/>
      <c r="VEN210" s="465"/>
      <c r="VEO210" s="368"/>
      <c r="VEP210" s="465"/>
      <c r="VEQ210" s="368"/>
      <c r="VER210" s="465"/>
      <c r="VES210" s="368"/>
      <c r="VET210" s="465"/>
      <c r="VEU210" s="368"/>
      <c r="VEV210" s="465"/>
      <c r="VEW210" s="368"/>
      <c r="VEX210" s="465"/>
      <c r="VEY210" s="368"/>
      <c r="VEZ210" s="465"/>
      <c r="VFA210" s="368"/>
      <c r="VFB210" s="465"/>
      <c r="VFC210" s="368"/>
      <c r="VFD210" s="465"/>
      <c r="VFE210" s="368"/>
      <c r="VFF210" s="465"/>
      <c r="VFG210" s="368"/>
      <c r="VFH210" s="465"/>
      <c r="VFI210" s="368"/>
      <c r="VFJ210" s="465"/>
      <c r="VFK210" s="368"/>
      <c r="VFL210" s="465"/>
      <c r="VFM210" s="368"/>
      <c r="VFN210" s="465"/>
      <c r="VFO210" s="368"/>
      <c r="VFP210" s="465"/>
      <c r="VFQ210" s="368"/>
      <c r="VFR210" s="465"/>
      <c r="VFS210" s="368"/>
      <c r="VFT210" s="465"/>
      <c r="VFU210" s="368"/>
      <c r="VFV210" s="465"/>
      <c r="VFW210" s="368"/>
      <c r="VFX210" s="465"/>
      <c r="VFY210" s="368"/>
      <c r="VFZ210" s="465"/>
      <c r="VGA210" s="368"/>
      <c r="VGB210" s="465"/>
      <c r="VGC210" s="368"/>
      <c r="VGD210" s="465"/>
      <c r="VGE210" s="368"/>
      <c r="VGF210" s="465"/>
      <c r="VGG210" s="368"/>
      <c r="VGH210" s="465"/>
      <c r="VGI210" s="368"/>
      <c r="VGJ210" s="465"/>
      <c r="VGK210" s="368"/>
      <c r="VGL210" s="465"/>
      <c r="VGM210" s="368"/>
      <c r="VGN210" s="465"/>
      <c r="VGO210" s="368"/>
      <c r="VGP210" s="465"/>
      <c r="VGQ210" s="368"/>
      <c r="VGR210" s="465"/>
      <c r="VGS210" s="368"/>
      <c r="VGT210" s="465"/>
      <c r="VGU210" s="368"/>
      <c r="VGV210" s="465"/>
      <c r="VGW210" s="368"/>
      <c r="VGX210" s="465"/>
      <c r="VGY210" s="368"/>
      <c r="VGZ210" s="465"/>
      <c r="VHA210" s="368"/>
      <c r="VHB210" s="465"/>
      <c r="VHC210" s="368"/>
      <c r="VHD210" s="465"/>
      <c r="VHE210" s="368"/>
      <c r="VHF210" s="465"/>
      <c r="VHG210" s="368"/>
      <c r="VHH210" s="465"/>
      <c r="VHI210" s="368"/>
      <c r="VHJ210" s="465"/>
      <c r="VHK210" s="368"/>
      <c r="VHL210" s="465"/>
      <c r="VHM210" s="368"/>
      <c r="VHN210" s="465"/>
      <c r="VHO210" s="368"/>
      <c r="VHP210" s="465"/>
      <c r="VHQ210" s="368"/>
      <c r="VHR210" s="465"/>
      <c r="VHS210" s="368"/>
      <c r="VHT210" s="465"/>
      <c r="VHU210" s="368"/>
      <c r="VHV210" s="465"/>
      <c r="VHW210" s="368"/>
      <c r="VHX210" s="465"/>
      <c r="VHY210" s="368"/>
      <c r="VHZ210" s="465"/>
      <c r="VIA210" s="368"/>
      <c r="VIB210" s="465"/>
      <c r="VIC210" s="368"/>
      <c r="VID210" s="465"/>
      <c r="VIE210" s="368"/>
      <c r="VIF210" s="465"/>
      <c r="VIG210" s="368"/>
      <c r="VIH210" s="465"/>
      <c r="VII210" s="368"/>
      <c r="VIJ210" s="465"/>
      <c r="VIK210" s="368"/>
      <c r="VIL210" s="465"/>
      <c r="VIM210" s="368"/>
      <c r="VIN210" s="465"/>
      <c r="VIO210" s="368"/>
      <c r="VIP210" s="465"/>
      <c r="VIQ210" s="368"/>
      <c r="VIR210" s="465"/>
      <c r="VIS210" s="368"/>
      <c r="VIT210" s="465"/>
      <c r="VIU210" s="368"/>
      <c r="VIV210" s="465"/>
      <c r="VIW210" s="368"/>
      <c r="VIX210" s="465"/>
      <c r="VIY210" s="368"/>
      <c r="VIZ210" s="465"/>
      <c r="VJA210" s="368"/>
      <c r="VJB210" s="465"/>
      <c r="VJC210" s="368"/>
      <c r="VJD210" s="465"/>
      <c r="VJE210" s="368"/>
      <c r="VJF210" s="465"/>
      <c r="VJG210" s="368"/>
      <c r="VJH210" s="465"/>
      <c r="VJI210" s="368"/>
      <c r="VJJ210" s="465"/>
      <c r="VJK210" s="368"/>
      <c r="VJL210" s="465"/>
      <c r="VJM210" s="368"/>
      <c r="VJN210" s="465"/>
      <c r="VJO210" s="368"/>
      <c r="VJP210" s="465"/>
      <c r="VJQ210" s="368"/>
      <c r="VJR210" s="465"/>
      <c r="VJS210" s="368"/>
      <c r="VJT210" s="465"/>
      <c r="VJU210" s="368"/>
      <c r="VJV210" s="465"/>
      <c r="VJW210" s="368"/>
      <c r="VJX210" s="465"/>
      <c r="VJY210" s="368"/>
      <c r="VJZ210" s="465"/>
      <c r="VKA210" s="368"/>
      <c r="VKB210" s="465"/>
      <c r="VKC210" s="368"/>
      <c r="VKD210" s="465"/>
      <c r="VKE210" s="368"/>
      <c r="VKF210" s="465"/>
      <c r="VKG210" s="368"/>
      <c r="VKH210" s="465"/>
      <c r="VKI210" s="368"/>
      <c r="VKJ210" s="465"/>
      <c r="VKK210" s="368"/>
      <c r="VKL210" s="465"/>
      <c r="VKM210" s="368"/>
      <c r="VKN210" s="465"/>
      <c r="VKO210" s="368"/>
      <c r="VKP210" s="465"/>
      <c r="VKQ210" s="368"/>
      <c r="VKR210" s="465"/>
      <c r="VKS210" s="368"/>
      <c r="VKT210" s="465"/>
      <c r="VKU210" s="368"/>
      <c r="VKV210" s="465"/>
      <c r="VKW210" s="368"/>
      <c r="VKX210" s="465"/>
      <c r="VKY210" s="368"/>
      <c r="VKZ210" s="465"/>
      <c r="VLA210" s="368"/>
      <c r="VLB210" s="465"/>
      <c r="VLC210" s="368"/>
      <c r="VLD210" s="465"/>
      <c r="VLE210" s="368"/>
      <c r="VLF210" s="465"/>
      <c r="VLG210" s="368"/>
      <c r="VLH210" s="465"/>
      <c r="VLI210" s="368"/>
      <c r="VLJ210" s="465"/>
      <c r="VLK210" s="368"/>
      <c r="VLL210" s="465"/>
      <c r="VLM210" s="368"/>
      <c r="VLN210" s="465"/>
      <c r="VLO210" s="368"/>
      <c r="VLP210" s="465"/>
      <c r="VLQ210" s="368"/>
      <c r="VLR210" s="465"/>
      <c r="VLS210" s="368"/>
      <c r="VLT210" s="465"/>
      <c r="VLU210" s="368"/>
      <c r="VLV210" s="465"/>
      <c r="VLW210" s="368"/>
      <c r="VLX210" s="465"/>
      <c r="VLY210" s="368"/>
      <c r="VLZ210" s="465"/>
      <c r="VMA210" s="368"/>
      <c r="VMB210" s="465"/>
      <c r="VMC210" s="368"/>
      <c r="VMD210" s="465"/>
      <c r="VME210" s="368"/>
      <c r="VMF210" s="465"/>
      <c r="VMG210" s="368"/>
      <c r="VMH210" s="465"/>
      <c r="VMI210" s="368"/>
      <c r="VMJ210" s="465"/>
      <c r="VMK210" s="368"/>
      <c r="VML210" s="465"/>
      <c r="VMM210" s="368"/>
      <c r="VMN210" s="465"/>
      <c r="VMO210" s="368"/>
      <c r="VMP210" s="465"/>
      <c r="VMQ210" s="368"/>
      <c r="VMR210" s="465"/>
      <c r="VMS210" s="368"/>
      <c r="VMT210" s="465"/>
      <c r="VMU210" s="368"/>
      <c r="VMV210" s="465"/>
      <c r="VMW210" s="368"/>
      <c r="VMX210" s="465"/>
      <c r="VMY210" s="368"/>
      <c r="VMZ210" s="465"/>
      <c r="VNA210" s="368"/>
      <c r="VNB210" s="465"/>
      <c r="VNC210" s="368"/>
      <c r="VND210" s="465"/>
      <c r="VNE210" s="368"/>
      <c r="VNF210" s="465"/>
      <c r="VNG210" s="368"/>
      <c r="VNH210" s="465"/>
      <c r="VNI210" s="368"/>
      <c r="VNJ210" s="465"/>
      <c r="VNK210" s="368"/>
      <c r="VNL210" s="465"/>
      <c r="VNM210" s="368"/>
      <c r="VNN210" s="465"/>
      <c r="VNO210" s="368"/>
      <c r="VNP210" s="465"/>
      <c r="VNQ210" s="368"/>
      <c r="VNR210" s="465"/>
      <c r="VNS210" s="368"/>
      <c r="VNT210" s="465"/>
      <c r="VNU210" s="368"/>
      <c r="VNV210" s="465"/>
      <c r="VNW210" s="368"/>
      <c r="VNX210" s="465"/>
      <c r="VNY210" s="368"/>
      <c r="VNZ210" s="465"/>
      <c r="VOA210" s="368"/>
      <c r="VOB210" s="465"/>
      <c r="VOC210" s="368"/>
      <c r="VOD210" s="465"/>
      <c r="VOE210" s="368"/>
      <c r="VOF210" s="465"/>
      <c r="VOG210" s="368"/>
      <c r="VOH210" s="465"/>
      <c r="VOI210" s="368"/>
      <c r="VOJ210" s="465"/>
      <c r="VOK210" s="368"/>
      <c r="VOL210" s="465"/>
      <c r="VOM210" s="368"/>
      <c r="VON210" s="465"/>
      <c r="VOO210" s="368"/>
      <c r="VOP210" s="465"/>
      <c r="VOQ210" s="368"/>
      <c r="VOR210" s="465"/>
      <c r="VOS210" s="368"/>
      <c r="VOT210" s="465"/>
      <c r="VOU210" s="368"/>
      <c r="VOV210" s="465"/>
      <c r="VOW210" s="368"/>
      <c r="VOX210" s="465"/>
      <c r="VOY210" s="368"/>
      <c r="VOZ210" s="465"/>
      <c r="VPA210" s="368"/>
      <c r="VPB210" s="465"/>
      <c r="VPC210" s="368"/>
      <c r="VPD210" s="465"/>
      <c r="VPE210" s="368"/>
      <c r="VPF210" s="465"/>
      <c r="VPG210" s="368"/>
      <c r="VPH210" s="465"/>
      <c r="VPI210" s="368"/>
      <c r="VPJ210" s="465"/>
      <c r="VPK210" s="368"/>
      <c r="VPL210" s="465"/>
      <c r="VPM210" s="368"/>
      <c r="VPN210" s="465"/>
      <c r="VPO210" s="368"/>
      <c r="VPP210" s="465"/>
      <c r="VPQ210" s="368"/>
      <c r="VPR210" s="465"/>
      <c r="VPS210" s="368"/>
      <c r="VPT210" s="465"/>
      <c r="VPU210" s="368"/>
      <c r="VPV210" s="465"/>
      <c r="VPW210" s="368"/>
      <c r="VPX210" s="465"/>
      <c r="VPY210" s="368"/>
      <c r="VPZ210" s="465"/>
      <c r="VQA210" s="368"/>
      <c r="VQB210" s="465"/>
      <c r="VQC210" s="368"/>
      <c r="VQD210" s="465"/>
      <c r="VQE210" s="368"/>
      <c r="VQF210" s="465"/>
      <c r="VQG210" s="368"/>
      <c r="VQH210" s="465"/>
      <c r="VQI210" s="368"/>
      <c r="VQJ210" s="465"/>
      <c r="VQK210" s="368"/>
      <c r="VQL210" s="465"/>
      <c r="VQM210" s="368"/>
      <c r="VQN210" s="465"/>
      <c r="VQO210" s="368"/>
      <c r="VQP210" s="465"/>
      <c r="VQQ210" s="368"/>
      <c r="VQR210" s="465"/>
      <c r="VQS210" s="368"/>
      <c r="VQT210" s="465"/>
      <c r="VQU210" s="368"/>
      <c r="VQV210" s="465"/>
      <c r="VQW210" s="368"/>
      <c r="VQX210" s="465"/>
      <c r="VQY210" s="368"/>
      <c r="VQZ210" s="465"/>
      <c r="VRA210" s="368"/>
      <c r="VRB210" s="465"/>
      <c r="VRC210" s="368"/>
      <c r="VRD210" s="465"/>
      <c r="VRE210" s="368"/>
      <c r="VRF210" s="465"/>
      <c r="VRG210" s="368"/>
      <c r="VRH210" s="465"/>
      <c r="VRI210" s="368"/>
      <c r="VRJ210" s="465"/>
      <c r="VRK210" s="368"/>
      <c r="VRL210" s="465"/>
      <c r="VRM210" s="368"/>
      <c r="VRN210" s="465"/>
      <c r="VRO210" s="368"/>
      <c r="VRP210" s="465"/>
      <c r="VRQ210" s="368"/>
      <c r="VRR210" s="465"/>
      <c r="VRS210" s="368"/>
      <c r="VRT210" s="465"/>
      <c r="VRU210" s="368"/>
      <c r="VRV210" s="465"/>
      <c r="VRW210" s="368"/>
      <c r="VRX210" s="465"/>
      <c r="VRY210" s="368"/>
      <c r="VRZ210" s="465"/>
      <c r="VSA210" s="368"/>
      <c r="VSB210" s="465"/>
      <c r="VSC210" s="368"/>
      <c r="VSD210" s="465"/>
      <c r="VSE210" s="368"/>
      <c r="VSF210" s="465"/>
      <c r="VSG210" s="368"/>
      <c r="VSH210" s="465"/>
      <c r="VSI210" s="368"/>
      <c r="VSJ210" s="465"/>
      <c r="VSK210" s="368"/>
      <c r="VSL210" s="465"/>
      <c r="VSM210" s="368"/>
      <c r="VSN210" s="465"/>
      <c r="VSO210" s="368"/>
      <c r="VSP210" s="465"/>
      <c r="VSQ210" s="368"/>
      <c r="VSR210" s="465"/>
      <c r="VSS210" s="368"/>
      <c r="VST210" s="465"/>
      <c r="VSU210" s="368"/>
      <c r="VSV210" s="465"/>
      <c r="VSW210" s="368"/>
      <c r="VSX210" s="465"/>
      <c r="VSY210" s="368"/>
      <c r="VSZ210" s="465"/>
      <c r="VTA210" s="368"/>
      <c r="VTB210" s="465"/>
      <c r="VTC210" s="368"/>
      <c r="VTD210" s="465"/>
      <c r="VTE210" s="368"/>
      <c r="VTF210" s="465"/>
      <c r="VTG210" s="368"/>
      <c r="VTH210" s="465"/>
      <c r="VTI210" s="368"/>
      <c r="VTJ210" s="465"/>
      <c r="VTK210" s="368"/>
      <c r="VTL210" s="465"/>
      <c r="VTM210" s="368"/>
      <c r="VTN210" s="465"/>
      <c r="VTO210" s="368"/>
      <c r="VTP210" s="465"/>
      <c r="VTQ210" s="368"/>
      <c r="VTR210" s="465"/>
      <c r="VTS210" s="368"/>
      <c r="VTT210" s="465"/>
      <c r="VTU210" s="368"/>
      <c r="VTV210" s="465"/>
      <c r="VTW210" s="368"/>
      <c r="VTX210" s="465"/>
      <c r="VTY210" s="368"/>
      <c r="VTZ210" s="465"/>
      <c r="VUA210" s="368"/>
      <c r="VUB210" s="465"/>
      <c r="VUC210" s="368"/>
      <c r="VUD210" s="465"/>
      <c r="VUE210" s="368"/>
      <c r="VUF210" s="465"/>
      <c r="VUG210" s="368"/>
      <c r="VUH210" s="465"/>
      <c r="VUI210" s="368"/>
      <c r="VUJ210" s="465"/>
      <c r="VUK210" s="368"/>
      <c r="VUL210" s="465"/>
      <c r="VUM210" s="368"/>
      <c r="VUN210" s="465"/>
      <c r="VUO210" s="368"/>
      <c r="VUP210" s="465"/>
      <c r="VUQ210" s="368"/>
      <c r="VUR210" s="465"/>
      <c r="VUS210" s="368"/>
      <c r="VUT210" s="465"/>
      <c r="VUU210" s="368"/>
      <c r="VUV210" s="465"/>
      <c r="VUW210" s="368"/>
      <c r="VUX210" s="465"/>
      <c r="VUY210" s="368"/>
      <c r="VUZ210" s="465"/>
      <c r="VVA210" s="368"/>
      <c r="VVB210" s="465"/>
      <c r="VVC210" s="368"/>
      <c r="VVD210" s="465"/>
      <c r="VVE210" s="368"/>
      <c r="VVF210" s="465"/>
      <c r="VVG210" s="368"/>
      <c r="VVH210" s="465"/>
      <c r="VVI210" s="368"/>
      <c r="VVJ210" s="465"/>
      <c r="VVK210" s="368"/>
      <c r="VVL210" s="465"/>
      <c r="VVM210" s="368"/>
      <c r="VVN210" s="465"/>
      <c r="VVO210" s="368"/>
      <c r="VVP210" s="465"/>
      <c r="VVQ210" s="368"/>
      <c r="VVR210" s="465"/>
      <c r="VVS210" s="368"/>
      <c r="VVT210" s="465"/>
      <c r="VVU210" s="368"/>
      <c r="VVV210" s="465"/>
      <c r="VVW210" s="368"/>
      <c r="VVX210" s="465"/>
      <c r="VVY210" s="368"/>
      <c r="VVZ210" s="465"/>
      <c r="VWA210" s="368"/>
      <c r="VWB210" s="465"/>
      <c r="VWC210" s="368"/>
      <c r="VWD210" s="465"/>
      <c r="VWE210" s="368"/>
      <c r="VWF210" s="465"/>
      <c r="VWG210" s="368"/>
      <c r="VWH210" s="465"/>
      <c r="VWI210" s="368"/>
      <c r="VWJ210" s="465"/>
      <c r="VWK210" s="368"/>
      <c r="VWL210" s="465"/>
      <c r="VWM210" s="368"/>
      <c r="VWN210" s="465"/>
      <c r="VWO210" s="368"/>
      <c r="VWP210" s="465"/>
      <c r="VWQ210" s="368"/>
      <c r="VWR210" s="465"/>
      <c r="VWS210" s="368"/>
      <c r="VWT210" s="465"/>
      <c r="VWU210" s="368"/>
      <c r="VWV210" s="465"/>
      <c r="VWW210" s="368"/>
      <c r="VWX210" s="465"/>
      <c r="VWY210" s="368"/>
      <c r="VWZ210" s="465"/>
      <c r="VXA210" s="368"/>
      <c r="VXB210" s="465"/>
      <c r="VXC210" s="368"/>
      <c r="VXD210" s="465"/>
      <c r="VXE210" s="368"/>
      <c r="VXF210" s="465"/>
      <c r="VXG210" s="368"/>
      <c r="VXH210" s="465"/>
      <c r="VXI210" s="368"/>
      <c r="VXJ210" s="465"/>
      <c r="VXK210" s="368"/>
      <c r="VXL210" s="465"/>
      <c r="VXM210" s="368"/>
      <c r="VXN210" s="465"/>
      <c r="VXO210" s="368"/>
      <c r="VXP210" s="465"/>
      <c r="VXQ210" s="368"/>
      <c r="VXR210" s="465"/>
      <c r="VXS210" s="368"/>
      <c r="VXT210" s="465"/>
      <c r="VXU210" s="368"/>
      <c r="VXV210" s="465"/>
      <c r="VXW210" s="368"/>
      <c r="VXX210" s="465"/>
      <c r="VXY210" s="368"/>
      <c r="VXZ210" s="465"/>
      <c r="VYA210" s="368"/>
      <c r="VYB210" s="465"/>
      <c r="VYC210" s="368"/>
      <c r="VYD210" s="465"/>
      <c r="VYE210" s="368"/>
      <c r="VYF210" s="465"/>
      <c r="VYG210" s="368"/>
      <c r="VYH210" s="465"/>
      <c r="VYI210" s="368"/>
      <c r="VYJ210" s="465"/>
      <c r="VYK210" s="368"/>
      <c r="VYL210" s="465"/>
      <c r="VYM210" s="368"/>
      <c r="VYN210" s="465"/>
      <c r="VYO210" s="368"/>
      <c r="VYP210" s="465"/>
      <c r="VYQ210" s="368"/>
      <c r="VYR210" s="465"/>
      <c r="VYS210" s="368"/>
      <c r="VYT210" s="465"/>
      <c r="VYU210" s="368"/>
      <c r="VYV210" s="465"/>
      <c r="VYW210" s="368"/>
      <c r="VYX210" s="465"/>
      <c r="VYY210" s="368"/>
      <c r="VYZ210" s="465"/>
      <c r="VZA210" s="368"/>
      <c r="VZB210" s="465"/>
      <c r="VZC210" s="368"/>
      <c r="VZD210" s="465"/>
      <c r="VZE210" s="368"/>
      <c r="VZF210" s="465"/>
      <c r="VZG210" s="368"/>
      <c r="VZH210" s="465"/>
      <c r="VZI210" s="368"/>
      <c r="VZJ210" s="465"/>
      <c r="VZK210" s="368"/>
      <c r="VZL210" s="465"/>
      <c r="VZM210" s="368"/>
      <c r="VZN210" s="465"/>
      <c r="VZO210" s="368"/>
      <c r="VZP210" s="465"/>
      <c r="VZQ210" s="368"/>
      <c r="VZR210" s="465"/>
      <c r="VZS210" s="368"/>
      <c r="VZT210" s="465"/>
      <c r="VZU210" s="368"/>
      <c r="VZV210" s="465"/>
      <c r="VZW210" s="368"/>
      <c r="VZX210" s="465"/>
      <c r="VZY210" s="368"/>
      <c r="VZZ210" s="465"/>
      <c r="WAA210" s="368"/>
      <c r="WAB210" s="465"/>
      <c r="WAC210" s="368"/>
      <c r="WAD210" s="465"/>
      <c r="WAE210" s="368"/>
      <c r="WAF210" s="465"/>
      <c r="WAG210" s="368"/>
      <c r="WAH210" s="465"/>
      <c r="WAI210" s="368"/>
      <c r="WAJ210" s="465"/>
      <c r="WAK210" s="368"/>
      <c r="WAL210" s="465"/>
      <c r="WAM210" s="368"/>
      <c r="WAN210" s="465"/>
      <c r="WAO210" s="368"/>
      <c r="WAP210" s="465"/>
      <c r="WAQ210" s="368"/>
      <c r="WAR210" s="465"/>
      <c r="WAS210" s="368"/>
      <c r="WAT210" s="465"/>
      <c r="WAU210" s="368"/>
      <c r="WAV210" s="465"/>
      <c r="WAW210" s="368"/>
      <c r="WAX210" s="465"/>
      <c r="WAY210" s="368"/>
      <c r="WAZ210" s="465"/>
      <c r="WBA210" s="368"/>
      <c r="WBB210" s="465"/>
      <c r="WBC210" s="368"/>
      <c r="WBD210" s="465"/>
      <c r="WBE210" s="368"/>
      <c r="WBF210" s="465"/>
      <c r="WBG210" s="368"/>
      <c r="WBH210" s="465"/>
      <c r="WBI210" s="368"/>
      <c r="WBJ210" s="465"/>
      <c r="WBK210" s="368"/>
      <c r="WBL210" s="465"/>
      <c r="WBM210" s="368"/>
      <c r="WBN210" s="465"/>
      <c r="WBO210" s="368"/>
      <c r="WBP210" s="465"/>
      <c r="WBQ210" s="368"/>
      <c r="WBR210" s="465"/>
      <c r="WBS210" s="368"/>
      <c r="WBT210" s="465"/>
      <c r="WBU210" s="368"/>
      <c r="WBV210" s="465"/>
      <c r="WBW210" s="368"/>
      <c r="WBX210" s="465"/>
      <c r="WBY210" s="368"/>
      <c r="WBZ210" s="465"/>
      <c r="WCA210" s="368"/>
      <c r="WCB210" s="465"/>
      <c r="WCC210" s="368"/>
      <c r="WCD210" s="465"/>
      <c r="WCE210" s="368"/>
      <c r="WCF210" s="465"/>
      <c r="WCG210" s="368"/>
      <c r="WCH210" s="465"/>
      <c r="WCI210" s="368"/>
      <c r="WCJ210" s="465"/>
      <c r="WCK210" s="368"/>
      <c r="WCL210" s="465"/>
      <c r="WCM210" s="368"/>
      <c r="WCN210" s="465"/>
      <c r="WCO210" s="368"/>
      <c r="WCP210" s="465"/>
      <c r="WCQ210" s="368"/>
      <c r="WCR210" s="465"/>
      <c r="WCS210" s="368"/>
      <c r="WCT210" s="465"/>
      <c r="WCU210" s="368"/>
      <c r="WCV210" s="465"/>
      <c r="WCW210" s="368"/>
      <c r="WCX210" s="465"/>
      <c r="WCY210" s="368"/>
      <c r="WCZ210" s="465"/>
      <c r="WDA210" s="368"/>
      <c r="WDB210" s="465"/>
      <c r="WDC210" s="368"/>
      <c r="WDD210" s="465"/>
      <c r="WDE210" s="368"/>
      <c r="WDF210" s="465"/>
      <c r="WDG210" s="368"/>
      <c r="WDH210" s="465"/>
      <c r="WDI210" s="368"/>
      <c r="WDJ210" s="465"/>
      <c r="WDK210" s="368"/>
      <c r="WDL210" s="465"/>
      <c r="WDM210" s="368"/>
      <c r="WDN210" s="465"/>
      <c r="WDO210" s="368"/>
      <c r="WDP210" s="465"/>
      <c r="WDQ210" s="368"/>
      <c r="WDR210" s="465"/>
      <c r="WDS210" s="368"/>
      <c r="WDT210" s="465"/>
      <c r="WDU210" s="368"/>
      <c r="WDV210" s="465"/>
      <c r="WDW210" s="368"/>
      <c r="WDX210" s="465"/>
      <c r="WDY210" s="368"/>
      <c r="WDZ210" s="465"/>
      <c r="WEA210" s="368"/>
      <c r="WEB210" s="465"/>
      <c r="WEC210" s="368"/>
      <c r="WED210" s="465"/>
      <c r="WEE210" s="368"/>
      <c r="WEF210" s="465"/>
      <c r="WEG210" s="368"/>
      <c r="WEH210" s="465"/>
      <c r="WEI210" s="368"/>
      <c r="WEJ210" s="465"/>
      <c r="WEK210" s="368"/>
      <c r="WEL210" s="465"/>
      <c r="WEM210" s="368"/>
      <c r="WEN210" s="465"/>
      <c r="WEO210" s="368"/>
      <c r="WEP210" s="465"/>
      <c r="WEQ210" s="368"/>
      <c r="WER210" s="465"/>
      <c r="WES210" s="368"/>
      <c r="WET210" s="465"/>
      <c r="WEU210" s="368"/>
      <c r="WEV210" s="465"/>
      <c r="WEW210" s="368"/>
      <c r="WEX210" s="465"/>
      <c r="WEY210" s="368"/>
      <c r="WEZ210" s="465"/>
      <c r="WFA210" s="368"/>
      <c r="WFB210" s="465"/>
      <c r="WFC210" s="368"/>
      <c r="WFD210" s="465"/>
      <c r="WFE210" s="368"/>
      <c r="WFF210" s="465"/>
      <c r="WFG210" s="368"/>
      <c r="WFH210" s="465"/>
      <c r="WFI210" s="368"/>
      <c r="WFJ210" s="465"/>
      <c r="WFK210" s="368"/>
      <c r="WFL210" s="465"/>
      <c r="WFM210" s="368"/>
      <c r="WFN210" s="465"/>
      <c r="WFO210" s="368"/>
      <c r="WFP210" s="465"/>
      <c r="WFQ210" s="368"/>
      <c r="WFR210" s="465"/>
      <c r="WFS210" s="368"/>
      <c r="WFT210" s="465"/>
      <c r="WFU210" s="368"/>
      <c r="WFV210" s="465"/>
      <c r="WFW210" s="368"/>
      <c r="WFX210" s="465"/>
      <c r="WFY210" s="368"/>
      <c r="WFZ210" s="465"/>
      <c r="WGA210" s="368"/>
      <c r="WGB210" s="465"/>
      <c r="WGC210" s="368"/>
      <c r="WGD210" s="465"/>
      <c r="WGE210" s="368"/>
      <c r="WGF210" s="465"/>
      <c r="WGG210" s="368"/>
      <c r="WGH210" s="465"/>
      <c r="WGI210" s="368"/>
      <c r="WGJ210" s="465"/>
      <c r="WGK210" s="368"/>
      <c r="WGL210" s="465"/>
      <c r="WGM210" s="368"/>
      <c r="WGN210" s="465"/>
      <c r="WGO210" s="368"/>
      <c r="WGP210" s="465"/>
      <c r="WGQ210" s="368"/>
      <c r="WGR210" s="465"/>
      <c r="WGS210" s="368"/>
      <c r="WGT210" s="465"/>
      <c r="WGU210" s="368"/>
      <c r="WGV210" s="465"/>
      <c r="WGW210" s="368"/>
      <c r="WGX210" s="465"/>
      <c r="WGY210" s="368"/>
      <c r="WGZ210" s="465"/>
      <c r="WHA210" s="368"/>
      <c r="WHB210" s="465"/>
      <c r="WHC210" s="368"/>
      <c r="WHD210" s="465"/>
      <c r="WHE210" s="368"/>
      <c r="WHF210" s="465"/>
      <c r="WHG210" s="368"/>
      <c r="WHH210" s="465"/>
      <c r="WHI210" s="368"/>
      <c r="WHJ210" s="465"/>
      <c r="WHK210" s="368"/>
      <c r="WHL210" s="465"/>
      <c r="WHM210" s="368"/>
      <c r="WHN210" s="465"/>
      <c r="WHO210" s="368"/>
      <c r="WHP210" s="465"/>
      <c r="WHQ210" s="368"/>
      <c r="WHR210" s="465"/>
      <c r="WHS210" s="368"/>
      <c r="WHT210" s="465"/>
      <c r="WHU210" s="368"/>
      <c r="WHV210" s="465"/>
      <c r="WHW210" s="368"/>
      <c r="WHX210" s="465"/>
      <c r="WHY210" s="368"/>
      <c r="WHZ210" s="465"/>
      <c r="WIA210" s="368"/>
      <c r="WIB210" s="465"/>
      <c r="WIC210" s="368"/>
      <c r="WID210" s="465"/>
      <c r="WIE210" s="368"/>
      <c r="WIF210" s="465"/>
      <c r="WIG210" s="368"/>
      <c r="WIH210" s="465"/>
      <c r="WII210" s="368"/>
      <c r="WIJ210" s="465"/>
      <c r="WIK210" s="368"/>
      <c r="WIL210" s="465"/>
      <c r="WIM210" s="368"/>
      <c r="WIN210" s="465"/>
      <c r="WIO210" s="368"/>
      <c r="WIP210" s="465"/>
      <c r="WIQ210" s="368"/>
      <c r="WIR210" s="465"/>
      <c r="WIS210" s="368"/>
      <c r="WIT210" s="465"/>
      <c r="WIU210" s="368"/>
      <c r="WIV210" s="465"/>
      <c r="WIW210" s="368"/>
      <c r="WIX210" s="465"/>
      <c r="WIY210" s="368"/>
      <c r="WIZ210" s="465"/>
      <c r="WJA210" s="368"/>
      <c r="WJB210" s="465"/>
      <c r="WJC210" s="368"/>
      <c r="WJD210" s="465"/>
      <c r="WJE210" s="368"/>
      <c r="WJF210" s="465"/>
      <c r="WJG210" s="368"/>
      <c r="WJH210" s="465"/>
      <c r="WJI210" s="368"/>
      <c r="WJJ210" s="465"/>
      <c r="WJK210" s="368"/>
      <c r="WJL210" s="465"/>
      <c r="WJM210" s="368"/>
      <c r="WJN210" s="465"/>
      <c r="WJO210" s="368"/>
      <c r="WJP210" s="465"/>
      <c r="WJQ210" s="368"/>
      <c r="WJR210" s="465"/>
      <c r="WJS210" s="368"/>
      <c r="WJT210" s="465"/>
      <c r="WJU210" s="368"/>
      <c r="WJV210" s="465"/>
      <c r="WJW210" s="368"/>
      <c r="WJX210" s="465"/>
      <c r="WJY210" s="368"/>
      <c r="WJZ210" s="465"/>
      <c r="WKA210" s="368"/>
      <c r="WKB210" s="465"/>
      <c r="WKC210" s="368"/>
      <c r="WKD210" s="465"/>
      <c r="WKE210" s="368"/>
      <c r="WKF210" s="465"/>
      <c r="WKG210" s="368"/>
      <c r="WKH210" s="465"/>
      <c r="WKI210" s="368"/>
      <c r="WKJ210" s="465"/>
      <c r="WKK210" s="368"/>
      <c r="WKL210" s="465"/>
      <c r="WKM210" s="368"/>
      <c r="WKN210" s="465"/>
      <c r="WKO210" s="368"/>
      <c r="WKP210" s="465"/>
      <c r="WKQ210" s="368"/>
      <c r="WKR210" s="465"/>
      <c r="WKS210" s="368"/>
      <c r="WKT210" s="465"/>
      <c r="WKU210" s="368"/>
      <c r="WKV210" s="465"/>
      <c r="WKW210" s="368"/>
      <c r="WKX210" s="465"/>
      <c r="WKY210" s="368"/>
      <c r="WKZ210" s="465"/>
      <c r="WLA210" s="368"/>
      <c r="WLB210" s="465"/>
      <c r="WLC210" s="368"/>
      <c r="WLD210" s="465"/>
      <c r="WLE210" s="368"/>
      <c r="WLF210" s="465"/>
      <c r="WLG210" s="368"/>
      <c r="WLH210" s="465"/>
      <c r="WLI210" s="368"/>
      <c r="WLJ210" s="465"/>
      <c r="WLK210" s="368"/>
      <c r="WLL210" s="465"/>
      <c r="WLM210" s="368"/>
      <c r="WLN210" s="465"/>
      <c r="WLO210" s="368"/>
      <c r="WLP210" s="465"/>
      <c r="WLQ210" s="368"/>
      <c r="WLR210" s="465"/>
      <c r="WLS210" s="368"/>
      <c r="WLT210" s="465"/>
      <c r="WLU210" s="368"/>
      <c r="WLV210" s="465"/>
      <c r="WLW210" s="368"/>
      <c r="WLX210" s="465"/>
      <c r="WLY210" s="368"/>
      <c r="WLZ210" s="465"/>
      <c r="WMA210" s="368"/>
      <c r="WMB210" s="465"/>
      <c r="WMC210" s="368"/>
      <c r="WMD210" s="465"/>
      <c r="WME210" s="368"/>
      <c r="WMF210" s="465"/>
      <c r="WMG210" s="368"/>
      <c r="WMH210" s="465"/>
      <c r="WMI210" s="368"/>
      <c r="WMJ210" s="465"/>
      <c r="WMK210" s="368"/>
      <c r="WML210" s="465"/>
      <c r="WMM210" s="368"/>
      <c r="WMN210" s="465"/>
      <c r="WMO210" s="368"/>
      <c r="WMP210" s="465"/>
      <c r="WMQ210" s="368"/>
      <c r="WMR210" s="465"/>
      <c r="WMS210" s="368"/>
      <c r="WMT210" s="465"/>
      <c r="WMU210" s="368"/>
      <c r="WMV210" s="465"/>
      <c r="WMW210" s="368"/>
      <c r="WMX210" s="465"/>
      <c r="WMY210" s="368"/>
      <c r="WMZ210" s="465"/>
      <c r="WNA210" s="368"/>
      <c r="WNB210" s="465"/>
      <c r="WNC210" s="368"/>
      <c r="WND210" s="465"/>
      <c r="WNE210" s="368"/>
      <c r="WNF210" s="465"/>
      <c r="WNG210" s="368"/>
      <c r="WNH210" s="465"/>
      <c r="WNI210" s="368"/>
      <c r="WNJ210" s="465"/>
      <c r="WNK210" s="368"/>
      <c r="WNL210" s="465"/>
      <c r="WNM210" s="368"/>
      <c r="WNN210" s="465"/>
      <c r="WNO210" s="368"/>
      <c r="WNP210" s="465"/>
      <c r="WNQ210" s="368"/>
      <c r="WNR210" s="465"/>
      <c r="WNS210" s="368"/>
      <c r="WNT210" s="465"/>
      <c r="WNU210" s="368"/>
      <c r="WNV210" s="465"/>
      <c r="WNW210" s="368"/>
      <c r="WNX210" s="465"/>
      <c r="WNY210" s="368"/>
      <c r="WNZ210" s="465"/>
      <c r="WOA210" s="368"/>
      <c r="WOB210" s="465"/>
      <c r="WOC210" s="368"/>
      <c r="WOD210" s="465"/>
      <c r="WOE210" s="368"/>
      <c r="WOF210" s="465"/>
      <c r="WOG210" s="368"/>
      <c r="WOH210" s="465"/>
      <c r="WOI210" s="368"/>
      <c r="WOJ210" s="465"/>
      <c r="WOK210" s="368"/>
      <c r="WOL210" s="465"/>
      <c r="WOM210" s="368"/>
      <c r="WON210" s="465"/>
      <c r="WOO210" s="368"/>
      <c r="WOP210" s="465"/>
      <c r="WOQ210" s="368"/>
      <c r="WOR210" s="465"/>
      <c r="WOS210" s="368"/>
      <c r="WOT210" s="465"/>
      <c r="WOU210" s="368"/>
      <c r="WOV210" s="465"/>
      <c r="WOW210" s="368"/>
      <c r="WOX210" s="465"/>
      <c r="WOY210" s="368"/>
      <c r="WOZ210" s="465"/>
      <c r="WPA210" s="368"/>
      <c r="WPB210" s="465"/>
      <c r="WPC210" s="368"/>
      <c r="WPD210" s="465"/>
      <c r="WPE210" s="368"/>
      <c r="WPF210" s="465"/>
      <c r="WPG210" s="368"/>
      <c r="WPH210" s="465"/>
      <c r="WPI210" s="368"/>
      <c r="WPJ210" s="465"/>
      <c r="WPK210" s="368"/>
      <c r="WPL210" s="465"/>
      <c r="WPM210" s="368"/>
      <c r="WPN210" s="465"/>
      <c r="WPO210" s="368"/>
      <c r="WPP210" s="465"/>
      <c r="WPQ210" s="368"/>
      <c r="WPR210" s="465"/>
      <c r="WPS210" s="368"/>
      <c r="WPT210" s="465"/>
      <c r="WPU210" s="368"/>
      <c r="WPV210" s="465"/>
      <c r="WPW210" s="368"/>
      <c r="WPX210" s="465"/>
      <c r="WPY210" s="368"/>
      <c r="WPZ210" s="465"/>
      <c r="WQA210" s="368"/>
      <c r="WQB210" s="465"/>
      <c r="WQC210" s="368"/>
      <c r="WQD210" s="465"/>
      <c r="WQE210" s="368"/>
      <c r="WQF210" s="465"/>
      <c r="WQG210" s="368"/>
      <c r="WQH210" s="465"/>
      <c r="WQI210" s="368"/>
      <c r="WQJ210" s="465"/>
      <c r="WQK210" s="368"/>
      <c r="WQL210" s="465"/>
      <c r="WQM210" s="368"/>
      <c r="WQN210" s="465"/>
      <c r="WQO210" s="368"/>
      <c r="WQP210" s="465"/>
      <c r="WQQ210" s="368"/>
      <c r="WQR210" s="465"/>
      <c r="WQS210" s="368"/>
      <c r="WQT210" s="465"/>
      <c r="WQU210" s="368"/>
      <c r="WQV210" s="465"/>
      <c r="WQW210" s="368"/>
      <c r="WQX210" s="465"/>
      <c r="WQY210" s="368"/>
      <c r="WQZ210" s="465"/>
      <c r="WRA210" s="368"/>
      <c r="WRB210" s="465"/>
      <c r="WRC210" s="368"/>
      <c r="WRD210" s="465"/>
      <c r="WRE210" s="368"/>
      <c r="WRF210" s="465"/>
      <c r="WRG210" s="368"/>
      <c r="WRH210" s="465"/>
      <c r="WRI210" s="368"/>
      <c r="WRJ210" s="465"/>
      <c r="WRK210" s="368"/>
      <c r="WRL210" s="465"/>
      <c r="WRM210" s="368"/>
      <c r="WRN210" s="465"/>
      <c r="WRO210" s="368"/>
      <c r="WRP210" s="465"/>
      <c r="WRQ210" s="368"/>
      <c r="WRR210" s="465"/>
      <c r="WRS210" s="368"/>
      <c r="WRT210" s="465"/>
      <c r="WRU210" s="368"/>
      <c r="WRV210" s="465"/>
      <c r="WRW210" s="368"/>
      <c r="WRX210" s="465"/>
      <c r="WRY210" s="368"/>
      <c r="WRZ210" s="465"/>
      <c r="WSA210" s="368"/>
      <c r="WSB210" s="465"/>
      <c r="WSC210" s="368"/>
      <c r="WSD210" s="465"/>
      <c r="WSE210" s="368"/>
      <c r="WSF210" s="465"/>
      <c r="WSG210" s="368"/>
      <c r="WSH210" s="465"/>
      <c r="WSI210" s="368"/>
      <c r="WSJ210" s="465"/>
      <c r="WSK210" s="368"/>
      <c r="WSL210" s="465"/>
      <c r="WSM210" s="368"/>
      <c r="WSN210" s="465"/>
      <c r="WSO210" s="368"/>
      <c r="WSP210" s="465"/>
      <c r="WSQ210" s="368"/>
      <c r="WSR210" s="465"/>
      <c r="WSS210" s="368"/>
      <c r="WST210" s="465"/>
      <c r="WSU210" s="368"/>
      <c r="WSV210" s="465"/>
      <c r="WSW210" s="368"/>
      <c r="WSX210" s="465"/>
      <c r="WSY210" s="368"/>
      <c r="WSZ210" s="465"/>
      <c r="WTA210" s="368"/>
      <c r="WTB210" s="465"/>
      <c r="WTC210" s="368"/>
      <c r="WTD210" s="465"/>
      <c r="WTE210" s="368"/>
      <c r="WTF210" s="465"/>
      <c r="WTG210" s="368"/>
      <c r="WTH210" s="465"/>
      <c r="WTI210" s="368"/>
      <c r="WTJ210" s="465"/>
      <c r="WTK210" s="368"/>
      <c r="WTL210" s="465"/>
      <c r="WTM210" s="368"/>
      <c r="WTN210" s="465"/>
      <c r="WTO210" s="368"/>
      <c r="WTP210" s="465"/>
      <c r="WTQ210" s="368"/>
      <c r="WTR210" s="465"/>
      <c r="WTS210" s="368"/>
      <c r="WTT210" s="465"/>
      <c r="WTU210" s="368"/>
      <c r="WTV210" s="465"/>
      <c r="WTW210" s="368"/>
      <c r="WTX210" s="465"/>
      <c r="WTY210" s="368"/>
      <c r="WTZ210" s="465"/>
      <c r="WUA210" s="368"/>
      <c r="WUB210" s="465"/>
      <c r="WUC210" s="368"/>
      <c r="WUD210" s="465"/>
      <c r="WUE210" s="368"/>
      <c r="WUF210" s="465"/>
      <c r="WUG210" s="368"/>
      <c r="WUH210" s="465"/>
      <c r="WUI210" s="368"/>
      <c r="WUJ210" s="465"/>
      <c r="WUK210" s="368"/>
      <c r="WUL210" s="465"/>
      <c r="WUM210" s="368"/>
      <c r="WUN210" s="465"/>
      <c r="WUO210" s="368"/>
      <c r="WUP210" s="465"/>
      <c r="WUQ210" s="368"/>
      <c r="WUR210" s="465"/>
      <c r="WUS210" s="368"/>
      <c r="WUT210" s="465"/>
      <c r="WUU210" s="368"/>
      <c r="WUV210" s="465"/>
      <c r="WUW210" s="368"/>
      <c r="WUX210" s="465"/>
      <c r="WUY210" s="368"/>
      <c r="WUZ210" s="465"/>
      <c r="WVA210" s="368"/>
      <c r="WVB210" s="465"/>
      <c r="WVC210" s="368"/>
      <c r="WVD210" s="465"/>
      <c r="WVE210" s="368"/>
      <c r="WVF210" s="465"/>
      <c r="WVG210" s="368"/>
      <c r="WVH210" s="465"/>
      <c r="WVI210" s="368"/>
      <c r="WVJ210" s="465"/>
      <c r="WVK210" s="368"/>
      <c r="WVL210" s="465"/>
      <c r="WVM210" s="368"/>
      <c r="WVN210" s="465"/>
      <c r="WVO210" s="368"/>
      <c r="WVP210" s="465"/>
      <c r="WVQ210" s="368"/>
      <c r="WVR210" s="465"/>
      <c r="WVS210" s="368"/>
      <c r="WVT210" s="465"/>
      <c r="WVU210" s="368"/>
      <c r="WVV210" s="465"/>
      <c r="WVW210" s="368"/>
      <c r="WVX210" s="465"/>
      <c r="WVY210" s="368"/>
      <c r="WVZ210" s="465"/>
      <c r="WWA210" s="368"/>
      <c r="WWB210" s="465"/>
      <c r="WWC210" s="368"/>
      <c r="WWD210" s="465"/>
      <c r="WWE210" s="368"/>
      <c r="WWF210" s="465"/>
      <c r="WWG210" s="368"/>
      <c r="WWH210" s="465"/>
      <c r="WWI210" s="368"/>
      <c r="WWJ210" s="465"/>
      <c r="WWK210" s="368"/>
      <c r="WWL210" s="465"/>
      <c r="WWM210" s="368"/>
      <c r="WWN210" s="465"/>
      <c r="WWO210" s="368"/>
      <c r="WWP210" s="465"/>
      <c r="WWQ210" s="368"/>
      <c r="WWR210" s="465"/>
      <c r="WWS210" s="368"/>
      <c r="WWT210" s="465"/>
      <c r="WWU210" s="368"/>
      <c r="WWV210" s="465"/>
      <c r="WWW210" s="368"/>
      <c r="WWX210" s="465"/>
      <c r="WWY210" s="368"/>
      <c r="WWZ210" s="465"/>
      <c r="WXA210" s="368"/>
      <c r="WXB210" s="465"/>
      <c r="WXC210" s="368"/>
      <c r="WXD210" s="465"/>
      <c r="WXE210" s="368"/>
      <c r="WXF210" s="465"/>
      <c r="WXG210" s="368"/>
      <c r="WXH210" s="465"/>
      <c r="WXI210" s="368"/>
      <c r="WXJ210" s="465"/>
      <c r="WXK210" s="368"/>
      <c r="WXL210" s="465"/>
      <c r="WXM210" s="368"/>
      <c r="WXN210" s="465"/>
      <c r="WXO210" s="368"/>
      <c r="WXP210" s="465"/>
      <c r="WXQ210" s="368"/>
      <c r="WXR210" s="465"/>
      <c r="WXS210" s="368"/>
      <c r="WXT210" s="465"/>
      <c r="WXU210" s="368"/>
      <c r="WXV210" s="465"/>
      <c r="WXW210" s="368"/>
      <c r="WXX210" s="465"/>
      <c r="WXY210" s="368"/>
      <c r="WXZ210" s="465"/>
      <c r="WYA210" s="368"/>
      <c r="WYB210" s="465"/>
      <c r="WYC210" s="368"/>
      <c r="WYD210" s="465"/>
      <c r="WYE210" s="368"/>
      <c r="WYF210" s="465"/>
      <c r="WYG210" s="368"/>
      <c r="WYH210" s="465"/>
      <c r="WYI210" s="368"/>
      <c r="WYJ210" s="465"/>
      <c r="WYK210" s="368"/>
      <c r="WYL210" s="465"/>
      <c r="WYM210" s="368"/>
      <c r="WYN210" s="465"/>
      <c r="WYO210" s="368"/>
      <c r="WYP210" s="465"/>
      <c r="WYQ210" s="368"/>
      <c r="WYR210" s="465"/>
      <c r="WYS210" s="368"/>
      <c r="WYT210" s="465"/>
      <c r="WYU210" s="368"/>
      <c r="WYV210" s="465"/>
      <c r="WYW210" s="368"/>
      <c r="WYX210" s="465"/>
      <c r="WYY210" s="368"/>
      <c r="WYZ210" s="465"/>
      <c r="WZA210" s="368"/>
      <c r="WZB210" s="465"/>
      <c r="WZC210" s="368"/>
      <c r="WZD210" s="465"/>
      <c r="WZE210" s="368"/>
      <c r="WZF210" s="465"/>
      <c r="WZG210" s="368"/>
      <c r="WZH210" s="465"/>
      <c r="WZI210" s="368"/>
      <c r="WZJ210" s="465"/>
      <c r="WZK210" s="368"/>
      <c r="WZL210" s="465"/>
      <c r="WZM210" s="368"/>
      <c r="WZN210" s="465"/>
      <c r="WZO210" s="368"/>
      <c r="WZP210" s="465"/>
      <c r="WZQ210" s="368"/>
      <c r="WZR210" s="465"/>
      <c r="WZS210" s="368"/>
      <c r="WZT210" s="465"/>
      <c r="WZU210" s="368"/>
      <c r="WZV210" s="465"/>
      <c r="WZW210" s="368"/>
      <c r="WZX210" s="465"/>
      <c r="WZY210" s="368"/>
      <c r="WZZ210" s="465"/>
      <c r="XAA210" s="368"/>
      <c r="XAB210" s="465"/>
      <c r="XAC210" s="368"/>
      <c r="XAD210" s="465"/>
      <c r="XAE210" s="368"/>
      <c r="XAF210" s="465"/>
      <c r="XAG210" s="368"/>
      <c r="XAH210" s="465"/>
      <c r="XAI210" s="368"/>
      <c r="XAJ210" s="465"/>
      <c r="XAK210" s="368"/>
      <c r="XAL210" s="465"/>
      <c r="XAM210" s="368"/>
      <c r="XAN210" s="465"/>
      <c r="XAO210" s="368"/>
      <c r="XAP210" s="465"/>
      <c r="XAQ210" s="368"/>
      <c r="XAR210" s="465"/>
      <c r="XAS210" s="368"/>
      <c r="XAT210" s="465"/>
      <c r="XAU210" s="368"/>
      <c r="XAV210" s="465"/>
      <c r="XAW210" s="368"/>
      <c r="XAX210" s="465"/>
      <c r="XAY210" s="368"/>
      <c r="XAZ210" s="465"/>
      <c r="XBA210" s="368"/>
      <c r="XBB210" s="465"/>
      <c r="XBC210" s="368"/>
      <c r="XBD210" s="465"/>
      <c r="XBE210" s="368"/>
      <c r="XBF210" s="465"/>
      <c r="XBG210" s="368"/>
      <c r="XBH210" s="465"/>
      <c r="XBI210" s="368"/>
      <c r="XBJ210" s="465"/>
      <c r="XBK210" s="368"/>
      <c r="XBL210" s="465"/>
      <c r="XBM210" s="368"/>
      <c r="XBN210" s="465"/>
      <c r="XBO210" s="368"/>
      <c r="XBP210" s="465"/>
      <c r="XBQ210" s="368"/>
      <c r="XBR210" s="465"/>
      <c r="XBS210" s="368"/>
      <c r="XBT210" s="465"/>
      <c r="XBU210" s="368"/>
      <c r="XBV210" s="465"/>
      <c r="XBW210" s="368"/>
      <c r="XBX210" s="465"/>
      <c r="XBY210" s="368"/>
      <c r="XBZ210" s="465"/>
      <c r="XCA210" s="368"/>
      <c r="XCB210" s="465"/>
      <c r="XCC210" s="368"/>
      <c r="XCD210" s="465"/>
      <c r="XCE210" s="368"/>
      <c r="XCF210" s="465"/>
      <c r="XCG210" s="368"/>
      <c r="XCH210" s="465"/>
      <c r="XCI210" s="368"/>
      <c r="XCJ210" s="465"/>
      <c r="XCK210" s="368"/>
      <c r="XCL210" s="465"/>
      <c r="XCM210" s="368"/>
      <c r="XCN210" s="465"/>
      <c r="XCO210" s="368"/>
      <c r="XCP210" s="465"/>
      <c r="XCQ210" s="368"/>
      <c r="XCR210" s="465"/>
      <c r="XCS210" s="368"/>
      <c r="XCT210" s="465"/>
      <c r="XCU210" s="368"/>
      <c r="XCV210" s="465"/>
      <c r="XCW210" s="368"/>
      <c r="XCX210" s="465"/>
      <c r="XCY210" s="368"/>
      <c r="XCZ210" s="465"/>
      <c r="XDA210" s="368"/>
      <c r="XDB210" s="465"/>
      <c r="XDC210" s="368"/>
      <c r="XDD210" s="465"/>
      <c r="XDE210" s="368"/>
      <c r="XDF210" s="465"/>
      <c r="XDG210" s="368"/>
      <c r="XDH210" s="465"/>
      <c r="XDI210" s="368"/>
      <c r="XDJ210" s="465"/>
      <c r="XDK210" s="368"/>
      <c r="XDL210" s="465"/>
      <c r="XDM210" s="368"/>
      <c r="XDN210" s="465"/>
      <c r="XDO210" s="368"/>
      <c r="XDP210" s="465"/>
      <c r="XDQ210" s="368"/>
      <c r="XDR210" s="465"/>
      <c r="XDS210" s="368"/>
      <c r="XDT210" s="465"/>
      <c r="XDU210" s="368"/>
      <c r="XDV210" s="465"/>
      <c r="XDW210" s="368"/>
      <c r="XDX210" s="465"/>
      <c r="XDY210" s="368"/>
      <c r="XDZ210" s="465"/>
      <c r="XEA210" s="368"/>
      <c r="XEB210" s="465"/>
      <c r="XEC210" s="368"/>
      <c r="XED210" s="465"/>
      <c r="XEE210" s="368"/>
      <c r="XEF210" s="465"/>
      <c r="XEG210" s="368"/>
      <c r="XEH210" s="465"/>
      <c r="XEI210" s="368"/>
      <c r="XEJ210" s="465"/>
      <c r="XEK210" s="368"/>
      <c r="XEL210" s="465"/>
      <c r="XEM210" s="368"/>
      <c r="XEN210" s="465"/>
      <c r="XEO210" s="368"/>
      <c r="XEP210" s="465"/>
      <c r="XEQ210" s="368"/>
      <c r="XER210" s="465"/>
      <c r="XES210" s="368"/>
      <c r="XET210" s="465"/>
      <c r="XEU210" s="368"/>
      <c r="XEV210" s="465"/>
      <c r="XEW210" s="368"/>
      <c r="XEX210" s="465"/>
      <c r="XEY210" s="368"/>
      <c r="XEZ210" s="465"/>
      <c r="XFA210" s="368"/>
      <c r="XFB210" s="465"/>
      <c r="XFC210" s="368"/>
      <c r="XFD210" s="465"/>
    </row>
    <row r="211" ht="15.95" customHeight="1" spans="1:3">
      <c r="A211" s="463" t="s">
        <v>962</v>
      </c>
      <c r="B211" s="466"/>
      <c r="C211" s="426"/>
    </row>
    <row r="212" ht="15.95" customHeight="1" spans="1:2">
      <c r="A212" s="463"/>
      <c r="B212" s="448" t="s">
        <v>963</v>
      </c>
    </row>
    <row r="213" ht="15.95" customHeight="1" spans="1:2">
      <c r="A213" s="463"/>
      <c r="B213" s="462"/>
    </row>
    <row r="214" ht="15.95" customHeight="1" spans="1:2">
      <c r="A214" s="463"/>
      <c r="B214" s="462"/>
    </row>
    <row r="215" ht="18" customHeight="1" spans="1:2">
      <c r="A215" s="463"/>
      <c r="B215" s="467"/>
    </row>
    <row r="216" ht="15.95" customHeight="1" spans="1:2">
      <c r="A216" s="425"/>
      <c r="B216" s="426"/>
    </row>
    <row r="217" ht="15.95" customHeight="1" spans="1:2">
      <c r="A217" s="373" t="s">
        <v>964</v>
      </c>
      <c r="B217" s="468" t="s">
        <v>965</v>
      </c>
    </row>
    <row r="218" ht="15.95" customHeight="1" spans="1:2">
      <c r="A218" s="423"/>
      <c r="B218" s="468" t="s">
        <v>966</v>
      </c>
    </row>
    <row r="219" ht="15.95" customHeight="1" spans="1:2">
      <c r="A219" s="373"/>
      <c r="B219" s="391"/>
    </row>
    <row r="220" ht="15.95" customHeight="1" spans="1:2">
      <c r="A220" s="373"/>
      <c r="B220" s="469"/>
    </row>
    <row r="221" ht="33" customHeight="1" spans="1:2">
      <c r="A221" s="373"/>
      <c r="B221" s="470"/>
    </row>
    <row r="222" ht="17" customHeight="1" spans="1:2">
      <c r="A222" s="373"/>
      <c r="B222" s="391"/>
    </row>
    <row r="223" ht="19" customHeight="1" spans="1:2">
      <c r="A223" s="425"/>
      <c r="B223" s="426"/>
    </row>
    <row r="224" ht="15.95" customHeight="1" spans="1:2">
      <c r="A224" s="471" t="s">
        <v>967</v>
      </c>
      <c r="B224" s="372" t="s">
        <v>968</v>
      </c>
    </row>
    <row r="225" ht="15.95" customHeight="1" spans="1:2">
      <c r="A225" s="472"/>
      <c r="B225" s="372" t="s">
        <v>969</v>
      </c>
    </row>
    <row r="226" ht="22" customHeight="1" spans="1:2">
      <c r="A226" s="473"/>
      <c r="B226" s="474"/>
    </row>
    <row r="227" ht="15.95" customHeight="1" spans="1:2">
      <c r="A227" s="428" t="s">
        <v>970</v>
      </c>
      <c r="B227" s="372" t="s">
        <v>971</v>
      </c>
    </row>
    <row r="228" ht="15.95" customHeight="1" spans="1:2">
      <c r="A228" s="432"/>
      <c r="B228" s="372" t="s">
        <v>972</v>
      </c>
    </row>
    <row r="229" ht="15.95" customHeight="1" spans="1:2">
      <c r="A229" s="432"/>
      <c r="B229" s="372" t="s">
        <v>973</v>
      </c>
    </row>
    <row r="230" ht="15.95" customHeight="1" spans="1:2">
      <c r="A230" s="432"/>
      <c r="B230" s="475" t="s">
        <v>974</v>
      </c>
    </row>
    <row r="231" ht="15.95" customHeight="1" spans="1:2">
      <c r="A231" s="432"/>
      <c r="B231" s="392"/>
    </row>
    <row r="232" ht="15.95" customHeight="1" spans="1:2">
      <c r="A232" s="432"/>
      <c r="B232" s="372" t="s">
        <v>975</v>
      </c>
    </row>
    <row r="233" ht="15.95" customHeight="1" spans="1:2">
      <c r="A233" s="432"/>
      <c r="B233" s="372" t="s">
        <v>976</v>
      </c>
    </row>
    <row r="234" ht="15.95" customHeight="1" spans="1:2">
      <c r="A234" s="432"/>
      <c r="B234" s="475" t="s">
        <v>977</v>
      </c>
    </row>
    <row r="235" ht="15.95" customHeight="1" spans="1:2">
      <c r="A235" s="432"/>
      <c r="B235" s="396"/>
    </row>
    <row r="236" ht="15.95" customHeight="1" spans="1:2">
      <c r="A236" s="432"/>
      <c r="B236" s="476"/>
    </row>
    <row r="237" ht="15.95" customHeight="1" spans="1:2">
      <c r="A237" s="432"/>
      <c r="B237" s="476"/>
    </row>
    <row r="238" ht="15.95" customHeight="1" spans="1:2">
      <c r="A238" s="432"/>
      <c r="B238" s="476"/>
    </row>
    <row r="239" ht="15.95" customHeight="1" spans="1:2">
      <c r="A239" s="432"/>
      <c r="B239" s="476"/>
    </row>
    <row r="240" ht="15.95" customHeight="1" spans="1:2">
      <c r="A240" s="432"/>
      <c r="B240" s="476"/>
    </row>
    <row r="241" ht="15.95" customHeight="1" spans="1:2">
      <c r="A241" s="432"/>
      <c r="B241" s="476"/>
    </row>
    <row r="242" ht="15.95" customHeight="1" spans="1:2">
      <c r="A242" s="432"/>
      <c r="B242" s="476"/>
    </row>
    <row r="243" ht="15.95" customHeight="1" spans="1:2">
      <c r="A243" s="432"/>
      <c r="B243" s="476"/>
    </row>
    <row r="244" ht="15.95" customHeight="1" spans="1:2">
      <c r="A244" s="432"/>
      <c r="B244" s="476"/>
    </row>
    <row r="245" ht="15.95" customHeight="1" spans="1:2">
      <c r="A245" s="432"/>
      <c r="B245" s="476"/>
    </row>
    <row r="246" ht="15.95" customHeight="1" spans="1:2">
      <c r="A246" s="432"/>
      <c r="B246" s="476"/>
    </row>
    <row r="247" ht="15.95" customHeight="1" spans="1:2">
      <c r="A247" s="429"/>
      <c r="B247" s="372" t="s">
        <v>978</v>
      </c>
    </row>
    <row r="248" ht="16" customHeight="1" spans="1:2">
      <c r="A248" s="477"/>
      <c r="B248" s="426"/>
    </row>
    <row r="249" ht="15.95" customHeight="1" spans="1:2">
      <c r="A249" s="428" t="s">
        <v>979</v>
      </c>
      <c r="B249" s="372" t="s">
        <v>980</v>
      </c>
    </row>
    <row r="250" ht="15.95" customHeight="1" spans="1:2">
      <c r="A250" s="429"/>
      <c r="B250" s="372" t="s">
        <v>981</v>
      </c>
    </row>
    <row r="251" ht="16" customHeight="1" spans="1:2">
      <c r="A251" s="477"/>
      <c r="B251" s="426"/>
    </row>
    <row r="252" ht="15.95" customHeight="1" spans="1:2">
      <c r="A252" s="428" t="s">
        <v>982</v>
      </c>
      <c r="B252" s="372" t="s">
        <v>983</v>
      </c>
    </row>
    <row r="253" ht="15.95" customHeight="1" spans="1:2">
      <c r="A253" s="432"/>
      <c r="B253" s="372" t="s">
        <v>984</v>
      </c>
    </row>
    <row r="254" ht="15.95" customHeight="1" spans="1:2">
      <c r="A254" s="432"/>
      <c r="B254" s="194" t="s">
        <v>985</v>
      </c>
    </row>
    <row r="255" ht="15.95" customHeight="1" spans="1:2">
      <c r="A255" s="429"/>
      <c r="B255" s="333" t="s">
        <v>986</v>
      </c>
    </row>
    <row r="256" s="369" customFormat="1" ht="24" customHeight="1" spans="1:2">
      <c r="A256" s="478"/>
      <c r="B256" s="479"/>
    </row>
    <row r="257" ht="15.95" customHeight="1" spans="1:2">
      <c r="A257" s="480" t="s">
        <v>987</v>
      </c>
      <c r="B257" s="481" t="s">
        <v>988</v>
      </c>
    </row>
    <row r="258" ht="15.95" customHeight="1" spans="1:2">
      <c r="A258" s="482"/>
      <c r="B258" s="381" t="s">
        <v>989</v>
      </c>
    </row>
    <row r="259" ht="15.95" customHeight="1" spans="1:2">
      <c r="A259" s="482"/>
      <c r="B259" s="483"/>
    </row>
    <row r="260" ht="15.95" customHeight="1" spans="1:2">
      <c r="A260" s="482"/>
      <c r="B260" s="484"/>
    </row>
    <row r="261" ht="15.95" customHeight="1" spans="1:2">
      <c r="A261" s="482"/>
      <c r="B261" s="485"/>
    </row>
    <row r="262" ht="15.95" customHeight="1" spans="1:2">
      <c r="A262" s="482"/>
      <c r="B262" s="485"/>
    </row>
    <row r="263" ht="15.95" customHeight="1" spans="1:2">
      <c r="A263" s="482"/>
      <c r="B263" s="485"/>
    </row>
    <row r="264" ht="15.95" customHeight="1" spans="1:2">
      <c r="A264" s="482"/>
      <c r="B264" s="485"/>
    </row>
    <row r="265" ht="15.95" customHeight="1" spans="1:2">
      <c r="A265" s="482"/>
      <c r="B265" s="485"/>
    </row>
    <row r="266" ht="15.95" customHeight="1" spans="1:2">
      <c r="A266" s="482"/>
      <c r="B266" s="485"/>
    </row>
    <row r="267" ht="15.95" customHeight="1" spans="1:2">
      <c r="A267" s="482"/>
      <c r="B267" s="485"/>
    </row>
    <row r="268" ht="15.95" customHeight="1" spans="1:2">
      <c r="A268" s="482"/>
      <c r="B268" s="485"/>
    </row>
    <row r="269" ht="15.95" customHeight="1" spans="1:2">
      <c r="A269" s="482"/>
      <c r="B269" s="485"/>
    </row>
    <row r="270" ht="15.95" customHeight="1" spans="1:2">
      <c r="A270" s="482"/>
      <c r="B270" s="485"/>
    </row>
    <row r="271" ht="15.95" customHeight="1" spans="1:2">
      <c r="A271" s="482"/>
      <c r="B271" s="485"/>
    </row>
    <row r="272" ht="15.95" customHeight="1" spans="1:2">
      <c r="A272" s="482"/>
      <c r="B272" s="485"/>
    </row>
    <row r="273" ht="15.95" customHeight="1" spans="1:2">
      <c r="A273" s="482"/>
      <c r="B273" s="485"/>
    </row>
    <row r="274" ht="15.95" customHeight="1" spans="1:2">
      <c r="A274" s="482"/>
      <c r="B274" s="485"/>
    </row>
    <row r="275" ht="15.95" customHeight="1" spans="1:2">
      <c r="A275" s="482"/>
      <c r="B275" s="485"/>
    </row>
    <row r="276" ht="15.95" customHeight="1" spans="1:2">
      <c r="A276" s="482"/>
      <c r="B276" s="485"/>
    </row>
    <row r="277" ht="15.95" customHeight="1" spans="1:2">
      <c r="A277" s="482"/>
      <c r="B277" s="485"/>
    </row>
    <row r="278" ht="15.95" customHeight="1" spans="1:2">
      <c r="A278" s="482"/>
      <c r="B278" s="485"/>
    </row>
    <row r="279" ht="15.95" customHeight="1" spans="1:2">
      <c r="A279" s="482"/>
      <c r="B279" s="485"/>
    </row>
    <row r="280" ht="15.95" customHeight="1" spans="1:2">
      <c r="A280" s="482"/>
      <c r="B280" s="485"/>
    </row>
    <row r="281" ht="15.95" customHeight="1" spans="1:2">
      <c r="A281" s="482"/>
      <c r="B281" s="485"/>
    </row>
    <row r="282" ht="15.95" customHeight="1" spans="1:2">
      <c r="A282" s="486"/>
      <c r="B282" s="487"/>
    </row>
    <row r="283" s="369" customFormat="1" ht="26" customHeight="1" spans="1:2">
      <c r="A283" s="478"/>
      <c r="B283" s="479"/>
    </row>
    <row r="284" ht="41" customHeight="1" spans="1:2">
      <c r="A284" s="488" t="s">
        <v>990</v>
      </c>
      <c r="B284" s="489" t="s">
        <v>991</v>
      </c>
    </row>
    <row r="285" ht="15.95" customHeight="1" spans="1:2">
      <c r="A285" s="488"/>
      <c r="B285" s="481"/>
    </row>
    <row r="286" ht="15.95" customHeight="1" spans="1:2">
      <c r="A286" s="488"/>
      <c r="B286" s="490"/>
    </row>
    <row r="287" ht="15.95" customHeight="1" spans="1:2">
      <c r="A287" s="488"/>
      <c r="B287" s="490"/>
    </row>
    <row r="288" ht="15.95" customHeight="1" spans="1:2">
      <c r="A288" s="488"/>
      <c r="B288" s="490"/>
    </row>
    <row r="289" ht="15.95" customHeight="1" spans="1:2">
      <c r="A289" s="488"/>
      <c r="B289" s="490"/>
    </row>
    <row r="290" ht="15.95" customHeight="1" spans="1:2">
      <c r="A290" s="488"/>
      <c r="B290" s="490"/>
    </row>
    <row r="291" ht="15.95" customHeight="1" spans="1:2">
      <c r="A291" s="488"/>
      <c r="B291" s="490"/>
    </row>
    <row r="292" ht="15.95" customHeight="1" spans="1:2">
      <c r="A292" s="488"/>
      <c r="B292" s="490"/>
    </row>
    <row r="293" ht="15.95" customHeight="1" spans="1:2">
      <c r="A293" s="488"/>
      <c r="B293" s="490"/>
    </row>
    <row r="294" ht="15.95" customHeight="1" spans="1:2">
      <c r="A294" s="488"/>
      <c r="B294" s="490"/>
    </row>
    <row r="295" ht="15.95" customHeight="1" spans="1:2">
      <c r="A295" s="488"/>
      <c r="B295" s="490"/>
    </row>
    <row r="296" ht="15.95" customHeight="1" spans="1:2">
      <c r="A296" s="488"/>
      <c r="B296" s="490"/>
    </row>
    <row r="297" ht="8.1" customHeight="1" spans="1:2">
      <c r="A297" s="488"/>
      <c r="B297" s="490"/>
    </row>
    <row r="298" s="369" customFormat="1" ht="24" customHeight="1" spans="1:2">
      <c r="A298" s="478"/>
      <c r="B298" s="479"/>
    </row>
    <row r="299" ht="20.25" customHeight="1" spans="1:2">
      <c r="A299" s="491" t="s">
        <v>992</v>
      </c>
      <c r="B299" s="413" t="s">
        <v>993</v>
      </c>
    </row>
    <row r="300" ht="20.25" customHeight="1" spans="1:2">
      <c r="A300" s="492"/>
      <c r="B300" s="493"/>
    </row>
    <row r="301" ht="20.25" customHeight="1" spans="1:2">
      <c r="A301" s="492"/>
      <c r="B301" s="494"/>
    </row>
    <row r="302" ht="20.25" customHeight="1" spans="1:2">
      <c r="A302" s="492"/>
      <c r="B302" s="494"/>
    </row>
    <row r="303" ht="20.25" customHeight="1" spans="1:2">
      <c r="A303" s="492"/>
      <c r="B303" s="494"/>
    </row>
    <row r="304" ht="20.25" customHeight="1" spans="1:2">
      <c r="A304" s="492"/>
      <c r="B304" s="494"/>
    </row>
    <row r="305" ht="20.25" customHeight="1" spans="1:2">
      <c r="A305" s="492"/>
      <c r="B305" s="494"/>
    </row>
    <row r="306" ht="20.25" customHeight="1" spans="1:2">
      <c r="A306" s="492"/>
      <c r="B306" s="494"/>
    </row>
    <row r="307" ht="20.25" customHeight="1" spans="1:2">
      <c r="A307" s="492"/>
      <c r="B307" s="494"/>
    </row>
    <row r="308" ht="20.25" customHeight="1" spans="1:2">
      <c r="A308" s="492"/>
      <c r="B308" s="494"/>
    </row>
    <row r="309" ht="20.25" customHeight="1" spans="1:2">
      <c r="A309" s="495"/>
      <c r="B309" s="496"/>
    </row>
    <row r="310" ht="20" customHeight="1" spans="1:2">
      <c r="A310" s="478"/>
      <c r="B310" s="479"/>
    </row>
    <row r="311" ht="20.25" customHeight="1" spans="1:2">
      <c r="A311" s="497" t="s">
        <v>994</v>
      </c>
      <c r="B311" s="498" t="s">
        <v>995</v>
      </c>
    </row>
    <row r="312" ht="20.25" customHeight="1" spans="1:2">
      <c r="A312" s="499"/>
      <c r="B312" s="500"/>
    </row>
    <row r="313" ht="20.25" customHeight="1" spans="1:2">
      <c r="A313" s="499"/>
      <c r="B313" s="501"/>
    </row>
    <row r="314" ht="20.25" customHeight="1" spans="1:2">
      <c r="A314" s="499"/>
      <c r="B314" s="501"/>
    </row>
    <row r="315" ht="20.25" customHeight="1" spans="1:2">
      <c r="A315" s="499"/>
      <c r="B315" s="501"/>
    </row>
    <row r="316" ht="20.25" customHeight="1" spans="1:2">
      <c r="A316" s="499"/>
      <c r="B316" s="501"/>
    </row>
    <row r="317" ht="20.25" customHeight="1" spans="1:2">
      <c r="A317" s="502"/>
      <c r="B317" s="503"/>
    </row>
    <row r="318" ht="20" customHeight="1" spans="1:2">
      <c r="A318" s="478"/>
      <c r="B318" s="479"/>
    </row>
    <row r="319" ht="20" customHeight="1" spans="1:2">
      <c r="A319" s="443" t="s">
        <v>996</v>
      </c>
      <c r="B319" s="504" t="s">
        <v>997</v>
      </c>
    </row>
    <row r="320" ht="20" customHeight="1" spans="1:2">
      <c r="A320" s="444"/>
      <c r="B320" s="504" t="s">
        <v>998</v>
      </c>
    </row>
    <row r="321" ht="20" customHeight="1" spans="1:2">
      <c r="A321" s="444"/>
      <c r="B321" s="504" t="s">
        <v>999</v>
      </c>
    </row>
    <row r="322" ht="20.25" customHeight="1" spans="1:2">
      <c r="A322" s="444"/>
      <c r="B322" s="505"/>
    </row>
    <row r="323" ht="20.25" customHeight="1" spans="1:2">
      <c r="A323" s="444"/>
      <c r="B323" s="506"/>
    </row>
    <row r="324" ht="20.25" customHeight="1" spans="1:2">
      <c r="A324" s="444"/>
      <c r="B324" s="507"/>
    </row>
    <row r="325" ht="20.25" customHeight="1" spans="1:2">
      <c r="A325" s="444"/>
      <c r="B325" s="507"/>
    </row>
    <row r="326" ht="20.25" customHeight="1" spans="1:2">
      <c r="A326" s="444"/>
      <c r="B326" s="507"/>
    </row>
    <row r="327" ht="20.25" customHeight="1" spans="1:2">
      <c r="A327" s="444"/>
      <c r="B327" s="507"/>
    </row>
    <row r="328" ht="20.25" customHeight="1" spans="1:2">
      <c r="A328" s="444"/>
      <c r="B328" s="507"/>
    </row>
    <row r="329" spans="1:2">
      <c r="A329" s="444"/>
      <c r="B329" s="507"/>
    </row>
    <row r="330" spans="1:2">
      <c r="A330" s="444"/>
      <c r="B330" s="507"/>
    </row>
    <row r="331" spans="1:2">
      <c r="A331" s="444"/>
      <c r="B331" s="507"/>
    </row>
    <row r="332" spans="1:2">
      <c r="A332" s="444"/>
      <c r="B332" s="507"/>
    </row>
    <row r="333" spans="1:2">
      <c r="A333" s="444"/>
      <c r="B333" s="507"/>
    </row>
    <row r="334" spans="1:2">
      <c r="A334" s="444"/>
      <c r="B334" s="508"/>
    </row>
    <row r="335" spans="1:2">
      <c r="A335" s="444"/>
      <c r="B335" s="508"/>
    </row>
    <row r="336" spans="1:2">
      <c r="A336" s="444"/>
      <c r="B336" s="508"/>
    </row>
    <row r="337" spans="1:2">
      <c r="A337" s="444"/>
      <c r="B337" s="508"/>
    </row>
    <row r="338" spans="1:2">
      <c r="A338" s="444"/>
      <c r="B338" s="508"/>
    </row>
    <row r="339" spans="1:2">
      <c r="A339" s="444"/>
      <c r="B339" s="508"/>
    </row>
    <row r="340" spans="1:2">
      <c r="A340" s="444"/>
      <c r="B340" s="508"/>
    </row>
    <row r="341" spans="1:2">
      <c r="A341" s="444"/>
      <c r="B341" s="508"/>
    </row>
    <row r="342" spans="1:2">
      <c r="A342" s="444"/>
      <c r="B342" s="508"/>
    </row>
    <row r="343" spans="1:2">
      <c r="A343" s="444"/>
      <c r="B343" s="508"/>
    </row>
    <row r="344" spans="1:2">
      <c r="A344" s="444"/>
      <c r="B344" s="508"/>
    </row>
    <row r="345" spans="1:2">
      <c r="A345" s="444"/>
      <c r="B345" s="508"/>
    </row>
    <row r="346" spans="1:2">
      <c r="A346" s="444"/>
      <c r="B346" s="508"/>
    </row>
    <row r="347" spans="1:2">
      <c r="A347" s="444"/>
      <c r="B347" s="508"/>
    </row>
    <row r="348" spans="1:2">
      <c r="A348" s="444"/>
      <c r="B348" s="508"/>
    </row>
    <row r="349" spans="1:2">
      <c r="A349" s="444"/>
      <c r="B349" s="508"/>
    </row>
    <row r="350" spans="1:2">
      <c r="A350" s="444"/>
      <c r="B350" s="508"/>
    </row>
    <row r="351" spans="1:2">
      <c r="A351" s="509"/>
      <c r="B351" s="508"/>
    </row>
  </sheetData>
  <mergeCells count="38">
    <mergeCell ref="A2:A3"/>
    <mergeCell ref="A5:A23"/>
    <mergeCell ref="A25:A35"/>
    <mergeCell ref="A37:A56"/>
    <mergeCell ref="A58:A75"/>
    <mergeCell ref="A77:A106"/>
    <mergeCell ref="A108:A120"/>
    <mergeCell ref="A122:A127"/>
    <mergeCell ref="A129:A131"/>
    <mergeCell ref="A133:A139"/>
    <mergeCell ref="A141:A159"/>
    <mergeCell ref="A161:A167"/>
    <mergeCell ref="A170:A201"/>
    <mergeCell ref="A202:A209"/>
    <mergeCell ref="A211:A215"/>
    <mergeCell ref="A217:A222"/>
    <mergeCell ref="A224:A225"/>
    <mergeCell ref="A227:A247"/>
    <mergeCell ref="A249:A250"/>
    <mergeCell ref="A252:A255"/>
    <mergeCell ref="A257:A282"/>
    <mergeCell ref="A284:A297"/>
    <mergeCell ref="A299:A309"/>
    <mergeCell ref="A311:A317"/>
    <mergeCell ref="A319:A351"/>
    <mergeCell ref="B62:B74"/>
    <mergeCell ref="B86:B98"/>
    <mergeCell ref="B115:B120"/>
    <mergeCell ref="B149:B158"/>
    <mergeCell ref="B171:B184"/>
    <mergeCell ref="B186:B201"/>
    <mergeCell ref="B220:B221"/>
    <mergeCell ref="B235:B246"/>
    <mergeCell ref="B260:B282"/>
    <mergeCell ref="B286:B297"/>
    <mergeCell ref="B300:B309"/>
    <mergeCell ref="B312:B317"/>
    <mergeCell ref="B323:B333"/>
  </mergeCells>
  <hyperlinks>
    <hyperlink ref="D1" location="目录!A1" display="返回"/>
  </hyperlinks>
  <pageMargins left="0.75" right="0.75" top="1" bottom="1" header="0.5" footer="0.5"/>
  <pageSetup paperSize="9" scale="39" orientation="portrait"/>
  <headerFooter alignWithMargins="0"/>
  <rowBreaks count="6" manualBreakCount="6">
    <brk id="201" max="1" man="1"/>
    <brk id="210" max="1" man="1"/>
    <brk id="222" max="1" man="1"/>
    <brk id="226" max="1" man="1"/>
    <brk id="317" max="1" man="1"/>
    <brk id="329" max="16383" man="1"/>
  </row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268"/>
  <sheetViews>
    <sheetView tabSelected="1" view="pageBreakPreview" zoomScale="85" zoomScaleNormal="100" topLeftCell="A40" workbookViewId="0">
      <selection activeCell="P73" sqref="P73"/>
    </sheetView>
  </sheetViews>
  <sheetFormatPr defaultColWidth="9" defaultRowHeight="14.25" outlineLevelCol="3"/>
  <cols>
    <col min="1" max="1" width="16.625" customWidth="1"/>
    <col min="2" max="2" width="86.875" style="370" customWidth="1"/>
  </cols>
  <sheetData>
    <row r="1" ht="15.95" customHeight="1" spans="1:4">
      <c r="A1" s="2" t="s">
        <v>413</v>
      </c>
      <c r="B1" s="2" t="s">
        <v>414</v>
      </c>
      <c r="D1" s="4" t="s">
        <v>84</v>
      </c>
    </row>
    <row r="2" ht="15.95" customHeight="1" spans="1:2">
      <c r="A2" s="371" t="s">
        <v>1000</v>
      </c>
      <c r="B2" s="372" t="s">
        <v>1001</v>
      </c>
    </row>
    <row r="3" ht="15.95" customHeight="1" spans="1:2">
      <c r="A3" s="373"/>
      <c r="B3" s="372" t="s">
        <v>1002</v>
      </c>
    </row>
    <row r="4" ht="15.95" customHeight="1" spans="1:2">
      <c r="A4" s="373"/>
      <c r="B4" s="372" t="s">
        <v>1003</v>
      </c>
    </row>
    <row r="5" ht="15.95" customHeight="1" spans="1:2">
      <c r="A5" s="373"/>
      <c r="B5" s="372" t="s">
        <v>1004</v>
      </c>
    </row>
    <row r="6" ht="15.95" customHeight="1" spans="1:2">
      <c r="A6" s="373"/>
      <c r="B6" s="372" t="s">
        <v>1005</v>
      </c>
    </row>
    <row r="7" ht="15.95" customHeight="1" spans="1:2">
      <c r="A7" s="373"/>
      <c r="B7" s="372" t="s">
        <v>1006</v>
      </c>
    </row>
    <row r="8" ht="15.95" customHeight="1" spans="1:2">
      <c r="A8" s="373"/>
      <c r="B8" s="372" t="s">
        <v>1007</v>
      </c>
    </row>
    <row r="9" ht="15.95" customHeight="1" spans="1:2">
      <c r="A9" s="373"/>
      <c r="B9" s="372" t="s">
        <v>1008</v>
      </c>
    </row>
    <row r="10" ht="15.95" customHeight="1" spans="1:2">
      <c r="A10" s="373"/>
      <c r="B10" s="372" t="s">
        <v>1009</v>
      </c>
    </row>
    <row r="11" ht="15.95" customHeight="1" spans="1:2">
      <c r="A11" s="373"/>
      <c r="B11" s="374" t="s">
        <v>1010</v>
      </c>
    </row>
    <row r="12" ht="15.95" customHeight="1" spans="1:2">
      <c r="A12" s="373"/>
      <c r="B12" s="372" t="s">
        <v>1011</v>
      </c>
    </row>
    <row r="13" ht="15.95" customHeight="1" spans="1:2">
      <c r="A13" s="373"/>
      <c r="B13" s="372" t="s">
        <v>1012</v>
      </c>
    </row>
    <row r="14" ht="44" customHeight="1" spans="1:2">
      <c r="A14" s="373"/>
      <c r="B14" s="375" t="s">
        <v>1013</v>
      </c>
    </row>
    <row r="15" ht="22" customHeight="1" spans="1:2">
      <c r="A15" s="373"/>
      <c r="B15" s="376" t="s">
        <v>1014</v>
      </c>
    </row>
    <row r="16" ht="22" customHeight="1" spans="1:2">
      <c r="A16" s="373"/>
      <c r="B16" s="377"/>
    </row>
    <row r="17" ht="22" customHeight="1" spans="1:2">
      <c r="A17" s="373"/>
      <c r="B17" s="378"/>
    </row>
    <row r="18" ht="22" customHeight="1" spans="1:2">
      <c r="A18" s="373"/>
      <c r="B18" s="378"/>
    </row>
    <row r="19" ht="22" customHeight="1" spans="1:2">
      <c r="A19" s="373"/>
      <c r="B19" s="378"/>
    </row>
    <row r="20" ht="22" customHeight="1" spans="1:2">
      <c r="A20" s="373"/>
      <c r="B20" s="378"/>
    </row>
    <row r="21" ht="22" customHeight="1" spans="1:2">
      <c r="A21" s="373"/>
      <c r="B21" s="378"/>
    </row>
    <row r="22" ht="22" customHeight="1" spans="1:2">
      <c r="A22" s="373"/>
      <c r="B22" s="378"/>
    </row>
    <row r="23" ht="22" customHeight="1" spans="1:2">
      <c r="A23" s="373"/>
      <c r="B23" s="378"/>
    </row>
    <row r="24" ht="22" customHeight="1" spans="1:2">
      <c r="A24" s="373"/>
      <c r="B24" s="378"/>
    </row>
    <row r="25" ht="22" customHeight="1" spans="1:2">
      <c r="A25" s="373"/>
      <c r="B25" s="379"/>
    </row>
    <row r="26" ht="15.95" customHeight="1" spans="1:2">
      <c r="A26" s="373"/>
      <c r="B26" s="372"/>
    </row>
    <row r="27" ht="15.95" customHeight="1" spans="1:2">
      <c r="A27" s="373"/>
      <c r="B27" s="380" t="s">
        <v>1015</v>
      </c>
    </row>
    <row r="28" ht="30" customHeight="1" spans="1:2">
      <c r="A28" s="373"/>
      <c r="B28" s="372" t="s">
        <v>1016</v>
      </c>
    </row>
    <row r="29" ht="22" customHeight="1" spans="1:2">
      <c r="A29" s="373"/>
      <c r="B29" s="381" t="s">
        <v>1017</v>
      </c>
    </row>
    <row r="30" ht="22" customHeight="1" spans="1:2">
      <c r="A30" s="373"/>
      <c r="B30" s="381" t="s">
        <v>1018</v>
      </c>
    </row>
    <row r="31" ht="22" customHeight="1" spans="1:2">
      <c r="A31" s="373"/>
      <c r="B31" s="381" t="s">
        <v>1019</v>
      </c>
    </row>
    <row r="32" ht="22" customHeight="1" spans="1:2">
      <c r="A32" s="373"/>
      <c r="B32" s="381" t="s">
        <v>1020</v>
      </c>
    </row>
    <row r="33" ht="22" customHeight="1" spans="1:2">
      <c r="A33" s="373"/>
      <c r="B33" s="381" t="s">
        <v>1021</v>
      </c>
    </row>
    <row r="34" ht="22" customHeight="1" spans="1:2">
      <c r="A34" s="373"/>
      <c r="B34" s="381"/>
    </row>
    <row r="35" ht="22" customHeight="1" spans="1:2">
      <c r="A35" s="373"/>
      <c r="B35" s="381"/>
    </row>
    <row r="36" ht="22" customHeight="1" spans="1:2">
      <c r="A36" s="373"/>
      <c r="B36" s="372" t="s">
        <v>1022</v>
      </c>
    </row>
    <row r="37" ht="15.95" customHeight="1" spans="1:2">
      <c r="A37" s="373"/>
      <c r="B37" s="382"/>
    </row>
    <row r="38" ht="15.95" customHeight="1" spans="1:2">
      <c r="A38" s="373"/>
      <c r="B38" s="383"/>
    </row>
    <row r="39" ht="15.95" customHeight="1" spans="1:2">
      <c r="A39" s="373"/>
      <c r="B39" s="383"/>
    </row>
    <row r="40" ht="15.95" customHeight="1" spans="1:2">
      <c r="A40" s="373"/>
      <c r="B40" s="383"/>
    </row>
    <row r="41" ht="15.95" customHeight="1" spans="1:2">
      <c r="A41" s="373"/>
      <c r="B41" s="383"/>
    </row>
    <row r="42" ht="15.95" customHeight="1" spans="1:2">
      <c r="A42" s="373"/>
      <c r="B42" s="383"/>
    </row>
    <row r="43" ht="15.95" customHeight="1" spans="1:2">
      <c r="A43" s="373"/>
      <c r="B43" s="383"/>
    </row>
    <row r="44" ht="15.95" customHeight="1" spans="1:2">
      <c r="A44" s="373"/>
      <c r="B44" s="383"/>
    </row>
    <row r="45" ht="15.95" customHeight="1" spans="1:2">
      <c r="A45" s="373"/>
      <c r="B45" s="383"/>
    </row>
    <row r="46" ht="15.95" customHeight="1" spans="1:2">
      <c r="A46" s="373"/>
      <c r="B46" s="383"/>
    </row>
    <row r="47" ht="15.95" customHeight="1" spans="1:2">
      <c r="A47" s="373"/>
      <c r="B47" s="384"/>
    </row>
    <row r="48" ht="8.1" customHeight="1" spans="1:2">
      <c r="A48" s="373"/>
      <c r="B48" s="385"/>
    </row>
    <row r="49" ht="25" customHeight="1" spans="1:2">
      <c r="A49" s="373"/>
      <c r="B49" s="386" t="s">
        <v>1023</v>
      </c>
    </row>
    <row r="50" ht="18" customHeight="1" spans="1:2">
      <c r="A50" s="373"/>
      <c r="B50" s="387" t="s">
        <v>1024</v>
      </c>
    </row>
    <row r="51" ht="18" customHeight="1" spans="1:2">
      <c r="A51" s="373"/>
      <c r="B51" s="372"/>
    </row>
    <row r="52" ht="18" customHeight="1" spans="1:2">
      <c r="A52" s="373"/>
      <c r="B52" s="388"/>
    </row>
    <row r="53" ht="15.95" customHeight="1" spans="1:2">
      <c r="A53" s="373"/>
      <c r="B53" s="388" t="s">
        <v>1025</v>
      </c>
    </row>
    <row r="54" ht="29" customHeight="1" spans="1:2">
      <c r="A54" s="373"/>
      <c r="B54" s="372" t="s">
        <v>1026</v>
      </c>
    </row>
    <row r="55" ht="15.95" customHeight="1" spans="1:2">
      <c r="A55" s="373"/>
      <c r="B55" s="388"/>
    </row>
    <row r="56" ht="15.95" customHeight="1" spans="1:2">
      <c r="A56" s="373"/>
      <c r="B56" s="372" t="s">
        <v>1027</v>
      </c>
    </row>
    <row r="57" ht="15.95" customHeight="1" spans="1:2">
      <c r="A57" s="373"/>
      <c r="B57" s="389"/>
    </row>
    <row r="58" ht="15.95" customHeight="1" spans="1:2">
      <c r="A58" s="373"/>
      <c r="B58" s="390"/>
    </row>
    <row r="59" ht="15.95" customHeight="1" spans="1:2">
      <c r="A59" s="373"/>
      <c r="B59" s="390"/>
    </row>
    <row r="60" ht="15.95" customHeight="1" spans="1:2">
      <c r="A60" s="373"/>
      <c r="B60" s="390"/>
    </row>
    <row r="61" ht="15.95" customHeight="1" spans="1:2">
      <c r="A61" s="373"/>
      <c r="B61" s="390"/>
    </row>
    <row r="62" ht="15.95" customHeight="1" spans="1:2">
      <c r="A62" s="373"/>
      <c r="B62" s="390"/>
    </row>
    <row r="63" ht="15.95" customHeight="1" spans="1:2">
      <c r="A63" s="373"/>
      <c r="B63" s="390"/>
    </row>
    <row r="64" ht="15.95" customHeight="1" spans="1:2">
      <c r="A64" s="373"/>
      <c r="B64" s="390"/>
    </row>
    <row r="65" ht="15.95" customHeight="1" spans="1:2">
      <c r="A65" s="373"/>
      <c r="B65" s="390"/>
    </row>
    <row r="66" ht="15.95" customHeight="1" spans="1:2">
      <c r="A66" s="373"/>
      <c r="B66" s="390"/>
    </row>
    <row r="67" ht="15.95" customHeight="1" spans="1:2">
      <c r="A67" s="373"/>
      <c r="B67" s="390"/>
    </row>
    <row r="68" ht="15.95" customHeight="1" spans="1:2">
      <c r="A68" s="373"/>
      <c r="B68" s="390"/>
    </row>
    <row r="69" ht="15.95" customHeight="1" spans="1:2">
      <c r="A69" s="373"/>
      <c r="B69" s="390"/>
    </row>
    <row r="70" ht="15.95" customHeight="1" spans="1:2">
      <c r="A70" s="373"/>
      <c r="B70" s="390"/>
    </row>
    <row r="71" ht="15.95" customHeight="1" spans="1:2">
      <c r="A71" s="373"/>
      <c r="B71" s="391"/>
    </row>
    <row r="72" ht="15.95" customHeight="1" spans="1:2">
      <c r="A72" s="373"/>
      <c r="B72" s="372" t="s">
        <v>1028</v>
      </c>
    </row>
    <row r="73" ht="15.95" customHeight="1" spans="1:2">
      <c r="A73" s="373"/>
      <c r="B73" s="372"/>
    </row>
    <row r="74" ht="15.95" customHeight="1" spans="1:2">
      <c r="A74" s="373"/>
      <c r="B74" s="392"/>
    </row>
    <row r="75" ht="15.95" customHeight="1" spans="1:2">
      <c r="A75" s="373"/>
      <c r="B75" s="393"/>
    </row>
    <row r="76" ht="15.95" customHeight="1" spans="1:2">
      <c r="A76" s="373"/>
      <c r="B76" s="393"/>
    </row>
    <row r="77" ht="15.95" customHeight="1" spans="1:2">
      <c r="A77" s="373"/>
      <c r="B77" s="393"/>
    </row>
    <row r="78" ht="15.95" customHeight="1" spans="1:2">
      <c r="A78" s="373"/>
      <c r="B78" s="393"/>
    </row>
    <row r="79" ht="15.95" customHeight="1" spans="1:2">
      <c r="A79" s="373"/>
      <c r="B79" s="393"/>
    </row>
    <row r="80" ht="15.95" customHeight="1" spans="1:2">
      <c r="A80" s="373"/>
      <c r="B80" s="393"/>
    </row>
    <row r="81" ht="15.95" customHeight="1" spans="1:2">
      <c r="A81" s="373"/>
      <c r="B81" s="393"/>
    </row>
    <row r="82" ht="15.95" customHeight="1" spans="1:2">
      <c r="A82" s="373"/>
      <c r="B82" s="393"/>
    </row>
    <row r="83" ht="15.95" customHeight="1" spans="1:2">
      <c r="A83" s="373"/>
      <c r="B83" s="393"/>
    </row>
    <row r="84" ht="15.95" customHeight="1" spans="1:2">
      <c r="A84" s="373"/>
      <c r="B84" s="393"/>
    </row>
    <row r="85" ht="15.95" customHeight="1" spans="1:2">
      <c r="A85" s="373"/>
      <c r="B85" s="393"/>
    </row>
    <row r="86" ht="15.95" customHeight="1" spans="1:2">
      <c r="A86" s="373"/>
      <c r="B86" s="393"/>
    </row>
    <row r="87" ht="15.95" customHeight="1" spans="1:2">
      <c r="A87" s="373"/>
      <c r="B87" s="394"/>
    </row>
    <row r="88" ht="15.95" customHeight="1" spans="1:2">
      <c r="A88" s="373"/>
      <c r="B88" s="372" t="s">
        <v>1029</v>
      </c>
    </row>
    <row r="89" ht="36" customHeight="1" spans="1:2">
      <c r="A89" s="373"/>
      <c r="B89" s="372" t="s">
        <v>1030</v>
      </c>
    </row>
    <row r="90" ht="26" customHeight="1" spans="1:2">
      <c r="A90" s="373"/>
      <c r="B90" s="372" t="s">
        <v>1031</v>
      </c>
    </row>
    <row r="91" ht="26" customHeight="1" spans="1:2">
      <c r="A91" s="373"/>
      <c r="B91" s="372" t="s">
        <v>1032</v>
      </c>
    </row>
    <row r="92" ht="21" customHeight="1" spans="1:2">
      <c r="A92" s="373"/>
      <c r="B92" s="395"/>
    </row>
    <row r="93" ht="15.95" customHeight="1" spans="1:2">
      <c r="A93" s="373"/>
      <c r="B93" s="372" t="s">
        <v>1033</v>
      </c>
    </row>
    <row r="94" ht="15.95" customHeight="1" spans="1:2">
      <c r="A94" s="373"/>
      <c r="B94" s="372" t="s">
        <v>1034</v>
      </c>
    </row>
    <row r="95" ht="15.95" customHeight="1" spans="1:2">
      <c r="A95" s="373"/>
      <c r="B95" s="372" t="s">
        <v>1035</v>
      </c>
    </row>
    <row r="96" ht="15.95" customHeight="1" spans="1:2">
      <c r="A96" s="373"/>
      <c r="B96" s="372" t="s">
        <v>1036</v>
      </c>
    </row>
    <row r="97" ht="15.95" customHeight="1" spans="1:2">
      <c r="A97" s="373"/>
      <c r="B97" s="392"/>
    </row>
    <row r="98" ht="15.95" customHeight="1" spans="1:2">
      <c r="A98" s="373"/>
      <c r="B98" s="393"/>
    </row>
    <row r="99" ht="15.95" customHeight="1" spans="1:2">
      <c r="A99" s="373"/>
      <c r="B99" s="393"/>
    </row>
    <row r="100" ht="15.95" customHeight="1" spans="1:2">
      <c r="A100" s="373"/>
      <c r="B100" s="393"/>
    </row>
    <row r="101" ht="15.95" customHeight="1" spans="1:2">
      <c r="A101" s="373"/>
      <c r="B101" s="393"/>
    </row>
    <row r="102" ht="15.95" customHeight="1" spans="1:2">
      <c r="A102" s="373"/>
      <c r="B102" s="393"/>
    </row>
    <row r="103" ht="15.95" customHeight="1" spans="1:2">
      <c r="A103" s="373"/>
      <c r="B103" s="393"/>
    </row>
    <row r="104" ht="15.95" customHeight="1" spans="1:2">
      <c r="A104" s="373"/>
      <c r="B104" s="393"/>
    </row>
    <row r="105" ht="15.95" customHeight="1" spans="1:2">
      <c r="A105" s="373"/>
      <c r="B105" s="393"/>
    </row>
    <row r="106" ht="15.95" customHeight="1" spans="1:2">
      <c r="A106" s="373"/>
      <c r="B106" s="393"/>
    </row>
    <row r="107" ht="15.95" customHeight="1" spans="1:2">
      <c r="A107" s="373"/>
      <c r="B107" s="393"/>
    </row>
    <row r="108" ht="15.95" customHeight="1" spans="1:2">
      <c r="A108" s="373"/>
      <c r="B108" s="393"/>
    </row>
    <row r="109" ht="15.95" customHeight="1" spans="1:2">
      <c r="A109" s="373"/>
      <c r="B109" s="393"/>
    </row>
    <row r="110" ht="15.95" customHeight="1" spans="1:2">
      <c r="A110" s="373"/>
      <c r="B110" s="394"/>
    </row>
    <row r="111" ht="15.95" customHeight="1" spans="1:2">
      <c r="A111" s="373"/>
      <c r="B111" s="372"/>
    </row>
    <row r="112" ht="15.95" customHeight="1" spans="1:2">
      <c r="A112" s="373"/>
      <c r="B112" s="372"/>
    </row>
    <row r="113" ht="15.95" customHeight="1" spans="1:2">
      <c r="A113" s="373"/>
      <c r="B113" s="372" t="s">
        <v>1037</v>
      </c>
    </row>
    <row r="114" ht="15.95" customHeight="1" spans="1:2">
      <c r="A114" s="373"/>
      <c r="B114" s="372" t="s">
        <v>1038</v>
      </c>
    </row>
    <row r="115" ht="15.95" customHeight="1" spans="1:2">
      <c r="A115" s="373"/>
      <c r="B115" s="372" t="s">
        <v>1039</v>
      </c>
    </row>
    <row r="116" ht="15.95" customHeight="1" spans="1:2">
      <c r="A116" s="373"/>
      <c r="B116" s="372" t="s">
        <v>1040</v>
      </c>
    </row>
    <row r="117" ht="15.95" customHeight="1" spans="1:2">
      <c r="A117" s="373"/>
      <c r="B117" s="372"/>
    </row>
    <row r="118" ht="15.95" customHeight="1" spans="1:2">
      <c r="A118" s="373"/>
      <c r="B118" s="396" t="s">
        <v>1041</v>
      </c>
    </row>
    <row r="119" ht="15.95" customHeight="1" spans="1:2">
      <c r="A119" s="373"/>
      <c r="B119" s="397"/>
    </row>
    <row r="120" ht="15.95" customHeight="1" spans="1:2">
      <c r="A120" s="373"/>
      <c r="B120" s="382"/>
    </row>
    <row r="121" ht="15.95" customHeight="1" spans="1:2">
      <c r="A121" s="373"/>
      <c r="B121" s="383"/>
    </row>
    <row r="122" ht="15.95" customHeight="1" spans="1:2">
      <c r="A122" s="373"/>
      <c r="B122" s="383"/>
    </row>
    <row r="123" ht="15.95" customHeight="1" spans="1:2">
      <c r="A123" s="373"/>
      <c r="B123" s="383"/>
    </row>
    <row r="124" ht="15.95" customHeight="1" spans="1:2">
      <c r="A124" s="373"/>
      <c r="B124" s="383"/>
    </row>
    <row r="125" ht="15.95" customHeight="1" spans="1:2">
      <c r="A125" s="373"/>
      <c r="B125" s="383"/>
    </row>
    <row r="126" ht="15.95" customHeight="1" spans="1:2">
      <c r="A126" s="373"/>
      <c r="B126" s="383"/>
    </row>
    <row r="127" ht="15.95" customHeight="1" spans="1:2">
      <c r="A127" s="373"/>
      <c r="B127" s="383"/>
    </row>
    <row r="128" ht="15.95" customHeight="1" spans="1:2">
      <c r="A128" s="373"/>
      <c r="B128" s="383"/>
    </row>
    <row r="129" ht="15.95" customHeight="1" spans="1:2">
      <c r="A129" s="373"/>
      <c r="B129" s="383"/>
    </row>
    <row r="130" ht="15.95" customHeight="1" spans="1:2">
      <c r="A130" s="373"/>
      <c r="B130" s="383"/>
    </row>
    <row r="131" ht="15.95" customHeight="1" spans="1:2">
      <c r="A131" s="373"/>
      <c r="B131" s="383"/>
    </row>
    <row r="132" ht="15.95" customHeight="1" spans="1:2">
      <c r="A132" s="373"/>
      <c r="B132" s="383"/>
    </row>
    <row r="133" ht="15.95" customHeight="1" spans="1:2">
      <c r="A133" s="373"/>
      <c r="B133" s="383"/>
    </row>
    <row r="134" ht="15.95" customHeight="1" spans="1:2">
      <c r="A134" s="373"/>
      <c r="B134" s="383"/>
    </row>
    <row r="135" ht="15.95" customHeight="1" spans="1:2">
      <c r="A135" s="373"/>
      <c r="B135" s="383"/>
    </row>
    <row r="136" ht="15.95" customHeight="1" spans="1:2">
      <c r="A136" s="373"/>
      <c r="B136" s="383"/>
    </row>
    <row r="137" ht="15.95" customHeight="1" spans="1:2">
      <c r="A137" s="373"/>
      <c r="B137" s="383"/>
    </row>
    <row r="138" ht="15.95" customHeight="1" spans="1:2">
      <c r="A138" s="373"/>
      <c r="B138" s="383"/>
    </row>
    <row r="139" ht="15.95" customHeight="1" spans="1:2">
      <c r="A139" s="373"/>
      <c r="B139" s="384"/>
    </row>
    <row r="140" ht="25" customHeight="1" spans="1:2">
      <c r="A140" s="373"/>
      <c r="B140" s="372" t="s">
        <v>1042</v>
      </c>
    </row>
    <row r="141" ht="15.95" customHeight="1" spans="1:2">
      <c r="A141" s="373"/>
      <c r="B141" s="389" t="s">
        <v>1043</v>
      </c>
    </row>
    <row r="142" ht="15.95" customHeight="1" spans="1:2">
      <c r="A142" s="373"/>
      <c r="B142" s="391"/>
    </row>
    <row r="143" ht="15.95" customHeight="1" spans="1:2">
      <c r="A143" s="373"/>
      <c r="B143" s="372"/>
    </row>
    <row r="144" ht="65" customHeight="1" spans="1:2">
      <c r="A144" s="238"/>
      <c r="B144" s="382"/>
    </row>
    <row r="145" ht="228" customHeight="1" spans="1:2">
      <c r="A145" s="238"/>
      <c r="B145" s="384"/>
    </row>
    <row r="146" ht="15.95" customHeight="1" spans="1:2">
      <c r="A146" s="238"/>
      <c r="B146" s="394" t="s">
        <v>1044</v>
      </c>
    </row>
    <row r="147" ht="15.95" customHeight="1" spans="1:2">
      <c r="A147" s="238"/>
      <c r="B147" s="390"/>
    </row>
    <row r="148" ht="15.95" customHeight="1" spans="1:2">
      <c r="A148" s="238"/>
      <c r="B148" s="390"/>
    </row>
    <row r="149" ht="15.95" customHeight="1" spans="1:2">
      <c r="A149" s="238"/>
      <c r="B149" s="390"/>
    </row>
    <row r="150" ht="15.95" customHeight="1" spans="1:2">
      <c r="A150" s="238"/>
      <c r="B150" s="390"/>
    </row>
    <row r="151" ht="15.95" customHeight="1" spans="1:2">
      <c r="A151" s="238"/>
      <c r="B151" s="390"/>
    </row>
    <row r="152" ht="15.95" customHeight="1" spans="1:2">
      <c r="A152" s="238"/>
      <c r="B152" s="391"/>
    </row>
    <row r="153" ht="15.95" customHeight="1" spans="1:2">
      <c r="A153" s="238"/>
      <c r="B153" s="394"/>
    </row>
    <row r="154" ht="22" customHeight="1" spans="1:2">
      <c r="A154" s="238"/>
      <c r="B154" s="398" t="s">
        <v>1045</v>
      </c>
    </row>
    <row r="155" ht="20" customHeight="1" spans="1:2">
      <c r="A155" s="238"/>
      <c r="B155" s="399" t="s">
        <v>1046</v>
      </c>
    </row>
    <row r="156" ht="15" customHeight="1" spans="1:2">
      <c r="A156" s="400"/>
      <c r="B156" s="401"/>
    </row>
    <row r="157" ht="20" customHeight="1" spans="1:2">
      <c r="A157" s="402" t="s">
        <v>1047</v>
      </c>
      <c r="B157" s="391" t="s">
        <v>1048</v>
      </c>
    </row>
    <row r="158" ht="90.75" customHeight="1" spans="1:2">
      <c r="A158" s="238"/>
      <c r="B158" s="390"/>
    </row>
    <row r="159" ht="90.75" customHeight="1" spans="1:2">
      <c r="A159" s="403"/>
      <c r="B159" s="391"/>
    </row>
    <row r="160" ht="90.75" customHeight="1" spans="1:2">
      <c r="A160" s="402" t="s">
        <v>1049</v>
      </c>
      <c r="B160" s="390"/>
    </row>
    <row r="161" ht="47" customHeight="1" spans="1:2">
      <c r="A161" s="402"/>
      <c r="B161" s="404"/>
    </row>
    <row r="162" ht="44" customHeight="1" spans="1:2">
      <c r="A162" s="402"/>
      <c r="B162" s="404"/>
    </row>
    <row r="163" ht="36" customHeight="1" spans="1:2">
      <c r="A163" s="405"/>
      <c r="B163" s="406"/>
    </row>
    <row r="164" ht="32" customHeight="1" spans="1:2">
      <c r="A164" s="402" t="s">
        <v>1050</v>
      </c>
      <c r="B164" s="391" t="s">
        <v>1051</v>
      </c>
    </row>
    <row r="165" ht="31" customHeight="1" spans="1:2">
      <c r="A165" s="402"/>
      <c r="B165" s="391" t="s">
        <v>1052</v>
      </c>
    </row>
    <row r="166" ht="33" customHeight="1" spans="1:2">
      <c r="A166" s="402"/>
      <c r="B166" s="391" t="s">
        <v>1053</v>
      </c>
    </row>
    <row r="167" ht="42" customHeight="1" spans="1:2">
      <c r="A167" s="402"/>
      <c r="B167" s="391" t="s">
        <v>1054</v>
      </c>
    </row>
    <row r="168" ht="30" customHeight="1" spans="1:2">
      <c r="A168" s="402"/>
      <c r="B168" s="391" t="s">
        <v>1055</v>
      </c>
    </row>
    <row r="169" ht="30" customHeight="1" spans="1:2">
      <c r="A169" s="402"/>
      <c r="B169" s="391" t="s">
        <v>1056</v>
      </c>
    </row>
    <row r="170" ht="30" customHeight="1" spans="1:2">
      <c r="A170" s="402"/>
      <c r="B170" s="407" t="s">
        <v>1057</v>
      </c>
    </row>
    <row r="171" ht="46" customHeight="1" spans="1:2">
      <c r="A171" s="402"/>
      <c r="B171" s="391" t="s">
        <v>1058</v>
      </c>
    </row>
    <row r="172" ht="26" customHeight="1" spans="1:2">
      <c r="A172" s="402"/>
      <c r="B172" s="390"/>
    </row>
    <row r="173" ht="26" customHeight="1" spans="1:2">
      <c r="A173" s="402"/>
      <c r="B173" s="390"/>
    </row>
    <row r="174" ht="15" customHeight="1" spans="1:2">
      <c r="A174" s="402"/>
      <c r="B174" s="390"/>
    </row>
    <row r="175" ht="90.75" customHeight="1" spans="1:2">
      <c r="A175" s="402"/>
      <c r="B175" s="390"/>
    </row>
    <row r="176" ht="90.75" customHeight="1" spans="1:2">
      <c r="A176" s="405"/>
      <c r="B176" s="391"/>
    </row>
    <row r="177" customFormat="1" ht="90.75" customHeight="1" spans="1:2">
      <c r="A177" s="402" t="s">
        <v>1059</v>
      </c>
      <c r="B177" s="390"/>
    </row>
    <row r="178" customFormat="1" ht="90.75" customHeight="1" spans="1:2">
      <c r="A178" s="402"/>
      <c r="B178" s="390"/>
    </row>
    <row r="179" customFormat="1" ht="90.75" customHeight="1" spans="1:2">
      <c r="A179" s="405"/>
      <c r="B179" s="391"/>
    </row>
    <row r="180" s="368" customFormat="1" ht="24" customHeight="1" spans="1:2">
      <c r="A180" s="408"/>
      <c r="B180" s="409"/>
    </row>
    <row r="181" ht="15.95" customHeight="1" spans="1:3">
      <c r="A181" s="410" t="s">
        <v>1060</v>
      </c>
      <c r="B181" s="372" t="s">
        <v>1061</v>
      </c>
      <c r="C181" s="411"/>
    </row>
    <row r="182" ht="24" customHeight="1" spans="1:3">
      <c r="A182" s="412"/>
      <c r="B182" s="372" t="s">
        <v>1062</v>
      </c>
      <c r="C182" s="411"/>
    </row>
    <row r="183" ht="23" customHeight="1" spans="1:2">
      <c r="A183" s="412"/>
      <c r="B183" s="372" t="s">
        <v>1063</v>
      </c>
    </row>
    <row r="184" ht="31" customHeight="1" spans="1:2">
      <c r="A184" s="412"/>
      <c r="B184" s="413" t="s">
        <v>1064</v>
      </c>
    </row>
    <row r="185" ht="45" customHeight="1" spans="1:2">
      <c r="A185" s="412"/>
      <c r="B185" s="414" t="s">
        <v>1065</v>
      </c>
    </row>
    <row r="186" ht="34" customHeight="1" spans="1:2">
      <c r="A186" s="412"/>
      <c r="B186" s="413" t="s">
        <v>1066</v>
      </c>
    </row>
    <row r="187" ht="27" customHeight="1" spans="1:2">
      <c r="A187" s="412"/>
      <c r="B187" s="388" t="s">
        <v>1067</v>
      </c>
    </row>
    <row r="188" ht="27" customHeight="1" spans="1:2">
      <c r="A188" s="412"/>
      <c r="B188" s="372" t="s">
        <v>1068</v>
      </c>
    </row>
    <row r="189" ht="27" customHeight="1" spans="1:2">
      <c r="A189" s="412"/>
      <c r="B189" s="392"/>
    </row>
    <row r="190" ht="27" customHeight="1" spans="1:2">
      <c r="A190" s="412"/>
      <c r="B190" s="393"/>
    </row>
    <row r="191" ht="27" customHeight="1" spans="1:2">
      <c r="A191" s="412"/>
      <c r="B191" s="393"/>
    </row>
    <row r="192" ht="27" customHeight="1" spans="1:2">
      <c r="A192" s="412"/>
      <c r="B192" s="393"/>
    </row>
    <row r="193" ht="27" customHeight="1" spans="1:2">
      <c r="A193" s="412"/>
      <c r="B193" s="393"/>
    </row>
    <row r="194" ht="27" customHeight="1" spans="1:2">
      <c r="A194" s="412"/>
      <c r="B194" s="393"/>
    </row>
    <row r="195" ht="27" customHeight="1" spans="1:2">
      <c r="A195" s="412"/>
      <c r="B195" s="394"/>
    </row>
    <row r="196" ht="15.95" customHeight="1" spans="1:2">
      <c r="A196" s="412"/>
      <c r="B196" s="372"/>
    </row>
    <row r="197" ht="21" customHeight="1" spans="1:2">
      <c r="A197" s="412"/>
      <c r="B197" s="372"/>
    </row>
    <row r="198" ht="15.95" customHeight="1" spans="1:2">
      <c r="A198" s="412"/>
      <c r="B198" s="372"/>
    </row>
    <row r="199" ht="15.95" customHeight="1" spans="1:2">
      <c r="A199" s="412"/>
      <c r="B199" s="382"/>
    </row>
    <row r="200" ht="15.95" customHeight="1" spans="1:2">
      <c r="A200" s="412"/>
      <c r="B200" s="383"/>
    </row>
    <row r="201" ht="15.95" customHeight="1" spans="1:2">
      <c r="A201" s="412"/>
      <c r="B201" s="383"/>
    </row>
    <row r="202" ht="15.95" customHeight="1" spans="1:2">
      <c r="A202" s="412"/>
      <c r="B202" s="383"/>
    </row>
    <row r="203" ht="15.95" customHeight="1" spans="1:2">
      <c r="A203" s="412"/>
      <c r="B203" s="383"/>
    </row>
    <row r="204" ht="15.95" customHeight="1" spans="1:2">
      <c r="A204" s="412"/>
      <c r="B204" s="383"/>
    </row>
    <row r="205" ht="15.95" customHeight="1" spans="1:2">
      <c r="A205" s="412"/>
      <c r="B205" s="383"/>
    </row>
    <row r="206" ht="15.95" customHeight="1" spans="1:2">
      <c r="A206" s="412"/>
      <c r="B206" s="383"/>
    </row>
    <row r="207" ht="15.95" customHeight="1" spans="1:2">
      <c r="A207" s="412"/>
      <c r="B207" s="384"/>
    </row>
    <row r="208" ht="25" customHeight="1" spans="1:2">
      <c r="A208" s="412"/>
      <c r="B208" s="394" t="s">
        <v>1069</v>
      </c>
    </row>
    <row r="209" ht="24" customHeight="1" spans="1:2">
      <c r="A209" s="412"/>
      <c r="B209" s="381" t="s">
        <v>1070</v>
      </c>
    </row>
    <row r="210" ht="15.95" customHeight="1" spans="1:2">
      <c r="A210" s="412"/>
      <c r="B210" s="382"/>
    </row>
    <row r="211" ht="15.95" customHeight="1" spans="1:2">
      <c r="A211" s="412"/>
      <c r="B211" s="383"/>
    </row>
    <row r="212" ht="15.95" customHeight="1" spans="1:2">
      <c r="A212" s="412"/>
      <c r="B212" s="383"/>
    </row>
    <row r="213" ht="15.95" customHeight="1" spans="1:2">
      <c r="A213" s="412"/>
      <c r="B213" s="383"/>
    </row>
    <row r="214" ht="15.95" customHeight="1" spans="1:2">
      <c r="A214" s="412"/>
      <c r="B214" s="383"/>
    </row>
    <row r="215" ht="15.95" customHeight="1" spans="1:2">
      <c r="A215" s="412"/>
      <c r="B215" s="384"/>
    </row>
    <row r="216" ht="15.95" customHeight="1" spans="1:2">
      <c r="A216" s="412"/>
      <c r="B216" s="384"/>
    </row>
    <row r="217" ht="73" customHeight="1" spans="1:2">
      <c r="A217" s="412"/>
      <c r="B217" s="391" t="s">
        <v>1071</v>
      </c>
    </row>
    <row r="218" ht="15.95" customHeight="1" spans="1:2">
      <c r="A218" s="412"/>
      <c r="B218" s="383"/>
    </row>
    <row r="219" ht="15.95" customHeight="1" spans="1:2">
      <c r="A219" s="412"/>
      <c r="B219" s="383"/>
    </row>
    <row r="220" ht="15.95" customHeight="1" spans="1:2">
      <c r="A220" s="412"/>
      <c r="B220" s="383"/>
    </row>
    <row r="221" ht="15.95" customHeight="1" spans="1:2">
      <c r="A221" s="412"/>
      <c r="B221" s="383"/>
    </row>
    <row r="222" ht="15.95" customHeight="1" spans="1:2">
      <c r="A222" s="412"/>
      <c r="B222" s="383"/>
    </row>
    <row r="223" ht="15.95" customHeight="1" spans="1:2">
      <c r="A223" s="412"/>
      <c r="B223" s="383"/>
    </row>
    <row r="224" ht="15.95" customHeight="1" spans="1:2">
      <c r="A224" s="412"/>
      <c r="B224" s="383"/>
    </row>
    <row r="225" ht="15.95" customHeight="1" spans="1:2">
      <c r="A225" s="412"/>
      <c r="B225" s="383"/>
    </row>
    <row r="226" ht="15.95" customHeight="1" spans="1:2">
      <c r="A226" s="412"/>
      <c r="B226" s="383"/>
    </row>
    <row r="227" ht="15.95" customHeight="1" spans="1:2">
      <c r="A227" s="412"/>
      <c r="B227" s="383"/>
    </row>
    <row r="228" ht="15.95" customHeight="1" spans="1:2">
      <c r="A228" s="412"/>
      <c r="B228" s="384"/>
    </row>
    <row r="229" ht="20" customHeight="1" spans="1:2">
      <c r="A229" s="412"/>
      <c r="B229" s="394" t="s">
        <v>1072</v>
      </c>
    </row>
    <row r="230" ht="39" customHeight="1" spans="1:2">
      <c r="A230" s="412"/>
      <c r="B230" s="391" t="s">
        <v>1073</v>
      </c>
    </row>
    <row r="231" ht="24" customHeight="1" spans="1:2">
      <c r="A231" s="412"/>
      <c r="B231" s="394" t="s">
        <v>1074</v>
      </c>
    </row>
    <row r="232" ht="15.95" customHeight="1" spans="1:2">
      <c r="A232" s="412"/>
      <c r="B232" s="384"/>
    </row>
    <row r="233" ht="15.95" customHeight="1" spans="1:2">
      <c r="A233" s="412"/>
      <c r="B233" s="383"/>
    </row>
    <row r="234" ht="15.95" customHeight="1" spans="1:2">
      <c r="A234" s="412"/>
      <c r="B234" s="383"/>
    </row>
    <row r="235" ht="15.95" customHeight="1" spans="1:2">
      <c r="A235" s="412"/>
      <c r="B235" s="383"/>
    </row>
    <row r="236" ht="15.95" customHeight="1" spans="1:2">
      <c r="A236" s="412"/>
      <c r="B236" s="383"/>
    </row>
    <row r="237" ht="15.95" customHeight="1" spans="1:2">
      <c r="A237" s="412"/>
      <c r="B237" s="383"/>
    </row>
    <row r="238" ht="15.95" customHeight="1" spans="1:2">
      <c r="A238" s="412"/>
      <c r="B238" s="383"/>
    </row>
    <row r="239" ht="15.95" customHeight="1" spans="1:2">
      <c r="A239" s="412"/>
      <c r="B239" s="383"/>
    </row>
    <row r="240" ht="15.95" customHeight="1" spans="1:2">
      <c r="A240" s="412"/>
      <c r="B240" s="383"/>
    </row>
    <row r="241" ht="15.95" customHeight="1" spans="1:2">
      <c r="A241" s="412"/>
      <c r="B241" s="383"/>
    </row>
    <row r="242" ht="15.95" customHeight="1" spans="1:2">
      <c r="A242" s="412"/>
      <c r="B242" s="383"/>
    </row>
    <row r="243" ht="15.95" customHeight="1" spans="1:2">
      <c r="A243" s="412"/>
      <c r="B243" s="383"/>
    </row>
    <row r="244" ht="15.95" customHeight="1" spans="1:2">
      <c r="A244" s="412"/>
      <c r="B244" s="383"/>
    </row>
    <row r="245" ht="15.95" customHeight="1" spans="1:2">
      <c r="A245" s="412"/>
      <c r="B245" s="383"/>
    </row>
    <row r="246" ht="15.95" customHeight="1" spans="1:2">
      <c r="A246" s="412"/>
      <c r="B246" s="384"/>
    </row>
    <row r="247" ht="15.95" customHeight="1" spans="1:2">
      <c r="A247" s="412"/>
      <c r="B247" s="394"/>
    </row>
    <row r="248" ht="15.95" customHeight="1" spans="1:2">
      <c r="A248" s="412"/>
      <c r="B248" s="394"/>
    </row>
    <row r="249" ht="20" customHeight="1" spans="1:2">
      <c r="A249" s="415"/>
      <c r="B249" s="416"/>
    </row>
    <row r="250" ht="15.95" customHeight="1" spans="1:2">
      <c r="A250" s="412" t="s">
        <v>942</v>
      </c>
      <c r="B250" s="394" t="s">
        <v>1075</v>
      </c>
    </row>
    <row r="251" ht="15.95" customHeight="1" spans="1:2">
      <c r="A251" s="412"/>
      <c r="B251" s="394" t="s">
        <v>1076</v>
      </c>
    </row>
    <row r="252" ht="15.95" customHeight="1" spans="1:2">
      <c r="A252" s="417"/>
      <c r="B252" s="394"/>
    </row>
    <row r="253" s="369" customFormat="1" ht="20" customHeight="1" spans="1:2">
      <c r="A253" s="418"/>
      <c r="B253" s="419"/>
    </row>
    <row r="254" s="369" customFormat="1" ht="16" customHeight="1" spans="1:2">
      <c r="A254" s="420" t="s">
        <v>1077</v>
      </c>
      <c r="B254" s="388" t="s">
        <v>1078</v>
      </c>
    </row>
    <row r="255" s="369" customFormat="1" ht="16" customHeight="1" spans="1:2">
      <c r="A255" s="420"/>
      <c r="B255" s="372" t="s">
        <v>1079</v>
      </c>
    </row>
    <row r="256" s="369" customFormat="1" ht="16" customHeight="1" spans="1:2">
      <c r="A256" s="420"/>
      <c r="B256" s="388" t="s">
        <v>1080</v>
      </c>
    </row>
    <row r="257" s="369" customFormat="1" ht="17" customHeight="1" spans="1:2">
      <c r="A257" s="420"/>
      <c r="B257" s="388"/>
    </row>
    <row r="258" ht="15.95" customHeight="1" spans="1:2">
      <c r="A258" s="420"/>
      <c r="B258" s="372" t="s">
        <v>1081</v>
      </c>
    </row>
    <row r="259" ht="15.95" customHeight="1" spans="1:2">
      <c r="A259" s="420"/>
      <c r="B259" s="372" t="s">
        <v>1082</v>
      </c>
    </row>
    <row r="260" ht="15.95" customHeight="1" spans="1:2">
      <c r="A260" s="421"/>
      <c r="B260" s="372" t="s">
        <v>1083</v>
      </c>
    </row>
    <row r="261" ht="14" customHeight="1" spans="1:2">
      <c r="A261" s="409"/>
      <c r="B261" s="409"/>
    </row>
    <row r="262" ht="16" customHeight="1" spans="1:2">
      <c r="A262" s="422" t="s">
        <v>1084</v>
      </c>
      <c r="B262" s="364" t="s">
        <v>1085</v>
      </c>
    </row>
    <row r="263" ht="15.95" customHeight="1" spans="1:2">
      <c r="A263" s="423"/>
      <c r="B263" s="364" t="s">
        <v>1086</v>
      </c>
    </row>
    <row r="264" ht="15.95" customHeight="1" spans="1:3">
      <c r="A264" s="423"/>
      <c r="B264" s="364" t="s">
        <v>1087</v>
      </c>
      <c r="C264" s="411"/>
    </row>
    <row r="265" ht="15.95" customHeight="1" spans="1:3">
      <c r="A265" s="423"/>
      <c r="B265" s="364" t="s">
        <v>1088</v>
      </c>
      <c r="C265" s="411"/>
    </row>
    <row r="266" ht="15.95" customHeight="1" spans="1:3">
      <c r="A266" s="423"/>
      <c r="B266" s="364" t="s">
        <v>1089</v>
      </c>
      <c r="C266" s="411"/>
    </row>
    <row r="267" ht="125.25" customHeight="1" spans="1:3">
      <c r="A267" s="424"/>
      <c r="B267" s="364"/>
      <c r="C267" s="411"/>
    </row>
    <row r="268" ht="15" customHeight="1" spans="1:2">
      <c r="A268" s="425"/>
      <c r="B268" s="426"/>
    </row>
  </sheetData>
  <mergeCells count="28">
    <mergeCell ref="A2:A155"/>
    <mergeCell ref="A157:A159"/>
    <mergeCell ref="A160:A163"/>
    <mergeCell ref="A164:A176"/>
    <mergeCell ref="A177:A179"/>
    <mergeCell ref="A181:A248"/>
    <mergeCell ref="A250:A252"/>
    <mergeCell ref="A254:A260"/>
    <mergeCell ref="A262:A267"/>
    <mergeCell ref="B16:B25"/>
    <mergeCell ref="B37:B47"/>
    <mergeCell ref="B57:B71"/>
    <mergeCell ref="B74:B87"/>
    <mergeCell ref="B97:B110"/>
    <mergeCell ref="B118:B119"/>
    <mergeCell ref="B120:B139"/>
    <mergeCell ref="B141:B142"/>
    <mergeCell ref="B144:B145"/>
    <mergeCell ref="B147:B152"/>
    <mergeCell ref="B158:B159"/>
    <mergeCell ref="B161:B163"/>
    <mergeCell ref="B172:B176"/>
    <mergeCell ref="B177:B179"/>
    <mergeCell ref="B189:B195"/>
    <mergeCell ref="B199:B207"/>
    <mergeCell ref="B210:B215"/>
    <mergeCell ref="B218:B228"/>
    <mergeCell ref="B233:B246"/>
  </mergeCells>
  <hyperlinks>
    <hyperlink ref="D1" location="目录!A1" display="返回"/>
  </hyperlinks>
  <pageMargins left="0.75" right="0.75" top="1" bottom="1" header="0.5" footer="0.5"/>
  <pageSetup paperSize="9" scale="39" orientation="portrait"/>
  <headerFooter alignWithMargins="0"/>
  <rowBreaks count="4" manualBreakCount="4">
    <brk id="71" max="1" man="1"/>
    <brk id="92" max="1" man="1"/>
    <brk id="176" max="1" man="1"/>
    <brk id="248" max="1" man="1"/>
  </row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161"/>
  <sheetViews>
    <sheetView view="pageBreakPreview" zoomScale="115" zoomScaleNormal="100" topLeftCell="A42" workbookViewId="0">
      <selection activeCell="C56" sqref="C56"/>
    </sheetView>
  </sheetViews>
  <sheetFormatPr defaultColWidth="9" defaultRowHeight="14.25" outlineLevelCol="3"/>
  <cols>
    <col min="1" max="1" width="16.625" style="188" customWidth="1"/>
    <col min="2" max="2" width="84.625" style="189" customWidth="1"/>
    <col min="3" max="16384" width="9" style="188"/>
  </cols>
  <sheetData>
    <row r="1" ht="15.95" customHeight="1" spans="1:4">
      <c r="A1" s="190" t="s">
        <v>413</v>
      </c>
      <c r="B1" s="190" t="s">
        <v>414</v>
      </c>
      <c r="D1" s="4" t="s">
        <v>84</v>
      </c>
    </row>
    <row r="2" ht="15.95" customHeight="1" spans="1:4">
      <c r="A2" s="314" t="s">
        <v>1090</v>
      </c>
      <c r="B2" s="315" t="s">
        <v>1091</v>
      </c>
      <c r="D2" s="4"/>
    </row>
    <row r="3" ht="15.95" customHeight="1" spans="1:4">
      <c r="A3" s="316"/>
      <c r="B3" s="317"/>
      <c r="D3" s="4"/>
    </row>
    <row r="4" ht="15.95" customHeight="1" spans="1:4">
      <c r="A4" s="316"/>
      <c r="B4" s="318"/>
      <c r="D4" s="4"/>
    </row>
    <row r="5" ht="15.95" customHeight="1" spans="1:4">
      <c r="A5" s="316"/>
      <c r="B5" s="318"/>
      <c r="D5" s="4"/>
    </row>
    <row r="6" ht="15.95" customHeight="1" spans="1:4">
      <c r="A6" s="316"/>
      <c r="B6" s="318"/>
      <c r="D6" s="4"/>
    </row>
    <row r="7" ht="15.95" customHeight="1" spans="1:4">
      <c r="A7" s="316"/>
      <c r="B7" s="318"/>
      <c r="D7" s="4"/>
    </row>
    <row r="8" ht="15.95" customHeight="1" spans="1:4">
      <c r="A8" s="316"/>
      <c r="B8" s="318"/>
      <c r="D8" s="4"/>
    </row>
    <row r="9" ht="15.95" customHeight="1" spans="1:4">
      <c r="A9" s="316"/>
      <c r="B9" s="318"/>
      <c r="D9" s="4"/>
    </row>
    <row r="10" ht="15.95" customHeight="1" spans="1:4">
      <c r="A10" s="316"/>
      <c r="B10" s="318"/>
      <c r="D10" s="4"/>
    </row>
    <row r="11" ht="15.95" customHeight="1" spans="1:4">
      <c r="A11" s="316"/>
      <c r="B11" s="318"/>
      <c r="D11" s="4"/>
    </row>
    <row r="12" ht="15.95" customHeight="1" spans="1:4">
      <c r="A12" s="316"/>
      <c r="B12" s="318"/>
      <c r="D12" s="4"/>
    </row>
    <row r="13" ht="15.95" customHeight="1" spans="1:4">
      <c r="A13" s="316"/>
      <c r="B13" s="318"/>
      <c r="D13" s="4"/>
    </row>
    <row r="14" ht="15.95" customHeight="1" spans="1:4">
      <c r="A14" s="316"/>
      <c r="B14" s="318"/>
      <c r="D14" s="4"/>
    </row>
    <row r="15" ht="15.95" customHeight="1" spans="1:4">
      <c r="A15" s="316"/>
      <c r="B15" s="318"/>
      <c r="D15" s="4"/>
    </row>
    <row r="16" ht="15.95" customHeight="1" spans="1:4">
      <c r="A16" s="316"/>
      <c r="B16" s="318"/>
      <c r="D16" s="4"/>
    </row>
    <row r="17" ht="15.95" customHeight="1" spans="1:4">
      <c r="A17" s="316"/>
      <c r="B17" s="318"/>
      <c r="D17" s="4"/>
    </row>
    <row r="18" ht="15.95" customHeight="1" spans="1:4">
      <c r="A18" s="316"/>
      <c r="B18" s="318"/>
      <c r="D18" s="4"/>
    </row>
    <row r="19" ht="15.95" customHeight="1" spans="1:4">
      <c r="A19" s="316"/>
      <c r="B19" s="319"/>
      <c r="D19" s="4"/>
    </row>
    <row r="20" ht="36" customHeight="1" spans="1:4">
      <c r="A20" s="316"/>
      <c r="B20" s="320"/>
      <c r="D20" s="4"/>
    </row>
    <row r="21" ht="31" customHeight="1" spans="1:4">
      <c r="A21" s="316"/>
      <c r="B21" s="321"/>
      <c r="D21" s="4"/>
    </row>
    <row r="22" ht="15.95" customHeight="1" spans="1:4">
      <c r="A22" s="316"/>
      <c r="B22" s="321"/>
      <c r="D22" s="4"/>
    </row>
    <row r="23" ht="15.95" customHeight="1" spans="1:4">
      <c r="A23" s="316"/>
      <c r="B23" s="190"/>
      <c r="D23" s="4"/>
    </row>
    <row r="24" ht="34" customHeight="1" spans="1:4">
      <c r="A24" s="322" t="s">
        <v>1092</v>
      </c>
      <c r="B24" t="s">
        <v>1093</v>
      </c>
      <c r="D24" s="4"/>
    </row>
    <row r="25" ht="34" customHeight="1" spans="1:4">
      <c r="A25" s="323"/>
      <c r="B25" s="324" t="s">
        <v>1094</v>
      </c>
      <c r="D25" s="4"/>
    </row>
    <row r="26" ht="52" customHeight="1" spans="1:4">
      <c r="A26" s="323"/>
      <c r="B26" s="325"/>
      <c r="D26" s="4"/>
    </row>
    <row r="27" ht="15.95" customHeight="1" spans="1:2">
      <c r="A27" s="323"/>
      <c r="B27" s="326" t="s">
        <v>1095</v>
      </c>
    </row>
    <row r="28" ht="15.95" customHeight="1" spans="1:2">
      <c r="A28" s="323"/>
      <c r="B28" s="327"/>
    </row>
    <row r="29" ht="15.95" customHeight="1" spans="1:2">
      <c r="A29" s="323"/>
      <c r="B29" s="328"/>
    </row>
    <row r="30" ht="15.95" customHeight="1" spans="1:2">
      <c r="A30" s="323"/>
      <c r="B30" s="328"/>
    </row>
    <row r="31" ht="15.95" customHeight="1" spans="1:2">
      <c r="A31" s="323"/>
      <c r="B31" s="328"/>
    </row>
    <row r="32" ht="15.95" customHeight="1" spans="1:2">
      <c r="A32" s="323"/>
      <c r="B32" s="328"/>
    </row>
    <row r="33" ht="15.95" customHeight="1" spans="1:2">
      <c r="A33" s="323"/>
      <c r="B33" s="328"/>
    </row>
    <row r="34" ht="15.95" customHeight="1" spans="1:2">
      <c r="A34" s="323"/>
      <c r="B34" s="328"/>
    </row>
    <row r="35" ht="15.95" customHeight="1" spans="1:2">
      <c r="A35" s="323"/>
      <c r="B35" s="328"/>
    </row>
    <row r="36" ht="15.95" customHeight="1" spans="1:2">
      <c r="A36" s="323"/>
      <c r="B36" s="328"/>
    </row>
    <row r="37" ht="15.95" customHeight="1" spans="1:2">
      <c r="A37" s="323"/>
      <c r="B37" s="328"/>
    </row>
    <row r="38" ht="15.95" customHeight="1" spans="1:2">
      <c r="A38" s="323"/>
      <c r="B38" s="328"/>
    </row>
    <row r="39" ht="15.95" customHeight="1" spans="1:2">
      <c r="A39" s="323"/>
      <c r="B39" s="328"/>
    </row>
    <row r="40" ht="15.95" customHeight="1" spans="1:2">
      <c r="A40" s="323"/>
      <c r="B40" s="328"/>
    </row>
    <row r="41" ht="15.95" customHeight="1" spans="1:2">
      <c r="A41" s="323"/>
      <c r="B41" s="328"/>
    </row>
    <row r="42" ht="15.95" customHeight="1" spans="1:2">
      <c r="A42" s="323"/>
      <c r="B42" s="328"/>
    </row>
    <row r="43" ht="15.95" customHeight="1" spans="1:2">
      <c r="A43" s="323"/>
      <c r="B43" s="328"/>
    </row>
    <row r="44" ht="15.95" customHeight="1" spans="1:2">
      <c r="A44" s="323"/>
      <c r="B44" s="329"/>
    </row>
    <row r="45" ht="15.95" customHeight="1" spans="1:2">
      <c r="A45" s="323"/>
      <c r="B45" s="330"/>
    </row>
    <row r="46" ht="15.95" customHeight="1" spans="1:2">
      <c r="A46" s="323"/>
      <c r="B46" s="330" t="s">
        <v>1096</v>
      </c>
    </row>
    <row r="47" ht="15.95" customHeight="1" spans="1:2">
      <c r="A47" s="323"/>
      <c r="B47" s="330"/>
    </row>
    <row r="48" ht="15.95" customHeight="1" spans="1:2">
      <c r="A48" s="323"/>
      <c r="B48" s="330"/>
    </row>
    <row r="49" ht="15.95" customHeight="1" spans="1:2">
      <c r="A49" s="323"/>
      <c r="B49" s="330"/>
    </row>
    <row r="50" ht="15.95" customHeight="1" spans="1:2">
      <c r="A50" s="323"/>
      <c r="B50" s="330"/>
    </row>
    <row r="51" ht="15.95" customHeight="1" spans="1:2">
      <c r="A51" s="323"/>
      <c r="B51" s="330"/>
    </row>
    <row r="52" ht="15.95" customHeight="1" spans="1:2">
      <c r="A52" s="323"/>
      <c r="B52" s="330"/>
    </row>
    <row r="53" ht="15.95" customHeight="1" spans="1:2">
      <c r="A53" s="323"/>
      <c r="B53" s="330"/>
    </row>
    <row r="54" ht="15.95" customHeight="1" spans="1:2">
      <c r="A54" s="323"/>
      <c r="B54" s="330"/>
    </row>
    <row r="55" ht="15.95" customHeight="1" spans="1:2">
      <c r="A55" s="323"/>
      <c r="B55" s="330"/>
    </row>
    <row r="56" ht="15.95" customHeight="1" spans="1:2">
      <c r="A56" s="323"/>
      <c r="B56" s="330"/>
    </row>
    <row r="57" ht="15.95" customHeight="1" spans="1:2">
      <c r="A57" s="323"/>
      <c r="B57" s="330"/>
    </row>
    <row r="58" ht="15.95" customHeight="1" spans="1:2">
      <c r="A58" s="331"/>
      <c r="B58" s="330"/>
    </row>
    <row r="59" ht="8.1" customHeight="1" spans="1:2">
      <c r="A59" s="332"/>
      <c r="B59" s="214"/>
    </row>
    <row r="60" ht="15.95" customHeight="1" spans="1:2">
      <c r="A60" s="322" t="s">
        <v>1097</v>
      </c>
      <c r="B60" s="194" t="s">
        <v>1098</v>
      </c>
    </row>
    <row r="61" ht="15.95" customHeight="1" spans="1:2">
      <c r="A61" s="323"/>
      <c r="B61" s="333" t="s">
        <v>1099</v>
      </c>
    </row>
    <row r="62" ht="15.95" customHeight="1" spans="1:2">
      <c r="A62" s="323"/>
      <c r="B62" s="194" t="s">
        <v>1100</v>
      </c>
    </row>
    <row r="63" ht="15.95" customHeight="1" spans="1:2">
      <c r="A63" s="323"/>
      <c r="B63" s="194" t="s">
        <v>1101</v>
      </c>
    </row>
    <row r="64" ht="15.95" customHeight="1" spans="1:2">
      <c r="A64" s="323"/>
      <c r="B64" s="334"/>
    </row>
    <row r="65" ht="15.95" customHeight="1" spans="1:2">
      <c r="A65" s="323"/>
      <c r="B65" s="335"/>
    </row>
    <row r="66" ht="15.95" customHeight="1" spans="1:2">
      <c r="A66" s="323"/>
      <c r="B66" s="335"/>
    </row>
    <row r="67" ht="15.95" customHeight="1" spans="1:2">
      <c r="A67" s="323"/>
      <c r="B67" s="336"/>
    </row>
    <row r="68" ht="15.95" customHeight="1" spans="1:2">
      <c r="A68" s="323"/>
      <c r="B68" s="215" t="s">
        <v>1102</v>
      </c>
    </row>
    <row r="69" ht="21" customHeight="1" spans="1:2">
      <c r="A69" s="337"/>
      <c r="B69" s="214"/>
    </row>
    <row r="70" ht="15.95" customHeight="1" spans="1:2">
      <c r="A70" s="338" t="s">
        <v>1103</v>
      </c>
      <c r="B70" s="339" t="s">
        <v>1104</v>
      </c>
    </row>
    <row r="71" ht="49" customHeight="1" spans="1:2">
      <c r="A71" s="340"/>
      <c r="B71" s="341" t="s">
        <v>1105</v>
      </c>
    </row>
    <row r="72" ht="37" customHeight="1" spans="1:2">
      <c r="A72" s="340"/>
      <c r="B72" s="341" t="s">
        <v>1106</v>
      </c>
    </row>
    <row r="73" ht="20" customHeight="1" spans="1:2">
      <c r="A73" s="340"/>
      <c r="B73" s="342" t="s">
        <v>1107</v>
      </c>
    </row>
    <row r="74" ht="15.95" customHeight="1" spans="1:2">
      <c r="A74" s="340"/>
      <c r="B74" s="215" t="s">
        <v>1108</v>
      </c>
    </row>
    <row r="75" ht="15.95" customHeight="1" spans="1:2">
      <c r="A75" s="340"/>
      <c r="B75" s="194" t="s">
        <v>1109</v>
      </c>
    </row>
    <row r="76" ht="15.95" customHeight="1" spans="1:2">
      <c r="A76" s="340"/>
      <c r="B76" s="194"/>
    </row>
    <row r="77" ht="15.95" customHeight="1" spans="1:2">
      <c r="A77" s="340"/>
      <c r="B77" s="342" t="s">
        <v>1110</v>
      </c>
    </row>
    <row r="78" ht="15.95" customHeight="1" spans="1:2">
      <c r="A78" s="340"/>
      <c r="B78" s="343"/>
    </row>
    <row r="79" ht="15.95" customHeight="1" spans="1:2">
      <c r="A79" s="340"/>
      <c r="B79" s="344"/>
    </row>
    <row r="80" ht="15.95" customHeight="1" spans="1:2">
      <c r="A80" s="340"/>
      <c r="B80" s="344"/>
    </row>
    <row r="81" ht="15.95" customHeight="1" spans="1:2">
      <c r="A81" s="340"/>
      <c r="B81" s="344"/>
    </row>
    <row r="82" ht="15.95" customHeight="1" spans="1:2">
      <c r="A82" s="340"/>
      <c r="B82" s="344"/>
    </row>
    <row r="83" ht="15.95" customHeight="1" spans="1:2">
      <c r="A83" s="340"/>
      <c r="B83" s="344"/>
    </row>
    <row r="84" ht="15.95" customHeight="1" spans="1:2">
      <c r="A84" s="340"/>
      <c r="B84" s="344"/>
    </row>
    <row r="85" ht="15.95" customHeight="1" spans="1:2">
      <c r="A85" s="340"/>
      <c r="B85" s="344"/>
    </row>
    <row r="86" ht="15.95" customHeight="1" spans="1:2">
      <c r="A86" s="340"/>
      <c r="B86" s="344"/>
    </row>
    <row r="87" ht="15.95" customHeight="1" spans="1:2">
      <c r="A87" s="340"/>
      <c r="B87" s="344"/>
    </row>
    <row r="88" ht="15.95" customHeight="1" spans="1:2">
      <c r="A88" s="340"/>
      <c r="B88" s="344"/>
    </row>
    <row r="89" ht="15.95" customHeight="1" spans="1:2">
      <c r="A89" s="340"/>
      <c r="B89" s="344"/>
    </row>
    <row r="90" ht="15.95" customHeight="1" spans="1:2">
      <c r="A90" s="340"/>
      <c r="B90" s="344"/>
    </row>
    <row r="91" ht="15.95" customHeight="1" spans="1:2">
      <c r="A91" s="340"/>
      <c r="B91" s="344"/>
    </row>
    <row r="92" ht="15.95" customHeight="1" spans="1:2">
      <c r="A92" s="340"/>
      <c r="B92" s="345"/>
    </row>
    <row r="93" ht="20" customHeight="1" spans="1:2">
      <c r="A93" s="340"/>
      <c r="B93" s="342" t="s">
        <v>1111</v>
      </c>
    </row>
    <row r="94" ht="33" customHeight="1" spans="1:2">
      <c r="A94" s="340"/>
      <c r="B94" s="194" t="s">
        <v>1112</v>
      </c>
    </row>
    <row r="95" ht="31" customHeight="1" spans="1:2">
      <c r="A95" s="340"/>
      <c r="B95" s="333"/>
    </row>
    <row r="96" ht="15.95" customHeight="1" spans="1:2">
      <c r="A96" s="340"/>
      <c r="B96" s="346"/>
    </row>
    <row r="97" ht="15.95" customHeight="1" spans="1:2">
      <c r="A97" s="340"/>
      <c r="B97" s="347"/>
    </row>
    <row r="98" ht="15.95" customHeight="1" spans="1:2">
      <c r="A98" s="340"/>
      <c r="B98" s="348"/>
    </row>
    <row r="99" ht="15.95" customHeight="1" spans="1:2">
      <c r="A99" s="340"/>
      <c r="B99" s="348"/>
    </row>
    <row r="100" ht="15.95" customHeight="1" spans="1:2">
      <c r="A100" s="340"/>
      <c r="B100" s="348"/>
    </row>
    <row r="101" ht="15.95" customHeight="1" spans="1:2">
      <c r="A101" s="340"/>
      <c r="B101" s="348"/>
    </row>
    <row r="102" ht="15.95" customHeight="1" spans="1:2">
      <c r="A102" s="340"/>
      <c r="B102" s="348"/>
    </row>
    <row r="103" ht="15.95" customHeight="1" spans="1:2">
      <c r="A103" s="340"/>
      <c r="B103" s="348"/>
    </row>
    <row r="104" ht="15.95" customHeight="1" spans="1:2">
      <c r="A104" s="340"/>
      <c r="B104" s="348"/>
    </row>
    <row r="105" ht="15.95" customHeight="1" spans="1:2">
      <c r="A105" s="340"/>
      <c r="B105" s="348"/>
    </row>
    <row r="106" ht="15.95" customHeight="1" spans="1:2">
      <c r="A106" s="340"/>
      <c r="B106" s="348"/>
    </row>
    <row r="107" ht="15.95" customHeight="1" spans="1:2">
      <c r="A107" s="340"/>
      <c r="B107" s="348"/>
    </row>
    <row r="108" ht="15.95" customHeight="1" spans="1:2">
      <c r="A108" s="340"/>
      <c r="B108" s="348"/>
    </row>
    <row r="109" ht="15.95" customHeight="1" spans="1:2">
      <c r="A109" s="340"/>
      <c r="B109" s="348"/>
    </row>
    <row r="110" ht="30" customHeight="1" spans="1:2">
      <c r="A110" s="340"/>
      <c r="B110" s="342" t="s">
        <v>1113</v>
      </c>
    </row>
    <row r="111" ht="56" customHeight="1" spans="1:2">
      <c r="A111" s="340"/>
      <c r="B111" s="341" t="s">
        <v>1114</v>
      </c>
    </row>
    <row r="112" ht="18" customHeight="1" spans="1:2">
      <c r="A112" s="340"/>
      <c r="B112" s="194" t="s">
        <v>1115</v>
      </c>
    </row>
    <row r="113" ht="20" customHeight="1" spans="1:2">
      <c r="A113" s="340"/>
      <c r="B113" s="194" t="s">
        <v>1116</v>
      </c>
    </row>
    <row r="114" ht="15.95" customHeight="1" spans="1:2">
      <c r="A114" s="340"/>
      <c r="B114" s="194"/>
    </row>
    <row r="115" ht="18" customHeight="1" spans="1:2">
      <c r="A115" s="340"/>
      <c r="B115" s="349" t="s">
        <v>1117</v>
      </c>
    </row>
    <row r="116" ht="15.95" customHeight="1" spans="1:2">
      <c r="A116" s="340"/>
      <c r="B116" s="349"/>
    </row>
    <row r="117" customFormat="1" ht="15.95" customHeight="1" spans="1:2">
      <c r="A117" s="340"/>
      <c r="B117" s="350" t="s">
        <v>1118</v>
      </c>
    </row>
    <row r="118" s="184" customFormat="1" ht="15.95" customHeight="1" spans="1:2">
      <c r="A118" s="340"/>
      <c r="B118" s="351" t="s">
        <v>1119</v>
      </c>
    </row>
    <row r="119" s="184" customFormat="1" ht="15.95" customHeight="1" spans="1:2">
      <c r="A119" s="340"/>
      <c r="B119" s="352"/>
    </row>
    <row r="120" s="184" customFormat="1" ht="15.95" customHeight="1" spans="1:2">
      <c r="A120" s="340"/>
      <c r="B120" s="353"/>
    </row>
    <row r="121" s="184" customFormat="1" ht="15.95" customHeight="1" spans="1:2">
      <c r="A121" s="340"/>
      <c r="B121" s="353"/>
    </row>
    <row r="122" s="184" customFormat="1" ht="15.95" customHeight="1" spans="1:2">
      <c r="A122" s="340"/>
      <c r="B122" s="353"/>
    </row>
    <row r="123" s="184" customFormat="1" ht="15.95" customHeight="1" spans="1:2">
      <c r="A123" s="340"/>
      <c r="B123" s="353"/>
    </row>
    <row r="124" s="184" customFormat="1" ht="15.95" customHeight="1" spans="1:2">
      <c r="A124" s="340"/>
      <c r="B124" s="353"/>
    </row>
    <row r="125" s="184" customFormat="1" ht="15.95" customHeight="1" spans="1:2">
      <c r="A125" s="340"/>
      <c r="B125" s="353"/>
    </row>
    <row r="126" s="184" customFormat="1" ht="15.95" customHeight="1" spans="1:2">
      <c r="A126" s="340"/>
      <c r="B126" s="353"/>
    </row>
    <row r="127" s="184" customFormat="1" ht="15.95" customHeight="1" spans="1:2">
      <c r="A127" s="340"/>
      <c r="B127" s="353"/>
    </row>
    <row r="128" s="184" customFormat="1" ht="15.95" customHeight="1" spans="1:2">
      <c r="A128" s="340"/>
      <c r="B128" s="353"/>
    </row>
    <row r="129" s="184" customFormat="1" ht="15.95" customHeight="1" spans="1:2">
      <c r="A129" s="340"/>
      <c r="B129" s="353"/>
    </row>
    <row r="130" s="184" customFormat="1" ht="15.95" customHeight="1" spans="1:2">
      <c r="A130" s="340"/>
      <c r="B130" s="354"/>
    </row>
    <row r="131" ht="15.95" customHeight="1" spans="1:2">
      <c r="A131" s="340"/>
      <c r="B131" s="194"/>
    </row>
    <row r="132" ht="8.1" customHeight="1" spans="1:2">
      <c r="A132" s="355"/>
      <c r="B132" s="199"/>
    </row>
    <row r="133" ht="15.95" customHeight="1" spans="1:2">
      <c r="A133" s="338" t="s">
        <v>982</v>
      </c>
      <c r="B133" s="194" t="s">
        <v>1120</v>
      </c>
    </row>
    <row r="134" ht="15.95" customHeight="1" spans="1:2">
      <c r="A134" s="340"/>
      <c r="B134" s="333" t="s">
        <v>1121</v>
      </c>
    </row>
    <row r="135" ht="15.95" customHeight="1" spans="1:2">
      <c r="A135" s="340"/>
      <c r="B135" s="194" t="s">
        <v>1122</v>
      </c>
    </row>
    <row r="136" ht="15.95" customHeight="1" spans="1:2">
      <c r="A136" s="340"/>
      <c r="B136" s="333" t="s">
        <v>986</v>
      </c>
    </row>
    <row r="137" ht="15.95" customHeight="1" spans="1:2">
      <c r="A137" s="356"/>
      <c r="B137" s="194" t="s">
        <v>1123</v>
      </c>
    </row>
    <row r="138" ht="16" customHeight="1" spans="1:2">
      <c r="A138" s="357"/>
      <c r="B138" s="358"/>
    </row>
    <row r="139" ht="28" customHeight="1" spans="1:2">
      <c r="A139" s="322" t="s">
        <v>1124</v>
      </c>
      <c r="B139" s="194" t="s">
        <v>1125</v>
      </c>
    </row>
    <row r="140" ht="15.95" customHeight="1" spans="1:2">
      <c r="A140" s="323"/>
      <c r="B140" s="359"/>
    </row>
    <row r="141" ht="49" customHeight="1" spans="1:2">
      <c r="A141" s="323"/>
      <c r="B141" s="360" t="s">
        <v>1126</v>
      </c>
    </row>
    <row r="142" ht="15.95" customHeight="1" spans="1:2">
      <c r="A142" s="331"/>
      <c r="B142" s="361"/>
    </row>
    <row r="143" ht="18" customHeight="1" spans="1:2">
      <c r="A143" s="362"/>
      <c r="B143" s="199"/>
    </row>
    <row r="144" ht="15.95" customHeight="1" spans="1:2">
      <c r="A144" s="363" t="s">
        <v>1084</v>
      </c>
      <c r="B144" s="364" t="s">
        <v>1085</v>
      </c>
    </row>
    <row r="145" ht="15.95" customHeight="1" spans="1:2">
      <c r="A145" s="365"/>
      <c r="B145" s="364" t="s">
        <v>1086</v>
      </c>
    </row>
    <row r="146" ht="15.95" customHeight="1" spans="1:2">
      <c r="A146" s="365"/>
      <c r="B146" s="364"/>
    </row>
    <row r="147" ht="15.95" customHeight="1" spans="1:2">
      <c r="A147" s="365"/>
      <c r="B147" s="364" t="s">
        <v>1088</v>
      </c>
    </row>
    <row r="148" ht="15.95" customHeight="1" spans="1:2">
      <c r="A148" s="365"/>
      <c r="B148" s="364" t="s">
        <v>1089</v>
      </c>
    </row>
    <row r="149" ht="15.95" customHeight="1" spans="1:2">
      <c r="A149" s="365"/>
      <c r="B149" s="222"/>
    </row>
    <row r="150" ht="15.95" customHeight="1" spans="1:2">
      <c r="A150" s="365"/>
      <c r="B150" s="223"/>
    </row>
    <row r="151" ht="15.95" customHeight="1" spans="1:2">
      <c r="A151" s="365"/>
      <c r="B151" s="223"/>
    </row>
    <row r="152" ht="15.95" customHeight="1" spans="1:2">
      <c r="A152" s="365"/>
      <c r="B152" s="223"/>
    </row>
    <row r="153" ht="15.95" customHeight="1" spans="1:2">
      <c r="A153" s="365"/>
      <c r="B153" s="223"/>
    </row>
    <row r="154" ht="15.95" customHeight="1" spans="1:2">
      <c r="A154" s="365"/>
      <c r="B154" s="223"/>
    </row>
    <row r="155" ht="15.95" customHeight="1" spans="1:2">
      <c r="A155" s="365"/>
      <c r="B155" s="223"/>
    </row>
    <row r="156" ht="15.95" customHeight="1" spans="1:2">
      <c r="A156" s="365"/>
      <c r="B156" s="223"/>
    </row>
    <row r="157" ht="15.95" customHeight="1" spans="1:2">
      <c r="A157" s="365"/>
      <c r="B157" s="223"/>
    </row>
    <row r="158" ht="15.95" customHeight="1" spans="1:2">
      <c r="A158" s="365"/>
      <c r="B158" s="223"/>
    </row>
    <row r="159" ht="15.95" customHeight="1" spans="1:2">
      <c r="A159" s="365"/>
      <c r="B159" s="223"/>
    </row>
    <row r="160" ht="15.95" customHeight="1" spans="1:2">
      <c r="A160" s="366"/>
      <c r="B160" s="367"/>
    </row>
    <row r="161" ht="15.95" customHeight="1"/>
  </sheetData>
  <mergeCells count="14">
    <mergeCell ref="A2:A23"/>
    <mergeCell ref="A24:A58"/>
    <mergeCell ref="A60:A68"/>
    <mergeCell ref="A70:A131"/>
    <mergeCell ref="A133:A137"/>
    <mergeCell ref="A139:A142"/>
    <mergeCell ref="A144:A160"/>
    <mergeCell ref="B3:B19"/>
    <mergeCell ref="B28:B44"/>
    <mergeCell ref="B64:B67"/>
    <mergeCell ref="B78:B92"/>
    <mergeCell ref="B97:B109"/>
    <mergeCell ref="B119:B130"/>
    <mergeCell ref="B149:B160"/>
  </mergeCells>
  <hyperlinks>
    <hyperlink ref="D1" location="目录!A1" display="返回"/>
  </hyperlinks>
  <pageMargins left="0.75" right="0.75" top="1" bottom="1" header="0.5" footer="0.5"/>
  <pageSetup paperSize="9" scale="55" orientation="portrait"/>
  <headerFooter alignWithMargins="0"/>
  <rowBreaks count="3" manualBreakCount="3">
    <brk id="69" max="1" man="1"/>
    <brk id="92" max="1" man="1"/>
    <brk id="160" max="1" man="1"/>
  </row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394"/>
  <sheetViews>
    <sheetView view="pageBreakPreview" zoomScale="115" zoomScaleNormal="100" topLeftCell="A235" workbookViewId="0">
      <selection activeCell="C238" sqref="C238"/>
    </sheetView>
  </sheetViews>
  <sheetFormatPr defaultColWidth="9" defaultRowHeight="14.25" outlineLevelCol="3"/>
  <cols>
    <col min="1" max="1" width="16.625" style="187" customWidth="1"/>
    <col min="2" max="2" width="84.625" style="189" customWidth="1"/>
    <col min="3" max="16384" width="9" style="188"/>
  </cols>
  <sheetData>
    <row r="1" ht="15.95" customHeight="1" spans="1:4">
      <c r="A1" s="190" t="s">
        <v>413</v>
      </c>
      <c r="B1" s="190" t="s">
        <v>414</v>
      </c>
      <c r="D1" s="4" t="s">
        <v>84</v>
      </c>
    </row>
    <row r="2" ht="6.75" customHeight="1" spans="1:4">
      <c r="A2" s="191"/>
      <c r="B2" s="192"/>
      <c r="D2" s="4"/>
    </row>
    <row r="3" ht="15.95" customHeight="1" spans="1:2">
      <c r="A3" s="193" t="s">
        <v>1127</v>
      </c>
      <c r="B3" s="194" t="s">
        <v>1128</v>
      </c>
    </row>
    <row r="4" ht="16" customHeight="1" spans="1:2">
      <c r="A4" s="193" t="s">
        <v>1129</v>
      </c>
      <c r="B4" s="195" t="s">
        <v>1130</v>
      </c>
    </row>
    <row r="5" ht="21" customHeight="1" spans="1:2">
      <c r="A5" s="196"/>
      <c r="B5" s="195" t="s">
        <v>1131</v>
      </c>
    </row>
    <row r="6" ht="21" customHeight="1" spans="1:2">
      <c r="A6" s="196"/>
      <c r="B6" s="195"/>
    </row>
    <row r="7" ht="21" customHeight="1" spans="1:2">
      <c r="A7" s="196"/>
      <c r="B7" s="195"/>
    </row>
    <row r="8" ht="21" customHeight="1" spans="1:2">
      <c r="A8" s="196"/>
      <c r="B8" s="195"/>
    </row>
    <row r="9" ht="21" customHeight="1" spans="1:2">
      <c r="A9" s="196"/>
      <c r="B9" s="195"/>
    </row>
    <row r="10" ht="21" customHeight="1" spans="1:2">
      <c r="A10" s="196"/>
      <c r="B10" s="195"/>
    </row>
    <row r="11" ht="24" customHeight="1" spans="1:2">
      <c r="A11" s="196"/>
      <c r="B11" s="195"/>
    </row>
    <row r="12" ht="24" customHeight="1" spans="1:2">
      <c r="A12" s="196"/>
      <c r="B12" s="195"/>
    </row>
    <row r="13" ht="24" customHeight="1" spans="1:2">
      <c r="A13" s="196"/>
      <c r="B13" s="195"/>
    </row>
    <row r="14" ht="15.95" customHeight="1" spans="1:2">
      <c r="A14" s="197"/>
      <c r="B14" s="195"/>
    </row>
    <row r="15" ht="15" customHeight="1" spans="1:2">
      <c r="A15" s="198"/>
      <c r="B15" s="199"/>
    </row>
    <row r="16" ht="15.95" customHeight="1" spans="1:2">
      <c r="A16" s="200" t="s">
        <v>1132</v>
      </c>
      <c r="B16" s="194" t="s">
        <v>1133</v>
      </c>
    </row>
    <row r="17" ht="15.95" customHeight="1" spans="1:2">
      <c r="A17" s="201"/>
      <c r="B17" s="202" t="s">
        <v>1134</v>
      </c>
    </row>
    <row r="18" ht="15.95" customHeight="1" spans="1:2">
      <c r="A18" s="201"/>
      <c r="B18" s="203"/>
    </row>
    <row r="19" ht="15.95" customHeight="1" spans="1:2">
      <c r="A19" s="201"/>
      <c r="B19" s="203"/>
    </row>
    <row r="20" ht="15.95" customHeight="1" spans="1:2">
      <c r="A20" s="201"/>
      <c r="B20" s="203"/>
    </row>
    <row r="21" ht="15.95" customHeight="1" spans="1:2">
      <c r="A21" s="201"/>
      <c r="B21" s="203"/>
    </row>
    <row r="22" ht="15.95" customHeight="1" spans="1:2">
      <c r="A22" s="201"/>
      <c r="B22" s="203"/>
    </row>
    <row r="23" ht="15.95" customHeight="1" spans="1:2">
      <c r="A23" s="201"/>
      <c r="B23" s="203"/>
    </row>
    <row r="24" ht="15.95" customHeight="1" spans="1:2">
      <c r="A24" s="201"/>
      <c r="B24" s="203"/>
    </row>
    <row r="25" ht="15.95" customHeight="1" spans="1:2">
      <c r="A25" s="201"/>
      <c r="B25" s="203"/>
    </row>
    <row r="26" ht="15.95" customHeight="1" spans="1:2">
      <c r="A26" s="201"/>
      <c r="B26" s="203"/>
    </row>
    <row r="27" ht="15.95" customHeight="1" spans="1:2">
      <c r="A27" s="201"/>
      <c r="B27" s="203"/>
    </row>
    <row r="28" ht="15.95" customHeight="1" spans="1:2">
      <c r="A28" s="201"/>
      <c r="B28" s="203"/>
    </row>
    <row r="29" ht="15.95" customHeight="1" spans="1:2">
      <c r="A29" s="201"/>
      <c r="B29" s="203"/>
    </row>
    <row r="30" ht="15.95" customHeight="1" spans="1:2">
      <c r="A30" s="201"/>
      <c r="B30" s="203"/>
    </row>
    <row r="31" ht="15.95" customHeight="1" spans="1:2">
      <c r="A31" s="201"/>
      <c r="B31" s="203"/>
    </row>
    <row r="32" ht="15.95" customHeight="1" spans="1:2">
      <c r="A32" s="201"/>
      <c r="B32" s="203"/>
    </row>
    <row r="33" ht="15.95" customHeight="1" spans="1:2">
      <c r="A33" s="201"/>
      <c r="B33" s="203"/>
    </row>
    <row r="34" ht="15.95" customHeight="1" spans="1:2">
      <c r="A34" s="201"/>
      <c r="B34" s="203"/>
    </row>
    <row r="35" ht="49" customHeight="1" spans="1:2">
      <c r="A35" s="201"/>
      <c r="B35" s="204"/>
    </row>
    <row r="36" ht="22" customHeight="1" spans="1:2">
      <c r="A36" s="201"/>
      <c r="B36" s="205" t="s">
        <v>1135</v>
      </c>
    </row>
    <row r="37" ht="15.95" customHeight="1" spans="1:2">
      <c r="A37" s="201"/>
      <c r="B37" s="205" t="s">
        <v>1136</v>
      </c>
    </row>
    <row r="38" ht="15.95" customHeight="1" spans="1:2">
      <c r="A38" s="206"/>
      <c r="B38" s="207"/>
    </row>
    <row r="39" ht="19" customHeight="1" spans="1:2">
      <c r="A39" s="198"/>
      <c r="B39" s="199"/>
    </row>
    <row r="40" ht="22" customHeight="1" spans="1:2">
      <c r="A40" s="193" t="s">
        <v>1137</v>
      </c>
      <c r="B40" s="194" t="s">
        <v>1138</v>
      </c>
    </row>
    <row r="41" ht="15.95" customHeight="1" spans="1:2">
      <c r="A41" s="208"/>
      <c r="B41" s="209"/>
    </row>
    <row r="42" ht="15.95" customHeight="1" spans="1:2">
      <c r="A42" s="208"/>
      <c r="B42" s="210"/>
    </row>
    <row r="43" ht="15.95" customHeight="1" spans="1:2">
      <c r="A43" s="208"/>
      <c r="B43" s="210"/>
    </row>
    <row r="44" ht="15.95" customHeight="1" spans="1:2">
      <c r="A44" s="208"/>
      <c r="B44" s="210"/>
    </row>
    <row r="45" ht="15.95" customHeight="1" spans="1:2">
      <c r="A45" s="208"/>
      <c r="B45" s="210"/>
    </row>
    <row r="46" ht="15.95" customHeight="1" spans="1:2">
      <c r="A46" s="208"/>
      <c r="B46" s="210"/>
    </row>
    <row r="47" ht="15.95" customHeight="1" spans="1:2">
      <c r="A47" s="208"/>
      <c r="B47" s="210"/>
    </row>
    <row r="48" ht="15.95" customHeight="1" spans="1:2">
      <c r="A48" s="208"/>
      <c r="B48" s="210"/>
    </row>
    <row r="49" ht="15.95" customHeight="1" spans="1:2">
      <c r="A49" s="208"/>
      <c r="B49" s="210"/>
    </row>
    <row r="50" ht="15.95" customHeight="1" spans="1:2">
      <c r="A50" s="208"/>
      <c r="B50" s="210"/>
    </row>
    <row r="51" ht="15.95" customHeight="1" spans="1:2">
      <c r="A51" s="208"/>
      <c r="B51" s="210"/>
    </row>
    <row r="52" ht="15.95" customHeight="1" spans="1:2">
      <c r="A52" s="208"/>
      <c r="B52" s="210"/>
    </row>
    <row r="53" ht="15.95" customHeight="1" spans="1:2">
      <c r="A53" s="208"/>
      <c r="B53" s="210"/>
    </row>
    <row r="54" ht="15.95" customHeight="1" spans="1:2">
      <c r="A54" s="208"/>
      <c r="B54" s="210"/>
    </row>
    <row r="55" ht="15.95" customHeight="1" spans="1:2">
      <c r="A55" s="208"/>
      <c r="B55" s="210"/>
    </row>
    <row r="56" ht="15.95" customHeight="1" spans="1:2">
      <c r="A56" s="208"/>
      <c r="B56" s="210"/>
    </row>
    <row r="57" ht="15.95" customHeight="1" spans="1:2">
      <c r="A57" s="211"/>
      <c r="B57" s="212"/>
    </row>
    <row r="58" ht="22" customHeight="1" spans="1:2">
      <c r="A58" s="213"/>
      <c r="B58" s="214"/>
    </row>
    <row r="59" ht="22" customHeight="1" spans="1:2">
      <c r="A59" s="193" t="s">
        <v>1139</v>
      </c>
      <c r="B59" s="215"/>
    </row>
    <row r="60" ht="22" customHeight="1" spans="1:2">
      <c r="A60" s="208"/>
      <c r="B60" s="216"/>
    </row>
    <row r="61" ht="22" customHeight="1" spans="1:2">
      <c r="A61" s="208"/>
      <c r="B61" s="217"/>
    </row>
    <row r="62" ht="22" customHeight="1" spans="1:2">
      <c r="A62" s="208"/>
      <c r="B62" s="217"/>
    </row>
    <row r="63" ht="22" customHeight="1" spans="1:2">
      <c r="A63" s="208"/>
      <c r="B63" s="217"/>
    </row>
    <row r="64" ht="22" customHeight="1" spans="1:2">
      <c r="A64" s="208"/>
      <c r="B64" s="217"/>
    </row>
    <row r="65" ht="22" customHeight="1" spans="1:2">
      <c r="A65" s="208"/>
      <c r="B65" s="217"/>
    </row>
    <row r="66" ht="22" customHeight="1" spans="1:2">
      <c r="A66" s="208"/>
      <c r="B66" s="217"/>
    </row>
    <row r="67" ht="22" customHeight="1" spans="1:2">
      <c r="A67" s="208"/>
      <c r="B67" s="217"/>
    </row>
    <row r="68" ht="22" customHeight="1" spans="1:2">
      <c r="A68" s="208"/>
      <c r="B68" s="217"/>
    </row>
    <row r="69" ht="22" customHeight="1" spans="1:2">
      <c r="A69" s="208"/>
      <c r="B69" s="217"/>
    </row>
    <row r="70" ht="22" customHeight="1" spans="1:2">
      <c r="A70" s="208"/>
      <c r="B70" s="217"/>
    </row>
    <row r="71" ht="22" customHeight="1" spans="1:2">
      <c r="A71" s="208"/>
      <c r="B71" s="217"/>
    </row>
    <row r="72" ht="22" customHeight="1" spans="1:2">
      <c r="A72" s="208"/>
      <c r="B72" s="217"/>
    </row>
    <row r="73" ht="22" customHeight="1" spans="1:2">
      <c r="A73" s="208"/>
      <c r="B73" s="217"/>
    </row>
    <row r="74" ht="22" customHeight="1" spans="1:2">
      <c r="A74" s="208"/>
      <c r="B74" s="217"/>
    </row>
    <row r="75" ht="22" customHeight="1" spans="1:2">
      <c r="A75" s="211"/>
      <c r="B75" s="218"/>
    </row>
    <row r="76" ht="22" customHeight="1" spans="1:2">
      <c r="A76" s="219"/>
      <c r="B76" s="214"/>
    </row>
    <row r="77" ht="15.95" customHeight="1" spans="1:2">
      <c r="A77" s="193" t="s">
        <v>1140</v>
      </c>
      <c r="B77" s="215" t="s">
        <v>1141</v>
      </c>
    </row>
    <row r="78" ht="15.95" customHeight="1" spans="1:2">
      <c r="A78" s="208"/>
      <c r="B78" s="216"/>
    </row>
    <row r="79" ht="15.95" customHeight="1" spans="1:2">
      <c r="A79" s="208"/>
      <c r="B79" s="217"/>
    </row>
    <row r="80" ht="15.95" customHeight="1" spans="1:2">
      <c r="A80" s="208"/>
      <c r="B80" s="217"/>
    </row>
    <row r="81" ht="15.95" customHeight="1" spans="1:2">
      <c r="A81" s="208"/>
      <c r="B81" s="217"/>
    </row>
    <row r="82" ht="15.95" customHeight="1" spans="1:2">
      <c r="A82" s="208"/>
      <c r="B82" s="217"/>
    </row>
    <row r="83" ht="15.95" customHeight="1" spans="1:2">
      <c r="A83" s="208"/>
      <c r="B83" s="217"/>
    </row>
    <row r="84" ht="15.95" customHeight="1" spans="1:2">
      <c r="A84" s="208"/>
      <c r="B84" s="217"/>
    </row>
    <row r="85" ht="15.95" customHeight="1" spans="1:2">
      <c r="A85" s="208"/>
      <c r="B85" s="217"/>
    </row>
    <row r="86" ht="15.95" customHeight="1" spans="1:2">
      <c r="A86" s="208"/>
      <c r="B86" s="217"/>
    </row>
    <row r="87" ht="15.95" customHeight="1" spans="1:2">
      <c r="A87" s="208"/>
      <c r="B87" s="217"/>
    </row>
    <row r="88" ht="15.95" customHeight="1" spans="1:2">
      <c r="A88" s="208"/>
      <c r="B88" s="217"/>
    </row>
    <row r="89" ht="15.95" customHeight="1" spans="1:2">
      <c r="A89" s="208"/>
      <c r="B89" s="217"/>
    </row>
    <row r="90" ht="15.95" customHeight="1" spans="1:2">
      <c r="A90" s="208"/>
      <c r="B90" s="217"/>
    </row>
    <row r="91" ht="15.95" customHeight="1" spans="1:2">
      <c r="A91" s="208"/>
      <c r="B91" s="217"/>
    </row>
    <row r="92" ht="15.95" customHeight="1" spans="1:2">
      <c r="A92" s="208"/>
      <c r="B92" s="217"/>
    </row>
    <row r="93" ht="15.95" customHeight="1" spans="1:2">
      <c r="A93" s="211"/>
      <c r="B93" s="218"/>
    </row>
    <row r="94" ht="22" customHeight="1" spans="1:2">
      <c r="A94" s="198"/>
      <c r="B94" s="199"/>
    </row>
    <row r="95" ht="15.95" customHeight="1" spans="1:2">
      <c r="A95" s="220" t="s">
        <v>1142</v>
      </c>
      <c r="B95" s="194" t="s">
        <v>1143</v>
      </c>
    </row>
    <row r="96" ht="15.95" customHeight="1" spans="1:2">
      <c r="A96" s="221"/>
      <c r="B96" s="222"/>
    </row>
    <row r="97" ht="15.95" customHeight="1" spans="1:2">
      <c r="A97" s="221"/>
      <c r="B97" s="223"/>
    </row>
    <row r="98" ht="15.95" customHeight="1" spans="1:2">
      <c r="A98" s="221"/>
      <c r="B98" s="223"/>
    </row>
    <row r="99" ht="15.95" customHeight="1" spans="1:2">
      <c r="A99" s="221"/>
      <c r="B99" s="223"/>
    </row>
    <row r="100" ht="15.95" customHeight="1" spans="1:2">
      <c r="A100" s="221"/>
      <c r="B100" s="223"/>
    </row>
    <row r="101" ht="15.95" customHeight="1" spans="1:2">
      <c r="A101" s="197"/>
      <c r="B101" s="224"/>
    </row>
    <row r="102" ht="8.1" customHeight="1" spans="1:2">
      <c r="A102" s="198"/>
      <c r="B102" s="195"/>
    </row>
    <row r="103" ht="15.95" customHeight="1" spans="1:2">
      <c r="A103" s="225" t="s">
        <v>1144</v>
      </c>
      <c r="B103" s="194" t="s">
        <v>1145</v>
      </c>
    </row>
    <row r="104" ht="15.95" customHeight="1" spans="1:2">
      <c r="A104" s="226"/>
      <c r="B104" s="209"/>
    </row>
    <row r="105" ht="15.95" customHeight="1" spans="1:2">
      <c r="A105" s="226"/>
      <c r="B105" s="210"/>
    </row>
    <row r="106" ht="15.95" customHeight="1" spans="1:2">
      <c r="A106" s="226"/>
      <c r="B106" s="210"/>
    </row>
    <row r="107" ht="15.95" customHeight="1" spans="1:2">
      <c r="A107" s="226"/>
      <c r="B107" s="210"/>
    </row>
    <row r="108" ht="15.95" customHeight="1" spans="1:2">
      <c r="A108" s="226"/>
      <c r="B108" s="210"/>
    </row>
    <row r="109" ht="15.95" customHeight="1" spans="1:2">
      <c r="A109" s="226"/>
      <c r="B109" s="212"/>
    </row>
    <row r="110" customFormat="1" ht="33" customHeight="1" spans="1:2">
      <c r="A110" s="226"/>
      <c r="B110" s="227" t="s">
        <v>1146</v>
      </c>
    </row>
    <row r="111" customFormat="1" ht="15.95" customHeight="1" spans="1:2">
      <c r="A111" s="226"/>
      <c r="B111" s="212"/>
    </row>
    <row r="112" customFormat="1" ht="33" customHeight="1" spans="1:2">
      <c r="A112" s="226"/>
      <c r="B112" s="227" t="s">
        <v>1147</v>
      </c>
    </row>
    <row r="113" s="184" customFormat="1" ht="15.95" customHeight="1" spans="1:2">
      <c r="A113" s="228"/>
      <c r="B113" s="229"/>
    </row>
    <row r="114" ht="18" customHeight="1" spans="1:2">
      <c r="A114" s="198"/>
      <c r="B114" s="230"/>
    </row>
    <row r="115" ht="15.95" customHeight="1" spans="1:2">
      <c r="A115" s="220" t="s">
        <v>1148</v>
      </c>
      <c r="B115" s="194" t="s">
        <v>1149</v>
      </c>
    </row>
    <row r="116" ht="15.95" customHeight="1" spans="1:2">
      <c r="A116" s="221"/>
      <c r="B116" s="231" t="s">
        <v>1150</v>
      </c>
    </row>
    <row r="117" ht="15.95" customHeight="1" spans="1:2">
      <c r="A117" s="221"/>
      <c r="B117" s="232"/>
    </row>
    <row r="118" ht="15.95" customHeight="1" spans="1:2">
      <c r="A118" s="221"/>
      <c r="B118" s="232"/>
    </row>
    <row r="119" ht="15.95" customHeight="1" spans="1:2">
      <c r="A119" s="221"/>
      <c r="B119" s="232"/>
    </row>
    <row r="120" ht="15.95" customHeight="1" spans="1:2">
      <c r="A120" s="221"/>
      <c r="B120" s="232"/>
    </row>
    <row r="121" ht="15.95" customHeight="1" spans="1:2">
      <c r="A121" s="221"/>
      <c r="B121" s="232"/>
    </row>
    <row r="122" ht="15.95" customHeight="1" spans="1:2">
      <c r="A122" s="221"/>
      <c r="B122" s="232"/>
    </row>
    <row r="123" ht="15.95" customHeight="1" spans="1:2">
      <c r="A123" s="221"/>
      <c r="B123" s="232"/>
    </row>
    <row r="124" ht="15.95" customHeight="1" spans="1:2">
      <c r="A124" s="221"/>
      <c r="B124" s="233"/>
    </row>
    <row r="125" s="184" customFormat="1" ht="15.95" customHeight="1" spans="1:2">
      <c r="A125" s="221"/>
      <c r="B125" s="234" t="s">
        <v>1151</v>
      </c>
    </row>
    <row r="126" s="184" customFormat="1" ht="15.95" customHeight="1" spans="1:2">
      <c r="A126" s="221"/>
      <c r="B126" s="235" t="s">
        <v>1152</v>
      </c>
    </row>
    <row r="127" s="184" customFormat="1" ht="19" customHeight="1" spans="1:2">
      <c r="A127" s="221"/>
      <c r="B127" s="236" t="s">
        <v>1153</v>
      </c>
    </row>
    <row r="128" s="184" customFormat="1" ht="15.95" customHeight="1" spans="1:2">
      <c r="A128" s="221"/>
      <c r="B128" s="237"/>
    </row>
    <row r="129" s="184" customFormat="1" ht="15.95" customHeight="1" spans="1:2">
      <c r="A129" s="221"/>
      <c r="B129" s="237"/>
    </row>
    <row r="130" s="184" customFormat="1" ht="15.95" customHeight="1" spans="1:2">
      <c r="A130" s="221"/>
      <c r="B130" s="237"/>
    </row>
    <row r="131" s="184" customFormat="1" ht="15.95" customHeight="1" spans="1:2">
      <c r="A131" s="221"/>
      <c r="B131" s="237"/>
    </row>
    <row r="132" s="184" customFormat="1" ht="15.95" customHeight="1" spans="1:2">
      <c r="A132" s="221"/>
      <c r="B132" s="237"/>
    </row>
    <row r="133" s="184" customFormat="1" ht="15.95" customHeight="1" spans="1:2">
      <c r="A133" s="221"/>
      <c r="B133" s="237"/>
    </row>
    <row r="134" s="184" customFormat="1" ht="15.95" customHeight="1" spans="1:2">
      <c r="A134" s="221"/>
      <c r="B134" s="237"/>
    </row>
    <row r="135" s="184" customFormat="1" ht="15.95" customHeight="1" spans="1:2">
      <c r="A135" s="221"/>
      <c r="B135" s="237"/>
    </row>
    <row r="136" s="184" customFormat="1" ht="15.95" customHeight="1" spans="1:2">
      <c r="A136" s="221"/>
      <c r="B136" s="237"/>
    </row>
    <row r="137" s="184" customFormat="1" ht="15.95" customHeight="1" spans="1:2">
      <c r="A137" s="221"/>
      <c r="B137" s="237"/>
    </row>
    <row r="138" s="184" customFormat="1" ht="15.95" customHeight="1" spans="1:2">
      <c r="A138" s="221"/>
      <c r="B138" s="237"/>
    </row>
    <row r="139" s="184" customFormat="1" ht="15.95" customHeight="1" spans="1:2">
      <c r="A139" s="221"/>
      <c r="B139" s="236"/>
    </row>
    <row r="140" ht="18" customHeight="1" spans="1:2">
      <c r="A140" s="198"/>
      <c r="B140" s="214"/>
    </row>
    <row r="141" ht="15.95" customHeight="1" spans="1:2">
      <c r="A141" s="200" t="s">
        <v>1154</v>
      </c>
      <c r="B141" s="215" t="s">
        <v>1155</v>
      </c>
    </row>
    <row r="142" ht="15.95" customHeight="1" spans="1:2">
      <c r="A142" s="238"/>
      <c r="B142" s="231" t="s">
        <v>1150</v>
      </c>
    </row>
    <row r="143" ht="15.95" customHeight="1" spans="1:2">
      <c r="A143" s="238"/>
      <c r="B143" s="239"/>
    </row>
    <row r="144" ht="15.95" customHeight="1" spans="1:2">
      <c r="A144" s="238"/>
      <c r="B144" s="239"/>
    </row>
    <row r="145" ht="15.95" customHeight="1" spans="1:2">
      <c r="A145" s="238"/>
      <c r="B145" s="239"/>
    </row>
    <row r="146" ht="15.95" customHeight="1" spans="1:2">
      <c r="A146" s="238"/>
      <c r="B146" s="239"/>
    </row>
    <row r="147" ht="15.95" customHeight="1" spans="1:2">
      <c r="A147" s="238"/>
      <c r="B147" s="239"/>
    </row>
    <row r="148" ht="15.95" customHeight="1" spans="1:2">
      <c r="A148" s="238"/>
      <c r="B148" s="240"/>
    </row>
    <row r="149" customFormat="1" ht="15.95" customHeight="1" spans="1:2">
      <c r="A149" s="238"/>
      <c r="B149" s="241"/>
    </row>
    <row r="150" customFormat="1" ht="15.95" customHeight="1" spans="1:2">
      <c r="A150" s="238"/>
      <c r="B150" s="240"/>
    </row>
    <row r="151" s="184" customFormat="1" ht="18" customHeight="1" spans="1:2">
      <c r="A151" s="238"/>
      <c r="B151" s="242" t="s">
        <v>1156</v>
      </c>
    </row>
    <row r="152" s="184" customFormat="1" ht="18" customHeight="1" spans="1:2">
      <c r="A152" s="238"/>
      <c r="B152" s="241"/>
    </row>
    <row r="153" s="184" customFormat="1" ht="15.95" customHeight="1" spans="1:2">
      <c r="A153" s="238"/>
      <c r="B153" s="243"/>
    </row>
    <row r="154" s="184" customFormat="1" ht="15.95" customHeight="1" spans="1:2">
      <c r="A154" s="238"/>
      <c r="B154" s="244"/>
    </row>
    <row r="155" s="184" customFormat="1" ht="15.95" customHeight="1" spans="1:2">
      <c r="A155" s="238"/>
      <c r="B155" s="245"/>
    </row>
    <row r="156" s="184" customFormat="1" ht="15.95" customHeight="1" spans="1:2">
      <c r="A156" s="238"/>
      <c r="B156" s="245"/>
    </row>
    <row r="157" s="184" customFormat="1" ht="15.95" customHeight="1" spans="1:2">
      <c r="A157" s="238"/>
      <c r="B157" s="245"/>
    </row>
    <row r="158" s="184" customFormat="1" ht="15.95" customHeight="1" spans="1:2">
      <c r="A158" s="238"/>
      <c r="B158" s="245"/>
    </row>
    <row r="159" s="184" customFormat="1" ht="15.95" customHeight="1" spans="1:2">
      <c r="A159" s="238"/>
      <c r="B159" s="245"/>
    </row>
    <row r="160" s="184" customFormat="1" ht="15.95" customHeight="1" spans="1:2">
      <c r="A160" s="238"/>
      <c r="B160" s="246"/>
    </row>
    <row r="161" ht="22" customHeight="1" spans="1:2">
      <c r="A161" s="198"/>
      <c r="B161" s="199"/>
    </row>
    <row r="162" ht="15.95" customHeight="1" spans="1:2">
      <c r="A162" s="247" t="s">
        <v>1157</v>
      </c>
      <c r="B162" s="240" t="s">
        <v>1158</v>
      </c>
    </row>
    <row r="163" ht="15.95" customHeight="1" spans="1:2">
      <c r="A163" s="247"/>
      <c r="B163" s="248" t="s">
        <v>1159</v>
      </c>
    </row>
    <row r="164" ht="15.95" customHeight="1" spans="1:2">
      <c r="A164" s="247"/>
      <c r="B164" s="249"/>
    </row>
    <row r="165" ht="15.95" customHeight="1" spans="1:2">
      <c r="A165" s="247"/>
      <c r="B165" s="250"/>
    </row>
    <row r="166" ht="15.95" customHeight="1" spans="1:2">
      <c r="A166" s="247"/>
      <c r="B166" s="250"/>
    </row>
    <row r="167" ht="15.95" customHeight="1" spans="1:2">
      <c r="A167" s="247"/>
      <c r="B167" s="250"/>
    </row>
    <row r="168" ht="15.95" customHeight="1" spans="1:2">
      <c r="A168" s="247"/>
      <c r="B168" s="250"/>
    </row>
    <row r="169" ht="15.95" customHeight="1" spans="1:2">
      <c r="A169" s="247"/>
      <c r="B169" s="250"/>
    </row>
    <row r="170" ht="15.95" customHeight="1" spans="1:2">
      <c r="A170" s="247"/>
      <c r="B170" s="250"/>
    </row>
    <row r="171" ht="15.95" customHeight="1" spans="1:2">
      <c r="A171" s="247"/>
      <c r="B171" s="250"/>
    </row>
    <row r="172" ht="15.95" customHeight="1" spans="1:2">
      <c r="A172" s="247"/>
      <c r="B172" s="250"/>
    </row>
    <row r="173" s="184" customFormat="1" ht="15.95" customHeight="1" spans="1:2">
      <c r="A173" s="226"/>
      <c r="B173" s="251"/>
    </row>
    <row r="174" ht="18" customHeight="1" spans="1:2">
      <c r="A174" s="198"/>
      <c r="B174" s="199"/>
    </row>
    <row r="175" ht="15.95" customHeight="1" spans="1:2">
      <c r="A175" s="247" t="s">
        <v>1160</v>
      </c>
      <c r="B175" s="252" t="s">
        <v>1161</v>
      </c>
    </row>
    <row r="176" customFormat="1" ht="37" customHeight="1" spans="1:2">
      <c r="A176" s="247"/>
      <c r="B176" s="253" t="s">
        <v>1162</v>
      </c>
    </row>
    <row r="177" s="184" customFormat="1" ht="29" customHeight="1" spans="1:2">
      <c r="A177" s="247"/>
      <c r="B177" s="253" t="s">
        <v>1163</v>
      </c>
    </row>
    <row r="178" ht="15.95" customHeight="1" spans="1:2">
      <c r="A178" s="247"/>
      <c r="B178" s="254"/>
    </row>
    <row r="179" ht="15.95" customHeight="1" spans="1:2">
      <c r="A179" s="247"/>
      <c r="B179" s="255"/>
    </row>
    <row r="180" ht="15.95" customHeight="1" spans="1:2">
      <c r="A180" s="247"/>
      <c r="B180" s="255"/>
    </row>
    <row r="181" ht="15.95" customHeight="1" spans="1:2">
      <c r="A181" s="247"/>
      <c r="B181" s="255"/>
    </row>
    <row r="182" ht="15.95" customHeight="1" spans="1:2">
      <c r="A182" s="247"/>
      <c r="B182" s="255"/>
    </row>
    <row r="183" ht="15.95" customHeight="1" spans="1:2">
      <c r="A183" s="247"/>
      <c r="B183" s="255"/>
    </row>
    <row r="184" ht="15.95" customHeight="1" spans="1:2">
      <c r="A184" s="247"/>
      <c r="B184" s="255"/>
    </row>
    <row r="185" ht="15.95" customHeight="1" spans="1:2">
      <c r="A185" s="247"/>
      <c r="B185" s="255"/>
    </row>
    <row r="186" ht="15.95" customHeight="1" spans="1:2">
      <c r="A186" s="247"/>
      <c r="B186" s="256"/>
    </row>
    <row r="187" ht="15.95" customHeight="1" spans="1:2">
      <c r="A187" s="247"/>
      <c r="B187" s="256"/>
    </row>
    <row r="188" ht="15.95" customHeight="1" spans="1:2">
      <c r="A188" s="247"/>
      <c r="B188" s="256"/>
    </row>
    <row r="189" ht="15.95" customHeight="1" spans="1:2">
      <c r="A189" s="247"/>
      <c r="B189" s="256"/>
    </row>
    <row r="190" ht="15.95" customHeight="1" spans="1:2">
      <c r="A190" s="247"/>
      <c r="B190" s="256"/>
    </row>
    <row r="191" ht="15.95" customHeight="1" spans="1:2">
      <c r="A191" s="247"/>
      <c r="B191" s="256"/>
    </row>
    <row r="192" ht="15.95" customHeight="1" spans="1:2">
      <c r="A192" s="247"/>
      <c r="B192" s="256"/>
    </row>
    <row r="193" ht="15.95" customHeight="1" spans="1:2">
      <c r="A193" s="247"/>
      <c r="B193" s="256"/>
    </row>
    <row r="194" ht="15.95" customHeight="1" spans="1:2">
      <c r="A194" s="247"/>
      <c r="B194" s="256"/>
    </row>
    <row r="195" ht="15.95" customHeight="1" spans="1:2">
      <c r="A195" s="247"/>
      <c r="B195" s="256"/>
    </row>
    <row r="196" ht="15.95" customHeight="1" spans="1:2">
      <c r="A196" s="247"/>
      <c r="B196" s="256"/>
    </row>
    <row r="197" ht="15.95" customHeight="1" spans="1:2">
      <c r="A197" s="247"/>
      <c r="B197" s="256"/>
    </row>
    <row r="198" ht="15.95" customHeight="1" spans="1:2">
      <c r="A198" s="247"/>
      <c r="B198" s="256"/>
    </row>
    <row r="199" ht="15.95" customHeight="1" spans="1:2">
      <c r="A199" s="247"/>
      <c r="B199" s="257"/>
    </row>
    <row r="200" s="185" customFormat="1" ht="20" customHeight="1" spans="1:4">
      <c r="A200" s="258"/>
      <c r="B200" s="259"/>
      <c r="C200" s="260"/>
      <c r="D200" s="260"/>
    </row>
    <row r="201" s="185" customFormat="1" ht="50" customHeight="1" spans="1:4">
      <c r="A201" s="261" t="s">
        <v>1164</v>
      </c>
      <c r="B201" s="262" t="s">
        <v>1165</v>
      </c>
      <c r="C201" s="260"/>
      <c r="D201" s="260"/>
    </row>
    <row r="202" s="186" customFormat="1" ht="15.95" customHeight="1" spans="1:4">
      <c r="A202" s="263"/>
      <c r="B202" s="264" t="s">
        <v>1166</v>
      </c>
      <c r="C202" s="184"/>
      <c r="D202" s="184"/>
    </row>
    <row r="203" s="186" customFormat="1" ht="15.95" customHeight="1" spans="1:4">
      <c r="A203" s="263"/>
      <c r="B203" s="265" t="s">
        <v>1167</v>
      </c>
      <c r="C203" s="184"/>
      <c r="D203" s="184"/>
    </row>
    <row r="204" s="186" customFormat="1" ht="15.95" customHeight="1" spans="1:4">
      <c r="A204" s="263"/>
      <c r="B204" s="266"/>
      <c r="C204" s="184"/>
      <c r="D204" s="184"/>
    </row>
    <row r="205" s="186" customFormat="1" ht="15.95" customHeight="1" spans="1:4">
      <c r="A205" s="263"/>
      <c r="B205" s="267"/>
      <c r="C205" s="184"/>
      <c r="D205" s="184"/>
    </row>
    <row r="206" s="186" customFormat="1" ht="15.95" customHeight="1" spans="1:4">
      <c r="A206" s="263"/>
      <c r="B206" s="267"/>
      <c r="C206" s="184"/>
      <c r="D206" s="184"/>
    </row>
    <row r="207" s="186" customFormat="1" ht="15.95" customHeight="1" spans="1:4">
      <c r="A207" s="263"/>
      <c r="B207" s="267"/>
      <c r="C207" s="184"/>
      <c r="D207" s="184"/>
    </row>
    <row r="208" s="186" customFormat="1" ht="15.95" customHeight="1" spans="1:4">
      <c r="A208" s="263"/>
      <c r="B208" s="267"/>
      <c r="C208" s="184"/>
      <c r="D208" s="184"/>
    </row>
    <row r="209" s="186" customFormat="1" ht="15.95" customHeight="1" spans="1:4">
      <c r="A209" s="263"/>
      <c r="B209" s="268"/>
      <c r="C209" s="184"/>
      <c r="D209" s="184"/>
    </row>
    <row r="210" s="186" customFormat="1" ht="15.95" customHeight="1" spans="1:4">
      <c r="A210" s="263"/>
      <c r="B210" s="268"/>
      <c r="C210" s="184"/>
      <c r="D210" s="184"/>
    </row>
    <row r="211" s="186" customFormat="1" ht="15.95" customHeight="1" spans="1:4">
      <c r="A211" s="263"/>
      <c r="B211" s="268"/>
      <c r="C211" s="184"/>
      <c r="D211" s="184"/>
    </row>
    <row r="212" s="186" customFormat="1" ht="15.95" customHeight="1" spans="1:4">
      <c r="A212" s="269"/>
      <c r="B212" s="270"/>
      <c r="C212" s="184"/>
      <c r="D212" s="184"/>
    </row>
    <row r="213" s="185" customFormat="1" ht="26" customHeight="1" spans="1:4">
      <c r="A213" s="258"/>
      <c r="B213" s="259"/>
      <c r="C213" s="260"/>
      <c r="D213" s="260"/>
    </row>
    <row r="214" s="187" customFormat="1" ht="28" customHeight="1" spans="1:4">
      <c r="A214" s="271" t="s">
        <v>1168</v>
      </c>
      <c r="B214" s="262" t="s">
        <v>1169</v>
      </c>
      <c r="C214" s="188"/>
      <c r="D214" s="188"/>
    </row>
    <row r="215" s="187" customFormat="1" ht="57" customHeight="1" spans="1:4">
      <c r="A215" s="272"/>
      <c r="B215" s="273"/>
      <c r="C215" s="188"/>
      <c r="D215" s="188"/>
    </row>
    <row r="216" s="187" customFormat="1" ht="40" customHeight="1" spans="1:4">
      <c r="A216" s="272"/>
      <c r="B216" s="273"/>
      <c r="C216" s="188"/>
      <c r="D216" s="188"/>
    </row>
    <row r="217" s="187" customFormat="1" ht="40" customHeight="1" spans="1:4">
      <c r="A217" s="272"/>
      <c r="B217" s="273"/>
      <c r="C217" s="188"/>
      <c r="D217" s="188"/>
    </row>
    <row r="218" s="187" customFormat="1" ht="28" customHeight="1" spans="1:4">
      <c r="A218" s="272"/>
      <c r="B218" s="273"/>
      <c r="C218" s="188"/>
      <c r="D218" s="188"/>
    </row>
    <row r="219" s="187" customFormat="1" ht="15.95" customHeight="1" spans="1:4">
      <c r="A219" s="272"/>
      <c r="B219" s="274"/>
      <c r="C219" s="188"/>
      <c r="D219" s="188"/>
    </row>
    <row r="220" s="187" customFormat="1" ht="15.95" customHeight="1" spans="1:4">
      <c r="A220" s="272"/>
      <c r="B220" s="275"/>
      <c r="C220" s="188"/>
      <c r="D220" s="188"/>
    </row>
    <row r="221" s="187" customFormat="1" ht="15.95" customHeight="1" spans="1:4">
      <c r="A221" s="272"/>
      <c r="B221" s="275"/>
      <c r="C221" s="188"/>
      <c r="D221" s="188"/>
    </row>
    <row r="222" s="187" customFormat="1" ht="15.95" customHeight="1" spans="1:4">
      <c r="A222" s="272"/>
      <c r="B222" s="275"/>
      <c r="C222" s="188"/>
      <c r="D222" s="188"/>
    </row>
    <row r="223" s="187" customFormat="1" ht="15.95" customHeight="1" spans="1:4">
      <c r="A223" s="272"/>
      <c r="B223" s="275"/>
      <c r="C223" s="188"/>
      <c r="D223" s="188"/>
    </row>
    <row r="224" s="187" customFormat="1" ht="15.95" customHeight="1" spans="1:4">
      <c r="A224" s="272"/>
      <c r="B224" s="275"/>
      <c r="C224" s="188"/>
      <c r="D224" s="188"/>
    </row>
    <row r="225" s="187" customFormat="1" ht="15.95" customHeight="1" spans="1:4">
      <c r="A225" s="272"/>
      <c r="B225" s="275"/>
      <c r="C225" s="188"/>
      <c r="D225" s="188"/>
    </row>
    <row r="226" s="187" customFormat="1" ht="15.95" customHeight="1" spans="1:4">
      <c r="A226" s="272"/>
      <c r="B226" s="275"/>
      <c r="C226" s="188"/>
      <c r="D226" s="188"/>
    </row>
    <row r="227" s="187" customFormat="1" ht="15.95" customHeight="1" spans="1:4">
      <c r="A227" s="272"/>
      <c r="B227" s="275"/>
      <c r="C227" s="188"/>
      <c r="D227" s="188"/>
    </row>
    <row r="228" s="187" customFormat="1" ht="15.95" customHeight="1" spans="1:4">
      <c r="A228" s="272"/>
      <c r="B228" s="275"/>
      <c r="C228" s="188"/>
      <c r="D228" s="188"/>
    </row>
    <row r="229" s="187" customFormat="1" ht="15.95" customHeight="1" spans="1:4">
      <c r="A229" s="272"/>
      <c r="B229" s="275"/>
      <c r="C229" s="188"/>
      <c r="D229" s="188"/>
    </row>
    <row r="230" s="187" customFormat="1" ht="15.95" customHeight="1" spans="1:4">
      <c r="A230" s="272"/>
      <c r="B230" s="276"/>
      <c r="C230" s="188"/>
      <c r="D230" s="188"/>
    </row>
    <row r="231" s="187" customFormat="1" ht="15.95" customHeight="1" spans="1:4">
      <c r="A231" s="272"/>
      <c r="B231" s="277"/>
      <c r="C231" s="188"/>
      <c r="D231" s="188"/>
    </row>
    <row r="232" s="187" customFormat="1" ht="15.95" customHeight="1" spans="1:4">
      <c r="A232" s="272"/>
      <c r="B232" s="278"/>
      <c r="C232" s="188"/>
      <c r="D232" s="188"/>
    </row>
    <row r="233" s="185" customFormat="1" ht="33" customHeight="1" spans="1:4">
      <c r="A233" s="279"/>
      <c r="B233" s="280"/>
      <c r="C233" s="260"/>
      <c r="D233" s="260"/>
    </row>
    <row r="234" s="185" customFormat="1" ht="33" customHeight="1" spans="1:4">
      <c r="A234" s="281" t="s">
        <v>1170</v>
      </c>
      <c r="B234" s="282" t="s">
        <v>1171</v>
      </c>
      <c r="C234" s="260"/>
      <c r="D234" s="260"/>
    </row>
    <row r="235" s="186" customFormat="1" ht="201" customHeight="1" spans="1:4">
      <c r="A235" s="283"/>
      <c r="B235" s="282"/>
      <c r="C235" s="184"/>
      <c r="D235" s="184"/>
    </row>
    <row r="236" s="186" customFormat="1" ht="24" customHeight="1" spans="1:4">
      <c r="A236" s="283"/>
      <c r="B236" s="282" t="s">
        <v>1172</v>
      </c>
      <c r="C236" s="184"/>
      <c r="D236" s="184"/>
    </row>
    <row r="237" s="186" customFormat="1" ht="51" customHeight="1" spans="1:4">
      <c r="A237" s="283"/>
      <c r="B237" s="284" t="s">
        <v>1173</v>
      </c>
      <c r="C237" s="184"/>
      <c r="D237" s="184"/>
    </row>
    <row r="238" s="186" customFormat="1" ht="231" customHeight="1" spans="1:4">
      <c r="A238" s="283"/>
      <c r="B238" s="285"/>
      <c r="C238" s="184"/>
      <c r="D238" s="184"/>
    </row>
    <row r="239" s="186" customFormat="1" ht="52" customHeight="1" spans="1:4">
      <c r="A239" s="283"/>
      <c r="B239" s="286" t="s">
        <v>1174</v>
      </c>
      <c r="C239" s="184"/>
      <c r="D239" s="184"/>
    </row>
    <row r="240" s="186" customFormat="1" ht="177" customHeight="1" spans="1:4">
      <c r="A240" s="283"/>
      <c r="B240" s="287"/>
      <c r="C240" s="184"/>
      <c r="D240" s="184"/>
    </row>
    <row r="241" s="186" customFormat="1" ht="30" customHeight="1" spans="1:4">
      <c r="A241" s="283"/>
      <c r="B241" s="287"/>
      <c r="C241" s="184"/>
      <c r="D241" s="184"/>
    </row>
    <row r="242" s="186" customFormat="1" ht="24" customHeight="1" spans="1:4">
      <c r="A242" s="283"/>
      <c r="B242" s="288" t="s">
        <v>1175</v>
      </c>
      <c r="C242" s="184"/>
      <c r="D242" s="184"/>
    </row>
    <row r="243" s="186" customFormat="1" ht="24" customHeight="1" spans="1:4">
      <c r="A243" s="283"/>
      <c r="B243" s="289"/>
      <c r="C243" s="184"/>
      <c r="D243" s="184"/>
    </row>
    <row r="244" s="186" customFormat="1" ht="24" customHeight="1" spans="1:4">
      <c r="A244" s="283"/>
      <c r="B244" s="290"/>
      <c r="C244" s="184"/>
      <c r="D244" s="184"/>
    </row>
    <row r="245" s="186" customFormat="1" ht="56" customHeight="1" spans="1:4">
      <c r="A245" s="283"/>
      <c r="B245" s="291" t="s">
        <v>1176</v>
      </c>
      <c r="C245" s="184"/>
      <c r="D245" s="184"/>
    </row>
    <row r="246" s="186" customFormat="1" ht="46" customHeight="1" spans="1:4">
      <c r="A246" s="283"/>
      <c r="B246" s="291" t="s">
        <v>1177</v>
      </c>
      <c r="C246" s="184"/>
      <c r="D246" s="184"/>
    </row>
    <row r="247" s="186" customFormat="1" ht="30" customHeight="1" spans="1:4">
      <c r="A247" s="283"/>
      <c r="B247" s="290" t="s">
        <v>1178</v>
      </c>
      <c r="C247" s="184"/>
      <c r="D247" s="184"/>
    </row>
    <row r="248" s="186" customFormat="1" ht="24" customHeight="1" spans="1:4">
      <c r="A248" s="283"/>
      <c r="B248" s="290"/>
      <c r="C248" s="184"/>
      <c r="D248" s="184"/>
    </row>
    <row r="249" s="186" customFormat="1" ht="15.95" customHeight="1" spans="1:4">
      <c r="A249" s="283"/>
      <c r="B249" s="292"/>
      <c r="C249" s="184"/>
      <c r="D249" s="184"/>
    </row>
    <row r="250" s="186" customFormat="1" ht="15.95" customHeight="1" spans="1:4">
      <c r="A250" s="283"/>
      <c r="B250" s="293"/>
      <c r="C250" s="184"/>
      <c r="D250" s="184"/>
    </row>
    <row r="251" s="186" customFormat="1" ht="15.95" customHeight="1" spans="1:4">
      <c r="A251" s="283"/>
      <c r="B251" s="293"/>
      <c r="C251" s="184"/>
      <c r="D251" s="184"/>
    </row>
    <row r="252" s="186" customFormat="1" ht="15.95" customHeight="1" spans="1:4">
      <c r="A252" s="283"/>
      <c r="B252" s="293"/>
      <c r="C252" s="184"/>
      <c r="D252" s="184"/>
    </row>
    <row r="253" s="186" customFormat="1" ht="15.95" customHeight="1" spans="1:4">
      <c r="A253" s="283"/>
      <c r="B253" s="293"/>
      <c r="C253" s="184"/>
      <c r="D253" s="184"/>
    </row>
    <row r="254" s="186" customFormat="1" ht="15.95" customHeight="1" spans="1:4">
      <c r="A254" s="283"/>
      <c r="B254" s="293"/>
      <c r="C254" s="184"/>
      <c r="D254" s="184"/>
    </row>
    <row r="255" s="186" customFormat="1" ht="15.95" customHeight="1" spans="1:4">
      <c r="A255" s="283"/>
      <c r="B255" s="293"/>
      <c r="C255" s="184"/>
      <c r="D255" s="184"/>
    </row>
    <row r="256" s="186" customFormat="1" ht="15.95" customHeight="1" spans="1:4">
      <c r="A256" s="283"/>
      <c r="B256" s="293"/>
      <c r="C256" s="184"/>
      <c r="D256" s="184"/>
    </row>
    <row r="257" s="186" customFormat="1" ht="15.95" customHeight="1" spans="1:4">
      <c r="A257" s="283"/>
      <c r="B257" s="293"/>
      <c r="C257" s="184"/>
      <c r="D257" s="184"/>
    </row>
    <row r="258" s="186" customFormat="1" ht="15.95" customHeight="1" spans="1:4">
      <c r="A258" s="283"/>
      <c r="B258" s="293"/>
      <c r="C258" s="184"/>
      <c r="D258" s="184"/>
    </row>
    <row r="259" s="186" customFormat="1" ht="15.95" customHeight="1" spans="1:4">
      <c r="A259" s="283"/>
      <c r="B259" s="293"/>
      <c r="C259" s="184"/>
      <c r="D259" s="184"/>
    </row>
    <row r="260" s="186" customFormat="1" ht="15.95" customHeight="1" spans="1:4">
      <c r="A260" s="283"/>
      <c r="B260" s="293"/>
      <c r="C260" s="184"/>
      <c r="D260" s="184"/>
    </row>
    <row r="261" s="186" customFormat="1" ht="15.95" customHeight="1" spans="1:4">
      <c r="A261" s="283"/>
      <c r="B261" s="293"/>
      <c r="C261" s="184"/>
      <c r="D261" s="184"/>
    </row>
    <row r="262" s="186" customFormat="1" ht="15.95" customHeight="1" spans="1:4">
      <c r="A262" s="283"/>
      <c r="B262" s="293"/>
      <c r="C262" s="184"/>
      <c r="D262" s="184"/>
    </row>
    <row r="263" s="186" customFormat="1" ht="15.95" customHeight="1" spans="1:4">
      <c r="A263" s="283"/>
      <c r="B263" s="293"/>
      <c r="C263" s="184"/>
      <c r="D263" s="184"/>
    </row>
    <row r="264" s="186" customFormat="1" ht="15.95" customHeight="1" spans="1:4">
      <c r="A264" s="283"/>
      <c r="B264" s="293"/>
      <c r="C264" s="184"/>
      <c r="D264" s="184"/>
    </row>
    <row r="265" s="186" customFormat="1" ht="15.95" customHeight="1" spans="1:4">
      <c r="A265" s="294"/>
      <c r="B265" s="293"/>
      <c r="C265" s="184"/>
      <c r="D265" s="184"/>
    </row>
    <row r="266" s="184" customFormat="1" ht="33" customHeight="1" spans="1:2">
      <c r="A266" s="295"/>
      <c r="B266" s="296"/>
    </row>
    <row r="267" s="184" customFormat="1" ht="19" customHeight="1" spans="1:2">
      <c r="A267" s="297" t="s">
        <v>1179</v>
      </c>
      <c r="B267" s="298"/>
    </row>
    <row r="268" s="184" customFormat="1" ht="19" customHeight="1" spans="1:2">
      <c r="A268" s="299"/>
      <c r="B268" s="292"/>
    </row>
    <row r="269" s="184" customFormat="1" ht="19" customHeight="1" spans="1:2">
      <c r="A269" s="299"/>
      <c r="B269" s="293"/>
    </row>
    <row r="270" s="184" customFormat="1" ht="19" customHeight="1" spans="1:2">
      <c r="A270" s="299"/>
      <c r="B270" s="293"/>
    </row>
    <row r="271" s="184" customFormat="1" ht="19" customHeight="1" spans="1:2">
      <c r="A271" s="299"/>
      <c r="B271" s="293"/>
    </row>
    <row r="272" s="184" customFormat="1" ht="19" customHeight="1" spans="1:2">
      <c r="A272" s="299"/>
      <c r="B272" s="293"/>
    </row>
    <row r="273" s="184" customFormat="1" ht="19" customHeight="1" spans="1:2">
      <c r="A273" s="299"/>
      <c r="B273" s="293"/>
    </row>
    <row r="274" s="184" customFormat="1" ht="19" customHeight="1" spans="1:2">
      <c r="A274" s="299"/>
      <c r="B274" s="293"/>
    </row>
    <row r="275" s="184" customFormat="1" ht="19" customHeight="1" spans="1:2">
      <c r="A275" s="299"/>
      <c r="B275" s="293"/>
    </row>
    <row r="276" s="184" customFormat="1" ht="74" customHeight="1" spans="1:2">
      <c r="A276" s="299"/>
      <c r="B276" s="293"/>
    </row>
    <row r="277" s="184" customFormat="1" ht="19" customHeight="1" spans="1:2">
      <c r="A277" s="299"/>
      <c r="B277" s="293"/>
    </row>
    <row r="278" s="184" customFormat="1" ht="19" customHeight="1" spans="1:2">
      <c r="A278" s="299"/>
      <c r="B278" s="293"/>
    </row>
    <row r="279" s="184" customFormat="1" ht="19" customHeight="1" spans="1:2">
      <c r="A279" s="299"/>
      <c r="B279" s="293"/>
    </row>
    <row r="280" s="184" customFormat="1" ht="19" customHeight="1" spans="1:2">
      <c r="A280" s="299"/>
      <c r="B280" s="293"/>
    </row>
    <row r="281" s="184" customFormat="1" ht="19" customHeight="1" spans="1:2">
      <c r="A281" s="299"/>
      <c r="B281" s="293"/>
    </row>
    <row r="282" s="184" customFormat="1" ht="19" customHeight="1" spans="1:2">
      <c r="A282" s="299"/>
      <c r="B282" s="293"/>
    </row>
    <row r="283" s="184" customFormat="1" ht="19" customHeight="1" spans="1:2">
      <c r="A283" s="299"/>
      <c r="B283" s="293"/>
    </row>
    <row r="284" s="184" customFormat="1" ht="19" customHeight="1" spans="1:2">
      <c r="A284" s="299"/>
      <c r="B284" s="300"/>
    </row>
    <row r="285" s="184" customFormat="1" ht="59" customHeight="1" spans="1:2">
      <c r="A285" s="299"/>
      <c r="B285" s="301" t="s">
        <v>1180</v>
      </c>
    </row>
    <row r="286" s="184" customFormat="1" ht="47" customHeight="1" spans="1:2">
      <c r="A286" s="299"/>
      <c r="B286" s="302" t="s">
        <v>1181</v>
      </c>
    </row>
    <row r="287" spans="1:2">
      <c r="A287" s="299"/>
      <c r="B287" s="298" t="s">
        <v>1182</v>
      </c>
    </row>
    <row r="288" spans="1:2">
      <c r="A288" s="299"/>
      <c r="B288" s="303" t="s">
        <v>1183</v>
      </c>
    </row>
    <row r="289" spans="1:2">
      <c r="A289" s="299"/>
      <c r="B289" s="303"/>
    </row>
    <row r="290" spans="1:2">
      <c r="A290" s="299"/>
      <c r="B290" s="303"/>
    </row>
    <row r="291" spans="1:2">
      <c r="A291" s="304"/>
      <c r="B291" s="300"/>
    </row>
    <row r="292" customFormat="1" ht="20.25" spans="1:2">
      <c r="A292" s="305"/>
      <c r="B292" s="306"/>
    </row>
    <row r="293" customFormat="1" spans="1:2">
      <c r="A293" s="299" t="s">
        <v>1184</v>
      </c>
      <c r="B293" s="303" t="s">
        <v>1185</v>
      </c>
    </row>
    <row r="294" customFormat="1" spans="1:2">
      <c r="A294" s="307"/>
      <c r="B294" s="303" t="s">
        <v>1186</v>
      </c>
    </row>
    <row r="295" s="188" customFormat="1" ht="18" customHeight="1" spans="1:2">
      <c r="A295" s="299"/>
      <c r="B295" s="308"/>
    </row>
    <row r="296" s="188" customFormat="1" spans="1:2">
      <c r="A296" s="299"/>
      <c r="B296" s="292"/>
    </row>
    <row r="297" s="188" customFormat="1" spans="1:2">
      <c r="A297" s="299"/>
      <c r="B297" s="293"/>
    </row>
    <row r="298" s="188" customFormat="1" spans="1:2">
      <c r="A298" s="299"/>
      <c r="B298" s="293"/>
    </row>
    <row r="299" s="188" customFormat="1" spans="1:2">
      <c r="A299" s="299"/>
      <c r="B299" s="293"/>
    </row>
    <row r="300" s="188" customFormat="1" spans="1:2">
      <c r="A300" s="299"/>
      <c r="B300" s="293"/>
    </row>
    <row r="301" s="188" customFormat="1" spans="1:2">
      <c r="A301" s="299"/>
      <c r="B301" s="293"/>
    </row>
    <row r="302" s="188" customFormat="1" spans="1:2">
      <c r="A302" s="299"/>
      <c r="B302" s="293"/>
    </row>
    <row r="303" s="188" customFormat="1" spans="1:2">
      <c r="A303" s="299"/>
      <c r="B303" s="293"/>
    </row>
    <row r="304" s="188" customFormat="1" spans="1:2">
      <c r="A304" s="299"/>
      <c r="B304" s="293"/>
    </row>
    <row r="305" s="188" customFormat="1" spans="1:2">
      <c r="A305" s="299"/>
      <c r="B305" s="293"/>
    </row>
    <row r="306" s="188" customFormat="1" spans="1:2">
      <c r="A306" s="299"/>
      <c r="B306" s="293"/>
    </row>
    <row r="307" s="188" customFormat="1" spans="1:2">
      <c r="A307" s="299"/>
      <c r="B307" s="293"/>
    </row>
    <row r="308" s="188" customFormat="1" spans="1:2">
      <c r="A308" s="299"/>
      <c r="B308" s="293"/>
    </row>
    <row r="309" s="188" customFormat="1" spans="1:2">
      <c r="A309" s="299"/>
      <c r="B309" s="293"/>
    </row>
    <row r="310" s="188" customFormat="1" spans="1:2">
      <c r="A310" s="299"/>
      <c r="B310" s="293"/>
    </row>
    <row r="311" s="188" customFormat="1" spans="1:2">
      <c r="A311" s="299"/>
      <c r="B311" s="293"/>
    </row>
    <row r="312" s="188" customFormat="1" spans="1:2">
      <c r="A312" s="299"/>
      <c r="B312" s="293"/>
    </row>
    <row r="313" s="188" customFormat="1" spans="1:2">
      <c r="A313" s="299"/>
      <c r="B313" s="293"/>
    </row>
    <row r="314" s="188" customFormat="1" spans="1:2">
      <c r="A314" s="299"/>
      <c r="B314" s="293"/>
    </row>
    <row r="315" s="188" customFormat="1" spans="1:2">
      <c r="A315" s="299"/>
      <c r="B315" s="293"/>
    </row>
    <row r="316" s="188" customFormat="1" spans="1:2">
      <c r="A316" s="299"/>
      <c r="B316" s="293"/>
    </row>
    <row r="317" s="188" customFormat="1" spans="1:2">
      <c r="A317" s="299"/>
      <c r="B317" s="293"/>
    </row>
    <row r="318" s="188" customFormat="1" spans="1:2">
      <c r="A318" s="299"/>
      <c r="B318" s="293"/>
    </row>
    <row r="319" s="188" customFormat="1" spans="1:2">
      <c r="A319" s="299"/>
      <c r="B319" s="293"/>
    </row>
    <row r="320" s="188" customFormat="1" spans="1:2">
      <c r="A320" s="299"/>
      <c r="B320" s="293"/>
    </row>
    <row r="321" s="188" customFormat="1" spans="1:2">
      <c r="A321" s="304"/>
      <c r="B321" s="300"/>
    </row>
    <row r="322" spans="1:2">
      <c r="A322" s="299" t="s">
        <v>1187</v>
      </c>
      <c r="B322" s="309" t="s">
        <v>1188</v>
      </c>
    </row>
    <row r="323" spans="1:2">
      <c r="A323" s="299"/>
      <c r="B323" s="310"/>
    </row>
    <row r="324" spans="1:2">
      <c r="A324" s="299"/>
      <c r="B324" s="311"/>
    </row>
    <row r="325" spans="1:2">
      <c r="A325" s="299"/>
      <c r="B325" s="311"/>
    </row>
    <row r="326" spans="1:2">
      <c r="A326" s="299"/>
      <c r="B326" s="311"/>
    </row>
    <row r="327" spans="1:2">
      <c r="A327" s="299"/>
      <c r="B327" s="311"/>
    </row>
    <row r="328" spans="1:2">
      <c r="A328" s="299"/>
      <c r="B328" s="311"/>
    </row>
    <row r="329" spans="1:2">
      <c r="A329" s="299"/>
      <c r="B329" s="311"/>
    </row>
    <row r="330" spans="1:2">
      <c r="A330" s="299"/>
      <c r="B330" s="311"/>
    </row>
    <row r="331" spans="1:2">
      <c r="A331" s="299"/>
      <c r="B331" s="311"/>
    </row>
    <row r="332" spans="1:2">
      <c r="A332" s="299"/>
      <c r="B332" s="311"/>
    </row>
    <row r="333" spans="1:2">
      <c r="A333" s="299"/>
      <c r="B333" s="311"/>
    </row>
    <row r="334" spans="1:2">
      <c r="A334" s="299"/>
      <c r="B334" s="311"/>
    </row>
    <row r="335" spans="1:2">
      <c r="A335" s="299"/>
      <c r="B335" s="311"/>
    </row>
    <row r="336" spans="1:2">
      <c r="A336" s="299"/>
      <c r="B336" s="311"/>
    </row>
    <row r="337" spans="1:2">
      <c r="A337" s="299"/>
      <c r="B337" s="311"/>
    </row>
    <row r="338" spans="1:2">
      <c r="A338" s="299"/>
      <c r="B338" s="311"/>
    </row>
    <row r="339" spans="1:2">
      <c r="A339" s="299"/>
      <c r="B339" s="311"/>
    </row>
    <row r="340" spans="1:2">
      <c r="A340" s="299"/>
      <c r="B340" s="311"/>
    </row>
    <row r="341" spans="1:2">
      <c r="A341" s="299"/>
      <c r="B341" s="311"/>
    </row>
    <row r="342" spans="1:2">
      <c r="A342" s="299"/>
      <c r="B342" s="311"/>
    </row>
    <row r="343" spans="1:2">
      <c r="A343" s="299"/>
      <c r="B343" s="311"/>
    </row>
    <row r="344" spans="1:2">
      <c r="A344" s="299"/>
      <c r="B344" s="311"/>
    </row>
    <row r="345" spans="1:2">
      <c r="A345" s="299"/>
      <c r="B345" s="311"/>
    </row>
    <row r="346" spans="1:2">
      <c r="A346" s="299"/>
      <c r="B346" s="312"/>
    </row>
    <row r="347" spans="1:2">
      <c r="A347" s="299"/>
      <c r="B347" s="313"/>
    </row>
    <row r="348" spans="1:2">
      <c r="A348" s="299"/>
      <c r="B348" s="313" t="s">
        <v>1189</v>
      </c>
    </row>
    <row r="349" spans="1:2">
      <c r="A349" s="299"/>
      <c r="B349" s="313"/>
    </row>
    <row r="350" spans="1:2">
      <c r="A350" s="299"/>
      <c r="B350" s="313"/>
    </row>
    <row r="351" spans="1:2">
      <c r="A351" s="299"/>
      <c r="B351" s="310"/>
    </row>
    <row r="352" spans="1:2">
      <c r="A352" s="299"/>
      <c r="B352" s="311"/>
    </row>
    <row r="353" spans="1:2">
      <c r="A353" s="299"/>
      <c r="B353" s="311"/>
    </row>
    <row r="354" spans="1:2">
      <c r="A354" s="299"/>
      <c r="B354" s="311"/>
    </row>
    <row r="355" spans="1:2">
      <c r="A355" s="299"/>
      <c r="B355" s="311"/>
    </row>
    <row r="356" spans="1:2">
      <c r="A356" s="299"/>
      <c r="B356" s="311"/>
    </row>
    <row r="357" spans="1:2">
      <c r="A357" s="299"/>
      <c r="B357" s="311"/>
    </row>
    <row r="358" spans="1:2">
      <c r="A358" s="299"/>
      <c r="B358" s="311"/>
    </row>
    <row r="359" spans="1:2">
      <c r="A359" s="299"/>
      <c r="B359" s="311"/>
    </row>
    <row r="360" spans="1:2">
      <c r="A360" s="299"/>
      <c r="B360" s="311"/>
    </row>
    <row r="361" spans="1:2">
      <c r="A361" s="299"/>
      <c r="B361" s="311"/>
    </row>
    <row r="362" spans="1:2">
      <c r="A362" s="299"/>
      <c r="B362" s="311"/>
    </row>
    <row r="363" spans="1:2">
      <c r="A363" s="299"/>
      <c r="B363" s="311"/>
    </row>
    <row r="364" spans="1:2">
      <c r="A364" s="299"/>
      <c r="B364" s="311"/>
    </row>
    <row r="365" spans="1:2">
      <c r="A365" s="299"/>
      <c r="B365" s="311"/>
    </row>
    <row r="366" spans="1:2">
      <c r="A366" s="299"/>
      <c r="B366" s="311"/>
    </row>
    <row r="367" spans="1:2">
      <c r="A367" s="299"/>
      <c r="B367" s="311"/>
    </row>
    <row r="368" spans="1:2">
      <c r="A368" s="299"/>
      <c r="B368" s="311"/>
    </row>
    <row r="369" spans="1:2">
      <c r="A369" s="299"/>
      <c r="B369" s="311"/>
    </row>
    <row r="370" spans="1:2">
      <c r="A370" s="299"/>
      <c r="B370" s="311"/>
    </row>
    <row r="371" spans="1:2">
      <c r="A371" s="299"/>
      <c r="B371" s="311"/>
    </row>
    <row r="372" spans="1:2">
      <c r="A372" s="299"/>
      <c r="B372" s="311"/>
    </row>
    <row r="373" spans="1:2">
      <c r="A373" s="299"/>
      <c r="B373" s="311"/>
    </row>
    <row r="374" spans="1:2">
      <c r="A374" s="299"/>
      <c r="B374" s="311"/>
    </row>
    <row r="375" spans="1:2">
      <c r="A375" s="299"/>
      <c r="B375" s="311"/>
    </row>
    <row r="376" spans="1:2">
      <c r="A376" s="299"/>
      <c r="B376" s="311"/>
    </row>
    <row r="377" spans="1:2">
      <c r="A377" s="299"/>
      <c r="B377" s="311"/>
    </row>
    <row r="378" spans="1:2">
      <c r="A378" s="299"/>
      <c r="B378" s="311"/>
    </row>
    <row r="379" spans="1:2">
      <c r="A379" s="299"/>
      <c r="B379" s="311"/>
    </row>
    <row r="380" spans="1:2">
      <c r="A380" s="299"/>
      <c r="B380" s="311"/>
    </row>
    <row r="381" spans="1:2">
      <c r="A381" s="299"/>
      <c r="B381" s="311"/>
    </row>
    <row r="382" spans="1:2">
      <c r="A382" s="299"/>
      <c r="B382" s="311"/>
    </row>
    <row r="383" spans="1:2">
      <c r="A383" s="299"/>
      <c r="B383" s="311"/>
    </row>
    <row r="384" spans="1:2">
      <c r="A384" s="299"/>
      <c r="B384" s="311"/>
    </row>
    <row r="385" spans="1:2">
      <c r="A385" s="299"/>
      <c r="B385" s="311"/>
    </row>
    <row r="386" spans="1:2">
      <c r="A386" s="299"/>
      <c r="B386" s="311"/>
    </row>
    <row r="387" spans="1:2">
      <c r="A387" s="299"/>
      <c r="B387" s="311"/>
    </row>
    <row r="388" spans="1:2">
      <c r="A388" s="299"/>
      <c r="B388" s="311"/>
    </row>
    <row r="389" spans="1:2">
      <c r="A389" s="299"/>
      <c r="B389" s="311"/>
    </row>
    <row r="390" spans="1:2">
      <c r="A390" s="299"/>
      <c r="B390" s="311"/>
    </row>
    <row r="391" spans="1:2">
      <c r="A391" s="299"/>
      <c r="B391" s="311"/>
    </row>
    <row r="392" spans="1:2">
      <c r="A392" s="299"/>
      <c r="B392" s="311"/>
    </row>
    <row r="393" spans="1:2">
      <c r="A393" s="299"/>
      <c r="B393" s="311"/>
    </row>
    <row r="394" spans="1:2">
      <c r="A394" s="304"/>
      <c r="B394" s="311"/>
    </row>
  </sheetData>
  <mergeCells count="35">
    <mergeCell ref="A4:A14"/>
    <mergeCell ref="A16:A38"/>
    <mergeCell ref="A40:A57"/>
    <mergeCell ref="A59:A75"/>
    <mergeCell ref="A77:A93"/>
    <mergeCell ref="A95:A101"/>
    <mergeCell ref="A103:A109"/>
    <mergeCell ref="A115:A139"/>
    <mergeCell ref="A141:A160"/>
    <mergeCell ref="A162:A172"/>
    <mergeCell ref="A175:A199"/>
    <mergeCell ref="A201:A212"/>
    <mergeCell ref="A214:A232"/>
    <mergeCell ref="A234:A265"/>
    <mergeCell ref="A267:A291"/>
    <mergeCell ref="A293:A321"/>
    <mergeCell ref="A322:A394"/>
    <mergeCell ref="B18:B22"/>
    <mergeCell ref="B41:B57"/>
    <mergeCell ref="B60:B75"/>
    <mergeCell ref="B78:B93"/>
    <mergeCell ref="B96:B101"/>
    <mergeCell ref="B104:B109"/>
    <mergeCell ref="B116:B124"/>
    <mergeCell ref="B128:B139"/>
    <mergeCell ref="B142:B148"/>
    <mergeCell ref="B154:B160"/>
    <mergeCell ref="B164:B173"/>
    <mergeCell ref="B204:B209"/>
    <mergeCell ref="B219:B230"/>
    <mergeCell ref="B249:B265"/>
    <mergeCell ref="B268:B284"/>
    <mergeCell ref="B296:B321"/>
    <mergeCell ref="B323:B346"/>
    <mergeCell ref="B351:B394"/>
  </mergeCells>
  <hyperlinks>
    <hyperlink ref="D1" location="目录!A1" display="返回"/>
  </hyperlinks>
  <pageMargins left="0.75" right="0.75" top="1" bottom="1" header="0.5" footer="0.5"/>
  <pageSetup paperSize="9" scale="37" orientation="portrait"/>
  <headerFooter alignWithMargins="0"/>
  <rowBreaks count="4" manualBreakCount="4">
    <brk id="102" max="1" man="1"/>
    <brk id="174" max="1" man="1"/>
    <brk id="233" max="1" man="1"/>
    <brk id="265" max="1" man="1"/>
  </row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E307"/>
  <sheetViews>
    <sheetView view="pageBreakPreview" zoomScale="115" zoomScaleNormal="100" workbookViewId="0">
      <selection activeCell="E21" sqref="E21"/>
    </sheetView>
  </sheetViews>
  <sheetFormatPr defaultColWidth="9" defaultRowHeight="14.25" outlineLevelCol="4"/>
  <cols>
    <col min="1" max="1" width="16.625" style="106" customWidth="1"/>
    <col min="2" max="2" width="84.625" style="106" customWidth="1"/>
    <col min="3" max="256" width="9" style="106"/>
    <col min="257" max="257" width="16.625" style="106" customWidth="1"/>
    <col min="258" max="258" width="84.625" style="106" customWidth="1"/>
    <col min="259" max="512" width="9" style="106"/>
    <col min="513" max="513" width="16.625" style="106" customWidth="1"/>
    <col min="514" max="514" width="84.625" style="106" customWidth="1"/>
    <col min="515" max="768" width="9" style="106"/>
    <col min="769" max="769" width="16.625" style="106" customWidth="1"/>
    <col min="770" max="770" width="84.625" style="106" customWidth="1"/>
    <col min="771" max="1024" width="9" style="106"/>
    <col min="1025" max="1025" width="16.625" style="106" customWidth="1"/>
    <col min="1026" max="1026" width="84.625" style="106" customWidth="1"/>
    <col min="1027" max="1280" width="9" style="106"/>
    <col min="1281" max="1281" width="16.625" style="106" customWidth="1"/>
    <col min="1282" max="1282" width="84.625" style="106" customWidth="1"/>
    <col min="1283" max="1536" width="9" style="106"/>
    <col min="1537" max="1537" width="16.625" style="106" customWidth="1"/>
    <col min="1538" max="1538" width="84.625" style="106" customWidth="1"/>
    <col min="1539" max="1792" width="9" style="106"/>
    <col min="1793" max="1793" width="16.625" style="106" customWidth="1"/>
    <col min="1794" max="1794" width="84.625" style="106" customWidth="1"/>
    <col min="1795" max="2048" width="9" style="106"/>
    <col min="2049" max="2049" width="16.625" style="106" customWidth="1"/>
    <col min="2050" max="2050" width="84.625" style="106" customWidth="1"/>
    <col min="2051" max="2304" width="9" style="106"/>
    <col min="2305" max="2305" width="16.625" style="106" customWidth="1"/>
    <col min="2306" max="2306" width="84.625" style="106" customWidth="1"/>
    <col min="2307" max="2560" width="9" style="106"/>
    <col min="2561" max="2561" width="16.625" style="106" customWidth="1"/>
    <col min="2562" max="2562" width="84.625" style="106" customWidth="1"/>
    <col min="2563" max="2816" width="9" style="106"/>
    <col min="2817" max="2817" width="16.625" style="106" customWidth="1"/>
    <col min="2818" max="2818" width="84.625" style="106" customWidth="1"/>
    <col min="2819" max="3072" width="9" style="106"/>
    <col min="3073" max="3073" width="16.625" style="106" customWidth="1"/>
    <col min="3074" max="3074" width="84.625" style="106" customWidth="1"/>
    <col min="3075" max="3328" width="9" style="106"/>
    <col min="3329" max="3329" width="16.625" style="106" customWidth="1"/>
    <col min="3330" max="3330" width="84.625" style="106" customWidth="1"/>
    <col min="3331" max="3584" width="9" style="106"/>
    <col min="3585" max="3585" width="16.625" style="106" customWidth="1"/>
    <col min="3586" max="3586" width="84.625" style="106" customWidth="1"/>
    <col min="3587" max="3840" width="9" style="106"/>
    <col min="3841" max="3841" width="16.625" style="106" customWidth="1"/>
    <col min="3842" max="3842" width="84.625" style="106" customWidth="1"/>
    <col min="3843" max="4096" width="9" style="106"/>
    <col min="4097" max="4097" width="16.625" style="106" customWidth="1"/>
    <col min="4098" max="4098" width="84.625" style="106" customWidth="1"/>
    <col min="4099" max="4352" width="9" style="106"/>
    <col min="4353" max="4353" width="16.625" style="106" customWidth="1"/>
    <col min="4354" max="4354" width="84.625" style="106" customWidth="1"/>
    <col min="4355" max="4608" width="9" style="106"/>
    <col min="4609" max="4609" width="16.625" style="106" customWidth="1"/>
    <col min="4610" max="4610" width="84.625" style="106" customWidth="1"/>
    <col min="4611" max="4864" width="9" style="106"/>
    <col min="4865" max="4865" width="16.625" style="106" customWidth="1"/>
    <col min="4866" max="4866" width="84.625" style="106" customWidth="1"/>
    <col min="4867" max="5120" width="9" style="106"/>
    <col min="5121" max="5121" width="16.625" style="106" customWidth="1"/>
    <col min="5122" max="5122" width="84.625" style="106" customWidth="1"/>
    <col min="5123" max="5376" width="9" style="106"/>
    <col min="5377" max="5377" width="16.625" style="106" customWidth="1"/>
    <col min="5378" max="5378" width="84.625" style="106" customWidth="1"/>
    <col min="5379" max="5632" width="9" style="106"/>
    <col min="5633" max="5633" width="16.625" style="106" customWidth="1"/>
    <col min="5634" max="5634" width="84.625" style="106" customWidth="1"/>
    <col min="5635" max="5888" width="9" style="106"/>
    <col min="5889" max="5889" width="16.625" style="106" customWidth="1"/>
    <col min="5890" max="5890" width="84.625" style="106" customWidth="1"/>
    <col min="5891" max="6144" width="9" style="106"/>
    <col min="6145" max="6145" width="16.625" style="106" customWidth="1"/>
    <col min="6146" max="6146" width="84.625" style="106" customWidth="1"/>
    <col min="6147" max="6400" width="9" style="106"/>
    <col min="6401" max="6401" width="16.625" style="106" customWidth="1"/>
    <col min="6402" max="6402" width="84.625" style="106" customWidth="1"/>
    <col min="6403" max="6656" width="9" style="106"/>
    <col min="6657" max="6657" width="16.625" style="106" customWidth="1"/>
    <col min="6658" max="6658" width="84.625" style="106" customWidth="1"/>
    <col min="6659" max="6912" width="9" style="106"/>
    <col min="6913" max="6913" width="16.625" style="106" customWidth="1"/>
    <col min="6914" max="6914" width="84.625" style="106" customWidth="1"/>
    <col min="6915" max="7168" width="9" style="106"/>
    <col min="7169" max="7169" width="16.625" style="106" customWidth="1"/>
    <col min="7170" max="7170" width="84.625" style="106" customWidth="1"/>
    <col min="7171" max="7424" width="9" style="106"/>
    <col min="7425" max="7425" width="16.625" style="106" customWidth="1"/>
    <col min="7426" max="7426" width="84.625" style="106" customWidth="1"/>
    <col min="7427" max="7680" width="9" style="106"/>
    <col min="7681" max="7681" width="16.625" style="106" customWidth="1"/>
    <col min="7682" max="7682" width="84.625" style="106" customWidth="1"/>
    <col min="7683" max="7936" width="9" style="106"/>
    <col min="7937" max="7937" width="16.625" style="106" customWidth="1"/>
    <col min="7938" max="7938" width="84.625" style="106" customWidth="1"/>
    <col min="7939" max="8192" width="9" style="106"/>
    <col min="8193" max="8193" width="16.625" style="106" customWidth="1"/>
    <col min="8194" max="8194" width="84.625" style="106" customWidth="1"/>
    <col min="8195" max="8448" width="9" style="106"/>
    <col min="8449" max="8449" width="16.625" style="106" customWidth="1"/>
    <col min="8450" max="8450" width="84.625" style="106" customWidth="1"/>
    <col min="8451" max="8704" width="9" style="106"/>
    <col min="8705" max="8705" width="16.625" style="106" customWidth="1"/>
    <col min="8706" max="8706" width="84.625" style="106" customWidth="1"/>
    <col min="8707" max="8960" width="9" style="106"/>
    <col min="8961" max="8961" width="16.625" style="106" customWidth="1"/>
    <col min="8962" max="8962" width="84.625" style="106" customWidth="1"/>
    <col min="8963" max="9216" width="9" style="106"/>
    <col min="9217" max="9217" width="16.625" style="106" customWidth="1"/>
    <col min="9218" max="9218" width="84.625" style="106" customWidth="1"/>
    <col min="9219" max="9472" width="9" style="106"/>
    <col min="9473" max="9473" width="16.625" style="106" customWidth="1"/>
    <col min="9474" max="9474" width="84.625" style="106" customWidth="1"/>
    <col min="9475" max="9728" width="9" style="106"/>
    <col min="9729" max="9729" width="16.625" style="106" customWidth="1"/>
    <col min="9730" max="9730" width="84.625" style="106" customWidth="1"/>
    <col min="9731" max="9984" width="9" style="106"/>
    <col min="9985" max="9985" width="16.625" style="106" customWidth="1"/>
    <col min="9986" max="9986" width="84.625" style="106" customWidth="1"/>
    <col min="9987" max="10240" width="9" style="106"/>
    <col min="10241" max="10241" width="16.625" style="106" customWidth="1"/>
    <col min="10242" max="10242" width="84.625" style="106" customWidth="1"/>
    <col min="10243" max="10496" width="9" style="106"/>
    <col min="10497" max="10497" width="16.625" style="106" customWidth="1"/>
    <col min="10498" max="10498" width="84.625" style="106" customWidth="1"/>
    <col min="10499" max="10752" width="9" style="106"/>
    <col min="10753" max="10753" width="16.625" style="106" customWidth="1"/>
    <col min="10754" max="10754" width="84.625" style="106" customWidth="1"/>
    <col min="10755" max="11008" width="9" style="106"/>
    <col min="11009" max="11009" width="16.625" style="106" customWidth="1"/>
    <col min="11010" max="11010" width="84.625" style="106" customWidth="1"/>
    <col min="11011" max="11264" width="9" style="106"/>
    <col min="11265" max="11265" width="16.625" style="106" customWidth="1"/>
    <col min="11266" max="11266" width="84.625" style="106" customWidth="1"/>
    <col min="11267" max="11520" width="9" style="106"/>
    <col min="11521" max="11521" width="16.625" style="106" customWidth="1"/>
    <col min="11522" max="11522" width="84.625" style="106" customWidth="1"/>
    <col min="11523" max="11776" width="9" style="106"/>
    <col min="11777" max="11777" width="16.625" style="106" customWidth="1"/>
    <col min="11778" max="11778" width="84.625" style="106" customWidth="1"/>
    <col min="11779" max="12032" width="9" style="106"/>
    <col min="12033" max="12033" width="16.625" style="106" customWidth="1"/>
    <col min="12034" max="12034" width="84.625" style="106" customWidth="1"/>
    <col min="12035" max="12288" width="9" style="106"/>
    <col min="12289" max="12289" width="16.625" style="106" customWidth="1"/>
    <col min="12290" max="12290" width="84.625" style="106" customWidth="1"/>
    <col min="12291" max="12544" width="9" style="106"/>
    <col min="12545" max="12545" width="16.625" style="106" customWidth="1"/>
    <col min="12546" max="12546" width="84.625" style="106" customWidth="1"/>
    <col min="12547" max="12800" width="9" style="106"/>
    <col min="12801" max="12801" width="16.625" style="106" customWidth="1"/>
    <col min="12802" max="12802" width="84.625" style="106" customWidth="1"/>
    <col min="12803" max="13056" width="9" style="106"/>
    <col min="13057" max="13057" width="16.625" style="106" customWidth="1"/>
    <col min="13058" max="13058" width="84.625" style="106" customWidth="1"/>
    <col min="13059" max="13312" width="9" style="106"/>
    <col min="13313" max="13313" width="16.625" style="106" customWidth="1"/>
    <col min="13314" max="13314" width="84.625" style="106" customWidth="1"/>
    <col min="13315" max="13568" width="9" style="106"/>
    <col min="13569" max="13569" width="16.625" style="106" customWidth="1"/>
    <col min="13570" max="13570" width="84.625" style="106" customWidth="1"/>
    <col min="13571" max="13824" width="9" style="106"/>
    <col min="13825" max="13825" width="16.625" style="106" customWidth="1"/>
    <col min="13826" max="13826" width="84.625" style="106" customWidth="1"/>
    <col min="13827" max="14080" width="9" style="106"/>
    <col min="14081" max="14081" width="16.625" style="106" customWidth="1"/>
    <col min="14082" max="14082" width="84.625" style="106" customWidth="1"/>
    <col min="14083" max="14336" width="9" style="106"/>
    <col min="14337" max="14337" width="16.625" style="106" customWidth="1"/>
    <col min="14338" max="14338" width="84.625" style="106" customWidth="1"/>
    <col min="14339" max="14592" width="9" style="106"/>
    <col min="14593" max="14593" width="16.625" style="106" customWidth="1"/>
    <col min="14594" max="14594" width="84.625" style="106" customWidth="1"/>
    <col min="14595" max="14848" width="9" style="106"/>
    <col min="14849" max="14849" width="16.625" style="106" customWidth="1"/>
    <col min="14850" max="14850" width="84.625" style="106" customWidth="1"/>
    <col min="14851" max="15104" width="9" style="106"/>
    <col min="15105" max="15105" width="16.625" style="106" customWidth="1"/>
    <col min="15106" max="15106" width="84.625" style="106" customWidth="1"/>
    <col min="15107" max="15360" width="9" style="106"/>
    <col min="15361" max="15361" width="16.625" style="106" customWidth="1"/>
    <col min="15362" max="15362" width="84.625" style="106" customWidth="1"/>
    <col min="15363" max="15616" width="9" style="106"/>
    <col min="15617" max="15617" width="16.625" style="106" customWidth="1"/>
    <col min="15618" max="15618" width="84.625" style="106" customWidth="1"/>
    <col min="15619" max="15872" width="9" style="106"/>
    <col min="15873" max="15873" width="16.625" style="106" customWidth="1"/>
    <col min="15874" max="15874" width="84.625" style="106" customWidth="1"/>
    <col min="15875" max="16128" width="9" style="106"/>
    <col min="16129" max="16129" width="16.625" style="106" customWidth="1"/>
    <col min="16130" max="16130" width="84.625" style="106" customWidth="1"/>
    <col min="16131" max="16384" width="9" style="106"/>
  </cols>
  <sheetData>
    <row r="1" ht="15.95" customHeight="1" spans="1:4">
      <c r="A1" s="107" t="s">
        <v>413</v>
      </c>
      <c r="B1" s="108" t="s">
        <v>414</v>
      </c>
      <c r="D1" s="4" t="s">
        <v>84</v>
      </c>
    </row>
    <row r="2" ht="20.1" customHeight="1" spans="1:4">
      <c r="A2" s="109" t="s">
        <v>64</v>
      </c>
      <c r="B2" s="110"/>
      <c r="D2" s="4"/>
    </row>
    <row r="3" ht="20.1" customHeight="1" spans="1:4">
      <c r="A3" s="111" t="s">
        <v>1190</v>
      </c>
      <c r="B3" s="112" t="s">
        <v>1191</v>
      </c>
      <c r="D3" s="4"/>
    </row>
    <row r="4" ht="20.1" customHeight="1" spans="1:4">
      <c r="A4" s="113" t="s">
        <v>1192</v>
      </c>
      <c r="B4" s="112" t="s">
        <v>1193</v>
      </c>
      <c r="D4" s="4"/>
    </row>
    <row r="5" ht="20.1" customHeight="1" spans="1:4">
      <c r="A5" s="113" t="s">
        <v>53</v>
      </c>
      <c r="B5" s="112" t="s">
        <v>1194</v>
      </c>
      <c r="D5" s="4"/>
    </row>
    <row r="6" ht="20.1" customHeight="1" spans="1:4">
      <c r="A6" s="114"/>
      <c r="B6" s="115" t="s">
        <v>1195</v>
      </c>
      <c r="D6" s="4"/>
    </row>
    <row r="7" ht="15.95" customHeight="1" spans="1:4">
      <c r="A7" s="116" t="s">
        <v>1196</v>
      </c>
      <c r="B7" s="115" t="s">
        <v>1197</v>
      </c>
      <c r="D7" s="4"/>
    </row>
    <row r="8" ht="15.95" customHeight="1" spans="1:4">
      <c r="A8" s="116"/>
      <c r="B8" s="115" t="s">
        <v>1198</v>
      </c>
      <c r="D8" s="4"/>
    </row>
    <row r="9" ht="15.95" customHeight="1" spans="1:4">
      <c r="A9" s="116"/>
      <c r="B9" s="115" t="s">
        <v>1199</v>
      </c>
      <c r="D9" s="4"/>
    </row>
    <row r="10" ht="15.95" customHeight="1" spans="1:4">
      <c r="A10" s="117"/>
      <c r="B10" s="115" t="s">
        <v>1200</v>
      </c>
      <c r="D10" s="4"/>
    </row>
    <row r="11" ht="9" customHeight="1" spans="1:4">
      <c r="A11" s="118"/>
      <c r="B11" s="119"/>
      <c r="D11" s="4"/>
    </row>
    <row r="12" ht="15.95" customHeight="1" spans="1:4">
      <c r="A12" s="120" t="s">
        <v>1201</v>
      </c>
      <c r="B12" s="121" t="s">
        <v>1202</v>
      </c>
      <c r="D12" s="4"/>
    </row>
    <row r="13" ht="15.95" customHeight="1" spans="1:4">
      <c r="A13" s="120"/>
      <c r="B13" s="121" t="s">
        <v>1203</v>
      </c>
      <c r="D13" s="4"/>
    </row>
    <row r="14" ht="15.95" customHeight="1" spans="1:4">
      <c r="A14" s="122"/>
      <c r="B14" s="121" t="s">
        <v>1204</v>
      </c>
      <c r="D14" s="4"/>
    </row>
    <row r="15" ht="7.5" customHeight="1" spans="1:4">
      <c r="A15" s="123"/>
      <c r="B15" s="119"/>
      <c r="D15" s="4"/>
    </row>
    <row r="16" ht="15.95" customHeight="1" spans="1:4">
      <c r="A16" s="124" t="s">
        <v>1205</v>
      </c>
      <c r="B16" s="115" t="s">
        <v>1206</v>
      </c>
      <c r="D16" s="4"/>
    </row>
    <row r="17" ht="15.95" customHeight="1" spans="1:4">
      <c r="A17" s="120"/>
      <c r="B17" s="115" t="s">
        <v>1207</v>
      </c>
      <c r="D17" s="4"/>
    </row>
    <row r="18" ht="15.95" customHeight="1" spans="1:4">
      <c r="A18" s="120"/>
      <c r="B18" s="115" t="s">
        <v>1208</v>
      </c>
      <c r="D18" s="4"/>
    </row>
    <row r="19" ht="15.95" customHeight="1" spans="1:4">
      <c r="A19" s="120"/>
      <c r="B19" s="125"/>
      <c r="D19" s="4"/>
    </row>
    <row r="20" ht="15.95" customHeight="1" spans="1:4">
      <c r="A20" s="120"/>
      <c r="B20" s="126"/>
      <c r="D20" s="4"/>
    </row>
    <row r="21" ht="15.95" customHeight="1" spans="1:4">
      <c r="A21" s="120"/>
      <c r="B21" s="126"/>
      <c r="D21" s="4"/>
    </row>
    <row r="22" ht="15.95" customHeight="1" spans="1:4">
      <c r="A22" s="120"/>
      <c r="B22" s="126"/>
      <c r="D22" s="4"/>
    </row>
    <row r="23" ht="15.95" customHeight="1" spans="1:4">
      <c r="A23" s="122"/>
      <c r="B23" s="127"/>
      <c r="D23" s="4"/>
    </row>
    <row r="24" ht="8.25" customHeight="1" spans="1:4">
      <c r="A24" s="123"/>
      <c r="B24" s="128"/>
      <c r="D24" s="4"/>
    </row>
    <row r="25" ht="15.95" customHeight="1" spans="1:5">
      <c r="A25" s="129" t="s">
        <v>1209</v>
      </c>
      <c r="B25" s="121" t="s">
        <v>1210</v>
      </c>
      <c r="D25" s="4"/>
      <c r="E25" s="130"/>
    </row>
    <row r="26" s="105" customFormat="1" ht="29.25" customHeight="1" spans="1:5">
      <c r="A26" s="131"/>
      <c r="B26" s="132" t="s">
        <v>1211</v>
      </c>
      <c r="D26" s="133"/>
      <c r="E26" s="134"/>
    </row>
    <row r="27" ht="15.95" customHeight="1" spans="1:5">
      <c r="A27" s="131"/>
      <c r="B27" s="121" t="s">
        <v>1212</v>
      </c>
      <c r="D27" s="4"/>
      <c r="E27" s="130"/>
    </row>
    <row r="28" ht="15.95" customHeight="1" spans="1:5">
      <c r="A28" s="131"/>
      <c r="B28" s="121" t="s">
        <v>1213</v>
      </c>
      <c r="D28" s="4"/>
      <c r="E28" s="130"/>
    </row>
    <row r="29" ht="15.95" customHeight="1" spans="1:5">
      <c r="A29" s="131"/>
      <c r="B29" s="121" t="s">
        <v>1214</v>
      </c>
      <c r="D29" s="4"/>
      <c r="E29" s="130"/>
    </row>
    <row r="30" ht="15.95" customHeight="1" spans="1:5">
      <c r="A30" s="131"/>
      <c r="B30" s="121" t="s">
        <v>1215</v>
      </c>
      <c r="D30" s="4"/>
      <c r="E30" s="130"/>
    </row>
    <row r="31" ht="15.95" customHeight="1" spans="1:5">
      <c r="A31" s="131"/>
      <c r="B31" s="121" t="s">
        <v>1216</v>
      </c>
      <c r="D31" s="4"/>
      <c r="E31" s="130"/>
    </row>
    <row r="32" ht="15.95" customHeight="1" spans="1:5">
      <c r="A32" s="131"/>
      <c r="B32" s="121" t="s">
        <v>1217</v>
      </c>
      <c r="D32" s="4"/>
      <c r="E32" s="130"/>
    </row>
    <row r="33" ht="15.95" customHeight="1" spans="1:5">
      <c r="A33" s="131"/>
      <c r="B33" s="121" t="s">
        <v>1218</v>
      </c>
      <c r="D33" s="4"/>
      <c r="E33" s="130"/>
    </row>
    <row r="34" ht="15.95" customHeight="1" spans="1:4">
      <c r="A34" s="135"/>
      <c r="B34" s="121" t="s">
        <v>1219</v>
      </c>
      <c r="D34" s="4"/>
    </row>
    <row r="35" ht="7.5" customHeight="1" spans="1:4">
      <c r="A35" s="123"/>
      <c r="B35" s="128"/>
      <c r="D35" s="4"/>
    </row>
    <row r="36" ht="15.95" customHeight="1" spans="1:4">
      <c r="A36" s="136" t="s">
        <v>1220</v>
      </c>
      <c r="B36" s="121" t="s">
        <v>1221</v>
      </c>
      <c r="D36" s="4"/>
    </row>
    <row r="37" ht="15.95" customHeight="1" spans="1:4">
      <c r="A37" s="136"/>
      <c r="B37" s="137"/>
      <c r="D37" s="4"/>
    </row>
    <row r="38" ht="15.95" customHeight="1" spans="1:4">
      <c r="A38" s="136"/>
      <c r="B38" s="137"/>
      <c r="D38" s="4"/>
    </row>
    <row r="39" ht="15.95" customHeight="1" spans="1:4">
      <c r="A39" s="136"/>
      <c r="B39" s="137"/>
      <c r="D39" s="4"/>
    </row>
    <row r="40" ht="15.95" customHeight="1" spans="1:4">
      <c r="A40" s="136"/>
      <c r="B40" s="137"/>
      <c r="D40" s="4"/>
    </row>
    <row r="41" ht="15.95" customHeight="1" spans="1:4">
      <c r="A41" s="136"/>
      <c r="B41" s="137"/>
      <c r="D41" s="4"/>
    </row>
    <row r="42" ht="15.95" customHeight="1" spans="1:4">
      <c r="A42" s="136"/>
      <c r="B42" s="137"/>
      <c r="D42" s="4"/>
    </row>
    <row r="43" ht="6.75" customHeight="1" spans="1:4">
      <c r="A43" s="138"/>
      <c r="B43" s="139"/>
      <c r="D43" s="4"/>
    </row>
    <row r="44" ht="15.95" customHeight="1" spans="1:4">
      <c r="A44" s="136" t="s">
        <v>1222</v>
      </c>
      <c r="B44" s="115" t="s">
        <v>1223</v>
      </c>
      <c r="D44" s="4"/>
    </row>
    <row r="45" ht="15.95" customHeight="1" spans="1:4">
      <c r="A45" s="136"/>
      <c r="B45" s="140" t="s">
        <v>1224</v>
      </c>
      <c r="D45" s="4"/>
    </row>
    <row r="46" ht="15.95" customHeight="1" spans="1:4">
      <c r="A46" s="136"/>
      <c r="B46" s="140"/>
      <c r="D46" s="4"/>
    </row>
    <row r="47" ht="15.95" customHeight="1" spans="1:4">
      <c r="A47" s="136"/>
      <c r="B47" s="140"/>
      <c r="D47" s="4"/>
    </row>
    <row r="48" ht="15.95" customHeight="1" spans="1:4">
      <c r="A48" s="136"/>
      <c r="B48" s="140"/>
      <c r="D48" s="4"/>
    </row>
    <row r="49" ht="15.95" customHeight="1" spans="1:4">
      <c r="A49" s="136"/>
      <c r="B49" s="140"/>
      <c r="D49" s="4"/>
    </row>
    <row r="50" ht="15.95" customHeight="1" spans="1:4">
      <c r="A50" s="136"/>
      <c r="B50" s="140"/>
      <c r="D50" s="4"/>
    </row>
    <row r="51" ht="5.25" customHeight="1" spans="1:4">
      <c r="A51" s="138"/>
      <c r="B51" s="141"/>
      <c r="D51" s="4"/>
    </row>
    <row r="52" ht="15.95" customHeight="1" spans="1:4">
      <c r="A52" s="136" t="s">
        <v>1225</v>
      </c>
      <c r="B52" s="121" t="s">
        <v>1226</v>
      </c>
      <c r="D52" s="4"/>
    </row>
    <row r="53" ht="15.95" customHeight="1" spans="1:4">
      <c r="A53" s="136"/>
      <c r="B53" s="137"/>
      <c r="D53" s="4"/>
    </row>
    <row r="54" ht="15.95" customHeight="1" spans="1:4">
      <c r="A54" s="136"/>
      <c r="B54" s="137"/>
      <c r="D54" s="4"/>
    </row>
    <row r="55" ht="15.95" customHeight="1" spans="1:4">
      <c r="A55" s="136"/>
      <c r="B55" s="137"/>
      <c r="D55" s="4"/>
    </row>
    <row r="56" ht="15.95" customHeight="1" spans="1:4">
      <c r="A56" s="136"/>
      <c r="B56" s="137"/>
      <c r="D56" s="4"/>
    </row>
    <row r="57" ht="15.95" customHeight="1" spans="1:4">
      <c r="A57" s="136"/>
      <c r="B57" s="137"/>
      <c r="D57" s="4"/>
    </row>
    <row r="58" ht="15.95" customHeight="1" spans="1:4">
      <c r="A58" s="136"/>
      <c r="B58" s="137"/>
      <c r="D58" s="4"/>
    </row>
    <row r="59" ht="15.95" customHeight="1" spans="1:4">
      <c r="A59" s="136"/>
      <c r="B59" s="137"/>
      <c r="D59" s="4"/>
    </row>
    <row r="60" ht="9" customHeight="1" spans="1:4">
      <c r="A60" s="138"/>
      <c r="B60" s="139"/>
      <c r="D60" s="4"/>
    </row>
    <row r="61" ht="15.95" customHeight="1" spans="1:4">
      <c r="A61" s="142" t="s">
        <v>1227</v>
      </c>
      <c r="B61" s="121" t="s">
        <v>1228</v>
      </c>
      <c r="D61" s="4"/>
    </row>
    <row r="62" ht="15.95" customHeight="1" spans="1:4">
      <c r="A62" s="142"/>
      <c r="B62" s="121" t="s">
        <v>1229</v>
      </c>
      <c r="D62" s="4"/>
    </row>
    <row r="63" ht="15.95" customHeight="1" spans="1:4">
      <c r="A63" s="142"/>
      <c r="B63" s="121"/>
      <c r="D63" s="4"/>
    </row>
    <row r="64" ht="15.95" customHeight="1" spans="1:4">
      <c r="A64" s="142"/>
      <c r="B64" s="121"/>
      <c r="D64" s="4"/>
    </row>
    <row r="65" ht="15.95" customHeight="1" spans="1:4">
      <c r="A65" s="142"/>
      <c r="B65" s="121"/>
      <c r="D65" s="4"/>
    </row>
    <row r="66" ht="15.95" customHeight="1" spans="1:4">
      <c r="A66" s="142"/>
      <c r="B66" s="121"/>
      <c r="D66" s="4"/>
    </row>
    <row r="67" ht="15.95" customHeight="1" spans="1:4">
      <c r="A67" s="142"/>
      <c r="B67" s="121"/>
      <c r="D67" s="4"/>
    </row>
    <row r="68" ht="7.5" customHeight="1" spans="1:4">
      <c r="A68" s="143"/>
      <c r="B68" s="144"/>
      <c r="D68" s="4"/>
    </row>
    <row r="69" ht="15.95" customHeight="1" spans="1:4">
      <c r="A69" s="145" t="s">
        <v>1230</v>
      </c>
      <c r="B69" s="121" t="s">
        <v>1231</v>
      </c>
      <c r="D69" s="4"/>
    </row>
    <row r="70" ht="15.95" customHeight="1" spans="1:4">
      <c r="A70" s="146"/>
      <c r="B70" s="121"/>
      <c r="D70" s="4"/>
    </row>
    <row r="71" ht="15.95" customHeight="1" spans="1:4">
      <c r="A71" s="146"/>
      <c r="B71" s="121"/>
      <c r="D71" s="4"/>
    </row>
    <row r="72" ht="15.95" customHeight="1" spans="1:4">
      <c r="A72" s="146"/>
      <c r="B72" s="121"/>
      <c r="D72" s="4"/>
    </row>
    <row r="73" ht="15.95" customHeight="1" spans="1:4">
      <c r="A73" s="146"/>
      <c r="B73" s="121"/>
      <c r="D73" s="4"/>
    </row>
    <row r="74" ht="15.95" customHeight="1" spans="1:4">
      <c r="A74" s="146"/>
      <c r="B74" s="121"/>
      <c r="D74" s="4"/>
    </row>
    <row r="75" ht="15.95" customHeight="1" spans="1:4">
      <c r="A75" s="147"/>
      <c r="B75" s="121"/>
      <c r="D75" s="4"/>
    </row>
    <row r="76" ht="7.5" customHeight="1" spans="1:4">
      <c r="A76" s="143"/>
      <c r="B76" s="144"/>
      <c r="D76" s="4"/>
    </row>
    <row r="77" ht="15.95" customHeight="1" spans="1:4">
      <c r="A77" s="142" t="s">
        <v>1232</v>
      </c>
      <c r="B77" s="148" t="s">
        <v>1233</v>
      </c>
      <c r="D77" s="4"/>
    </row>
    <row r="78" ht="15.95" customHeight="1" spans="1:4">
      <c r="A78" s="142"/>
      <c r="B78" s="148" t="s">
        <v>1234</v>
      </c>
      <c r="D78" s="4"/>
    </row>
    <row r="79" ht="15.95" customHeight="1" spans="1:4">
      <c r="A79" s="142"/>
      <c r="B79" s="148" t="s">
        <v>1235</v>
      </c>
      <c r="D79" s="4"/>
    </row>
    <row r="80" ht="15.95" customHeight="1" spans="1:4">
      <c r="A80" s="142"/>
      <c r="B80" s="132" t="s">
        <v>1236</v>
      </c>
      <c r="D80" s="4"/>
    </row>
    <row r="81" ht="15.95" customHeight="1" spans="1:4">
      <c r="A81" s="142"/>
      <c r="B81" s="149"/>
      <c r="D81" s="4"/>
    </row>
    <row r="82" ht="15.95" customHeight="1" spans="1:4">
      <c r="A82" s="142"/>
      <c r="B82" s="149"/>
      <c r="D82" s="4"/>
    </row>
    <row r="83" ht="15.95" customHeight="1" spans="1:4">
      <c r="A83" s="142"/>
      <c r="B83" s="149"/>
      <c r="D83" s="4"/>
    </row>
    <row r="84" ht="15.95" customHeight="1" spans="1:4">
      <c r="A84" s="142"/>
      <c r="B84" s="149"/>
      <c r="D84" s="4"/>
    </row>
    <row r="85" ht="15.95" customHeight="1" spans="1:4">
      <c r="A85" s="142"/>
      <c r="B85" s="149"/>
      <c r="D85" s="4"/>
    </row>
    <row r="86" ht="15.95" customHeight="1" spans="1:4">
      <c r="A86" s="142"/>
      <c r="B86" s="150" t="s">
        <v>1237</v>
      </c>
      <c r="D86" s="4"/>
    </row>
    <row r="87" ht="6.75" customHeight="1" spans="1:4">
      <c r="A87" s="151"/>
      <c r="B87" s="152"/>
      <c r="D87" s="4"/>
    </row>
    <row r="88" ht="15.95" customHeight="1" spans="1:4">
      <c r="A88" s="142" t="s">
        <v>455</v>
      </c>
      <c r="B88" s="148" t="s">
        <v>1238</v>
      </c>
      <c r="D88" s="4"/>
    </row>
    <row r="89" ht="15.95" customHeight="1" spans="1:4">
      <c r="A89" s="142"/>
      <c r="B89" s="153" t="s">
        <v>457</v>
      </c>
      <c r="D89" s="4"/>
    </row>
    <row r="90" ht="15.95" customHeight="1" spans="1:4">
      <c r="A90" s="142"/>
      <c r="B90" s="149"/>
      <c r="D90" s="4"/>
    </row>
    <row r="91" ht="15.95" customHeight="1" spans="1:4">
      <c r="A91" s="142"/>
      <c r="B91" s="149"/>
      <c r="D91" s="4"/>
    </row>
    <row r="92" ht="15.95" customHeight="1" spans="1:4">
      <c r="A92" s="142"/>
      <c r="B92" s="149"/>
      <c r="D92" s="4"/>
    </row>
    <row r="93" ht="15.95" customHeight="1" spans="1:4">
      <c r="A93" s="142"/>
      <c r="B93" s="149"/>
      <c r="D93" s="4"/>
    </row>
    <row r="94" ht="15.95" customHeight="1" spans="1:4">
      <c r="A94" s="142"/>
      <c r="B94" s="149"/>
      <c r="D94" s="4"/>
    </row>
    <row r="95" ht="15.95" customHeight="1" spans="1:4">
      <c r="A95" s="142"/>
      <c r="B95" s="149"/>
      <c r="D95" s="4"/>
    </row>
    <row r="96" ht="15.95" customHeight="1" spans="1:4">
      <c r="A96" s="142"/>
      <c r="B96" s="149"/>
      <c r="D96" s="4"/>
    </row>
    <row r="97" ht="15.95" customHeight="1" spans="1:5">
      <c r="A97" s="142"/>
      <c r="B97" s="154"/>
      <c r="C97" s="155"/>
      <c r="D97" s="156"/>
      <c r="E97" s="4"/>
    </row>
    <row r="98" ht="15.95" customHeight="1" spans="1:5">
      <c r="A98" s="142"/>
      <c r="B98" s="157"/>
      <c r="C98" s="155"/>
      <c r="D98" s="156"/>
      <c r="E98" s="4"/>
    </row>
    <row r="99" ht="15.95" customHeight="1" spans="1:5">
      <c r="A99" s="142"/>
      <c r="B99" s="157"/>
      <c r="C99" s="158"/>
      <c r="D99" s="156"/>
      <c r="E99" s="4"/>
    </row>
    <row r="100" ht="7.5" customHeight="1" spans="1:5">
      <c r="A100" s="151"/>
      <c r="B100" s="159"/>
      <c r="C100" s="160"/>
      <c r="D100" s="156"/>
      <c r="E100" s="4"/>
    </row>
    <row r="101" ht="15.95" customHeight="1" spans="1:4">
      <c r="A101" s="161" t="s">
        <v>1239</v>
      </c>
      <c r="B101" s="162" t="s">
        <v>1240</v>
      </c>
      <c r="C101" s="156"/>
      <c r="D101" s="163"/>
    </row>
    <row r="102" ht="15.95" customHeight="1" spans="1:4">
      <c r="A102" s="164"/>
      <c r="B102" s="165" t="s">
        <v>1241</v>
      </c>
      <c r="D102" s="4"/>
    </row>
    <row r="103" ht="15.95" customHeight="1" spans="1:4">
      <c r="A103" s="164"/>
      <c r="B103" s="165"/>
      <c r="D103" s="4"/>
    </row>
    <row r="104" ht="15.95" customHeight="1" spans="1:4">
      <c r="A104" s="164"/>
      <c r="B104" s="165"/>
      <c r="D104" s="4"/>
    </row>
    <row r="105" ht="15.95" customHeight="1" spans="1:4">
      <c r="A105" s="164"/>
      <c r="B105" s="165"/>
      <c r="D105" s="4"/>
    </row>
    <row r="106" ht="15.95" customHeight="1" spans="1:4">
      <c r="A106" s="164"/>
      <c r="B106" s="165"/>
      <c r="D106" s="4"/>
    </row>
    <row r="107" ht="15.95" customHeight="1" spans="1:4">
      <c r="A107" s="164"/>
      <c r="B107" s="165"/>
      <c r="D107" s="4"/>
    </row>
    <row r="108" ht="15.95" customHeight="1" spans="1:4">
      <c r="A108" s="164"/>
      <c r="B108" s="165"/>
      <c r="D108" s="4"/>
    </row>
    <row r="109" ht="15.95" customHeight="1" spans="1:4">
      <c r="A109" s="164"/>
      <c r="B109" s="165" t="s">
        <v>1242</v>
      </c>
      <c r="D109" s="4"/>
    </row>
    <row r="110" ht="15.95" customHeight="1" spans="1:4">
      <c r="A110" s="164"/>
      <c r="B110" s="165" t="s">
        <v>1243</v>
      </c>
      <c r="D110" s="4"/>
    </row>
    <row r="111" ht="15.95" customHeight="1" spans="1:4">
      <c r="A111" s="164"/>
      <c r="B111" s="165" t="s">
        <v>1244</v>
      </c>
      <c r="D111" s="4"/>
    </row>
    <row r="112" ht="15.95" customHeight="1" spans="1:4">
      <c r="A112" s="164"/>
      <c r="B112" s="148" t="s">
        <v>1245</v>
      </c>
      <c r="D112" s="4"/>
    </row>
    <row r="113" ht="15.95" customHeight="1" spans="1:4">
      <c r="A113" s="164"/>
      <c r="B113" s="115" t="s">
        <v>1246</v>
      </c>
      <c r="D113" s="4"/>
    </row>
    <row r="114" ht="15.95" customHeight="1" spans="1:4">
      <c r="A114" s="164"/>
      <c r="B114" s="166" t="s">
        <v>1247</v>
      </c>
      <c r="D114" s="4"/>
    </row>
    <row r="115" ht="15.95" customHeight="1" spans="1:4">
      <c r="A115" s="164"/>
      <c r="B115" s="166" t="s">
        <v>1248</v>
      </c>
      <c r="D115" s="4"/>
    </row>
    <row r="116" ht="15.95" customHeight="1" spans="1:4">
      <c r="A116" s="167"/>
      <c r="B116" s="168" t="s">
        <v>1249</v>
      </c>
      <c r="D116" s="4"/>
    </row>
    <row r="117" ht="6.75" customHeight="1" spans="1:4">
      <c r="A117" s="151"/>
      <c r="B117" s="152"/>
      <c r="D117" s="4"/>
    </row>
    <row r="118" ht="15.95" customHeight="1" spans="1:4">
      <c r="A118" s="142" t="s">
        <v>1250</v>
      </c>
      <c r="B118" s="121" t="s">
        <v>1251</v>
      </c>
      <c r="D118" s="4"/>
    </row>
    <row r="119" ht="15.95" customHeight="1" spans="1:4">
      <c r="A119" s="142"/>
      <c r="B119" s="137"/>
      <c r="D119" s="4"/>
    </row>
    <row r="120" ht="15.95" customHeight="1" spans="1:4">
      <c r="A120" s="142"/>
      <c r="B120" s="137"/>
      <c r="D120" s="4"/>
    </row>
    <row r="121" ht="15.95" customHeight="1" spans="1:4">
      <c r="A121" s="142"/>
      <c r="B121" s="137"/>
      <c r="D121" s="4"/>
    </row>
    <row r="122" ht="15.95" customHeight="1" spans="1:4">
      <c r="A122" s="142"/>
      <c r="B122" s="137"/>
      <c r="D122" s="4"/>
    </row>
    <row r="123" ht="15.95" customHeight="1" spans="1:4">
      <c r="A123" s="142"/>
      <c r="B123" s="137"/>
      <c r="D123" s="4"/>
    </row>
    <row r="124" ht="15.95" customHeight="1" spans="1:4">
      <c r="A124" s="142"/>
      <c r="B124" s="137"/>
      <c r="D124" s="4"/>
    </row>
    <row r="125" ht="15.95" customHeight="1" spans="1:4">
      <c r="A125" s="142"/>
      <c r="B125" s="137"/>
      <c r="D125" s="4"/>
    </row>
    <row r="126" ht="15.95" customHeight="1" spans="1:4">
      <c r="A126" s="142"/>
      <c r="B126" s="137"/>
      <c r="D126" s="4"/>
    </row>
    <row r="127" ht="15.95" customHeight="1" spans="1:4">
      <c r="A127" s="142"/>
      <c r="B127" s="121" t="s">
        <v>1252</v>
      </c>
      <c r="D127" s="4"/>
    </row>
    <row r="128" ht="9" customHeight="1" spans="1:4">
      <c r="A128" s="143"/>
      <c r="B128" s="144"/>
      <c r="D128" s="4"/>
    </row>
    <row r="129" ht="15.95" customHeight="1" spans="1:4">
      <c r="A129" s="142" t="s">
        <v>1253</v>
      </c>
      <c r="B129" s="121" t="s">
        <v>473</v>
      </c>
      <c r="D129" s="4"/>
    </row>
    <row r="130" ht="15.95" customHeight="1" spans="1:4">
      <c r="A130" s="142"/>
      <c r="B130" s="121" t="s">
        <v>474</v>
      </c>
      <c r="D130" s="4"/>
    </row>
    <row r="131" ht="15.95" customHeight="1" spans="1:4">
      <c r="A131" s="142"/>
      <c r="B131" s="115" t="s">
        <v>1254</v>
      </c>
      <c r="D131" s="4"/>
    </row>
    <row r="132" ht="15.95" customHeight="1" spans="1:4">
      <c r="A132" s="142"/>
      <c r="B132" s="115"/>
      <c r="D132" s="4"/>
    </row>
    <row r="133" ht="15.95" customHeight="1" spans="1:4">
      <c r="A133" s="142"/>
      <c r="B133" s="115"/>
      <c r="D133" s="4"/>
    </row>
    <row r="134" ht="15.95" customHeight="1" spans="1:4">
      <c r="A134" s="142"/>
      <c r="B134" s="115"/>
      <c r="D134" s="4"/>
    </row>
    <row r="135" ht="15.95" customHeight="1" spans="1:4">
      <c r="A135" s="142"/>
      <c r="B135" s="115"/>
      <c r="D135" s="4"/>
    </row>
    <row r="136" ht="15.95" customHeight="1" spans="1:4">
      <c r="A136" s="142"/>
      <c r="B136" s="115"/>
      <c r="D136" s="4"/>
    </row>
    <row r="137" ht="15.95" customHeight="1" spans="1:4">
      <c r="A137" s="142"/>
      <c r="B137" s="115"/>
      <c r="D137" s="4"/>
    </row>
    <row r="138" ht="15.95" customHeight="1" spans="1:4">
      <c r="A138" s="142"/>
      <c r="B138" s="115"/>
      <c r="D138" s="4"/>
    </row>
    <row r="139" ht="15.95" customHeight="1" spans="1:4">
      <c r="A139" s="142"/>
      <c r="B139" s="115"/>
      <c r="D139" s="4"/>
    </row>
    <row r="140" ht="15.95" customHeight="1" spans="1:4">
      <c r="A140" s="142"/>
      <c r="B140" s="115"/>
      <c r="D140" s="4"/>
    </row>
    <row r="141" ht="9" customHeight="1" spans="1:4">
      <c r="A141" s="151"/>
      <c r="B141" s="169"/>
      <c r="D141" s="4"/>
    </row>
    <row r="142" ht="15.95" customHeight="1" spans="1:4">
      <c r="A142" s="170" t="s">
        <v>1255</v>
      </c>
      <c r="B142" s="121" t="s">
        <v>1256</v>
      </c>
      <c r="D142" s="4"/>
    </row>
    <row r="143" ht="15.95" customHeight="1" spans="1:4">
      <c r="A143" s="171"/>
      <c r="B143" s="137"/>
      <c r="D143" s="4"/>
    </row>
    <row r="144" ht="15.95" customHeight="1" spans="1:4">
      <c r="A144" s="171"/>
      <c r="B144" s="137"/>
      <c r="D144" s="4"/>
    </row>
    <row r="145" ht="15.95" customHeight="1" spans="1:4">
      <c r="A145" s="171"/>
      <c r="B145" s="137"/>
      <c r="D145" s="4"/>
    </row>
    <row r="146" ht="15.95" customHeight="1" spans="1:4">
      <c r="A146" s="171"/>
      <c r="B146" s="137"/>
      <c r="D146" s="4"/>
    </row>
    <row r="147" ht="15.95" customHeight="1" spans="1:4">
      <c r="A147" s="171"/>
      <c r="B147" s="137"/>
      <c r="D147" s="4"/>
    </row>
    <row r="148" ht="15.95" customHeight="1" spans="1:4">
      <c r="A148" s="171"/>
      <c r="B148" s="137"/>
      <c r="D148" s="4"/>
    </row>
    <row r="149" ht="15.95" customHeight="1" spans="1:4">
      <c r="A149" s="171"/>
      <c r="B149" s="137"/>
      <c r="D149" s="4"/>
    </row>
    <row r="150" ht="15.95" customHeight="1" spans="1:4">
      <c r="A150" s="171"/>
      <c r="B150" s="137"/>
      <c r="D150" s="4"/>
    </row>
    <row r="151" ht="15.95" customHeight="1" spans="1:4">
      <c r="A151" s="171"/>
      <c r="B151" s="144"/>
      <c r="D151" s="4"/>
    </row>
    <row r="152" ht="15.95" customHeight="1" spans="1:4">
      <c r="A152" s="171"/>
      <c r="B152" s="150" t="s">
        <v>1257</v>
      </c>
      <c r="D152" s="4"/>
    </row>
    <row r="153" ht="15.95" customHeight="1" spans="1:4">
      <c r="A153" s="171"/>
      <c r="B153" s="165" t="s">
        <v>1258</v>
      </c>
      <c r="D153" s="4"/>
    </row>
    <row r="154" ht="15.95" customHeight="1" spans="1:4">
      <c r="A154" s="171"/>
      <c r="B154" s="165"/>
      <c r="D154" s="4"/>
    </row>
    <row r="155" ht="15.95" customHeight="1" spans="1:4">
      <c r="A155" s="171"/>
      <c r="B155" s="165"/>
      <c r="D155" s="4"/>
    </row>
    <row r="156" ht="15.95" customHeight="1" spans="1:4">
      <c r="A156" s="171"/>
      <c r="B156" s="165"/>
      <c r="D156" s="4"/>
    </row>
    <row r="157" ht="15.95" customHeight="1" spans="1:4">
      <c r="A157" s="171"/>
      <c r="B157" s="165"/>
      <c r="D157" s="4"/>
    </row>
    <row r="158" ht="15.95" customHeight="1" spans="1:4">
      <c r="A158" s="171"/>
      <c r="B158" s="165"/>
      <c r="D158" s="4"/>
    </row>
    <row r="159" ht="15.95" customHeight="1" spans="1:4">
      <c r="A159" s="171"/>
      <c r="B159" s="165"/>
      <c r="D159" s="4"/>
    </row>
    <row r="160" ht="15.95" customHeight="1" spans="1:4">
      <c r="A160" s="171"/>
      <c r="B160" s="165"/>
      <c r="D160" s="4"/>
    </row>
    <row r="161" ht="16.5" customHeight="1" spans="1:4">
      <c r="A161" s="172"/>
      <c r="B161" s="165"/>
      <c r="D161" s="4"/>
    </row>
    <row r="162" ht="15.95" customHeight="1" spans="1:4">
      <c r="A162" s="145" t="s">
        <v>1259</v>
      </c>
      <c r="B162" s="150" t="s">
        <v>1260</v>
      </c>
      <c r="D162" s="4"/>
    </row>
    <row r="163" ht="15.95" customHeight="1" spans="1:4">
      <c r="A163" s="146"/>
      <c r="B163" s="137"/>
      <c r="D163" s="4"/>
    </row>
    <row r="164" ht="15.95" customHeight="1" spans="1:4">
      <c r="A164" s="146"/>
      <c r="B164" s="137"/>
      <c r="D164" s="4"/>
    </row>
    <row r="165" ht="15.95" customHeight="1" spans="1:4">
      <c r="A165" s="146"/>
      <c r="B165" s="137"/>
      <c r="D165" s="4"/>
    </row>
    <row r="166" ht="15.95" customHeight="1" spans="1:4">
      <c r="A166" s="146"/>
      <c r="B166" s="137"/>
      <c r="D166" s="4"/>
    </row>
    <row r="167" ht="15.95" customHeight="1" spans="1:4">
      <c r="A167" s="146"/>
      <c r="B167" s="137"/>
      <c r="D167" s="4"/>
    </row>
    <row r="168" ht="15.95" customHeight="1" spans="1:4">
      <c r="A168" s="146"/>
      <c r="B168" s="137"/>
      <c r="D168" s="4"/>
    </row>
    <row r="169" ht="15.95" customHeight="1" spans="1:4">
      <c r="A169" s="146"/>
      <c r="B169" s="137"/>
      <c r="D169" s="4"/>
    </row>
    <row r="170" ht="15.95" customHeight="1" spans="1:4">
      <c r="A170" s="146"/>
      <c r="B170" s="137"/>
      <c r="D170" s="4"/>
    </row>
    <row r="171" ht="15.95" customHeight="1" spans="1:4">
      <c r="A171" s="146"/>
      <c r="B171" s="137"/>
      <c r="D171" s="4"/>
    </row>
    <row r="172" ht="15.95" customHeight="1" spans="1:4">
      <c r="A172" s="146"/>
      <c r="B172" s="137"/>
      <c r="D172" s="4"/>
    </row>
    <row r="173" ht="15.95" customHeight="1" spans="1:4">
      <c r="A173" s="146"/>
      <c r="B173" s="137"/>
      <c r="D173" s="4"/>
    </row>
    <row r="174" ht="15.95" customHeight="1" spans="1:4">
      <c r="A174" s="146"/>
      <c r="B174" s="137"/>
      <c r="D174" s="4"/>
    </row>
    <row r="175" ht="15.95" customHeight="1" spans="1:4">
      <c r="A175" s="147"/>
      <c r="B175" s="137"/>
      <c r="D175" s="4"/>
    </row>
    <row r="176" ht="7.5" customHeight="1" spans="1:4">
      <c r="A176" s="173"/>
      <c r="B176" s="115"/>
      <c r="D176" s="4"/>
    </row>
    <row r="177" ht="15.95" customHeight="1" spans="1:4">
      <c r="A177" s="145" t="s">
        <v>1261</v>
      </c>
      <c r="B177" s="150"/>
      <c r="D177" s="4"/>
    </row>
    <row r="178" ht="15.95" customHeight="1" spans="1:4">
      <c r="A178" s="146"/>
      <c r="B178" s="137"/>
      <c r="D178" s="4"/>
    </row>
    <row r="179" ht="15.95" customHeight="1" spans="1:4">
      <c r="A179" s="146"/>
      <c r="B179" s="137"/>
      <c r="D179" s="4"/>
    </row>
    <row r="180" ht="15.95" customHeight="1" spans="1:4">
      <c r="A180" s="146"/>
      <c r="B180" s="137"/>
      <c r="D180" s="4"/>
    </row>
    <row r="181" ht="15.95" customHeight="1" spans="1:4">
      <c r="A181" s="146"/>
      <c r="B181" s="137"/>
      <c r="D181" s="4"/>
    </row>
    <row r="182" ht="15.95" customHeight="1" spans="1:4">
      <c r="A182" s="146"/>
      <c r="B182" s="137"/>
      <c r="D182" s="4"/>
    </row>
    <row r="183" ht="15.95" customHeight="1" spans="1:4">
      <c r="A183" s="146"/>
      <c r="B183" s="137"/>
      <c r="D183" s="4"/>
    </row>
    <row r="184" ht="15.95" customHeight="1" spans="1:4">
      <c r="A184" s="146"/>
      <c r="B184" s="137"/>
      <c r="D184" s="4"/>
    </row>
    <row r="185" ht="15.95" customHeight="1" spans="1:4">
      <c r="A185" s="146"/>
      <c r="B185" s="137"/>
      <c r="D185" s="4"/>
    </row>
    <row r="186" ht="15.95" customHeight="1" spans="1:4">
      <c r="A186" s="146"/>
      <c r="B186" s="137"/>
      <c r="D186" s="4"/>
    </row>
    <row r="187" ht="15.95" customHeight="1" spans="1:4">
      <c r="A187" s="146"/>
      <c r="B187" s="137"/>
      <c r="D187" s="4"/>
    </row>
    <row r="188" ht="15.95" customHeight="1" spans="1:4">
      <c r="A188" s="146"/>
      <c r="B188" s="137"/>
      <c r="D188" s="4"/>
    </row>
    <row r="189" ht="15.95" customHeight="1" spans="1:4">
      <c r="A189" s="146"/>
      <c r="B189" s="137"/>
      <c r="D189" s="4"/>
    </row>
    <row r="190" ht="15.95" customHeight="1" spans="1:4">
      <c r="A190" s="147"/>
      <c r="B190" s="137"/>
      <c r="D190" s="4"/>
    </row>
    <row r="191" ht="7.5" customHeight="1" spans="1:4">
      <c r="A191" s="173"/>
      <c r="B191" s="115"/>
      <c r="D191" s="4"/>
    </row>
    <row r="192" ht="15.95" customHeight="1" spans="1:4">
      <c r="A192" s="145" t="s">
        <v>1262</v>
      </c>
      <c r="B192" s="174"/>
      <c r="D192" s="4"/>
    </row>
    <row r="193" ht="15.95" customHeight="1" spans="1:4">
      <c r="A193" s="146"/>
      <c r="B193" s="175"/>
      <c r="D193" s="4"/>
    </row>
    <row r="194" ht="15.95" customHeight="1" spans="1:4">
      <c r="A194" s="146"/>
      <c r="B194" s="175"/>
      <c r="D194" s="4"/>
    </row>
    <row r="195" ht="15.95" customHeight="1" spans="1:4">
      <c r="A195" s="146"/>
      <c r="B195" s="175"/>
      <c r="D195" s="4"/>
    </row>
    <row r="196" ht="15.95" customHeight="1" spans="1:4">
      <c r="A196" s="146"/>
      <c r="B196" s="175"/>
      <c r="D196" s="4"/>
    </row>
    <row r="197" ht="15.95" customHeight="1" spans="1:4">
      <c r="A197" s="146"/>
      <c r="B197" s="175"/>
      <c r="D197" s="4"/>
    </row>
    <row r="198" ht="15.95" customHeight="1" spans="1:4">
      <c r="A198" s="146"/>
      <c r="B198" s="175"/>
      <c r="D198" s="4"/>
    </row>
    <row r="199" ht="15.95" customHeight="1" spans="1:4">
      <c r="A199" s="146"/>
      <c r="B199" s="175"/>
      <c r="D199" s="4"/>
    </row>
    <row r="200" ht="15.95" customHeight="1" spans="1:4">
      <c r="A200" s="146"/>
      <c r="B200" s="175"/>
      <c r="D200" s="4"/>
    </row>
    <row r="201" ht="15.95" customHeight="1" spans="1:4">
      <c r="A201" s="146"/>
      <c r="B201" s="175"/>
      <c r="D201" s="4"/>
    </row>
    <row r="202" ht="15.95" customHeight="1" spans="1:4">
      <c r="A202" s="146"/>
      <c r="B202" s="175"/>
      <c r="D202" s="4"/>
    </row>
    <row r="203" ht="15.95" customHeight="1" spans="1:4">
      <c r="A203" s="146"/>
      <c r="B203" s="175"/>
      <c r="D203" s="4"/>
    </row>
    <row r="204" ht="15.95" customHeight="1" spans="1:4">
      <c r="A204" s="146"/>
      <c r="B204" s="175"/>
      <c r="D204" s="4"/>
    </row>
    <row r="205" ht="15.95" customHeight="1" spans="1:4">
      <c r="A205" s="147"/>
      <c r="B205" s="176"/>
      <c r="D205" s="4"/>
    </row>
    <row r="206" ht="7.5" customHeight="1" spans="1:4">
      <c r="A206" s="173"/>
      <c r="B206" s="115"/>
      <c r="D206" s="4"/>
    </row>
    <row r="207" ht="8.25" customHeight="1" spans="1:4">
      <c r="A207" s="177"/>
      <c r="B207" s="178"/>
      <c r="D207" s="4"/>
    </row>
    <row r="208" ht="15.95" customHeight="1" spans="1:4">
      <c r="A208" s="145" t="s">
        <v>1263</v>
      </c>
      <c r="B208" s="150" t="s">
        <v>1264</v>
      </c>
      <c r="D208" s="4"/>
    </row>
    <row r="209" ht="15.95" customHeight="1" spans="1:4">
      <c r="A209" s="146"/>
      <c r="B209" s="137"/>
      <c r="D209" s="4"/>
    </row>
    <row r="210" ht="15.95" customHeight="1" spans="1:4">
      <c r="A210" s="146"/>
      <c r="B210" s="137"/>
      <c r="D210" s="4"/>
    </row>
    <row r="211" ht="15.95" customHeight="1" spans="1:4">
      <c r="A211" s="146"/>
      <c r="B211" s="137"/>
      <c r="D211" s="4"/>
    </row>
    <row r="212" ht="15.95" customHeight="1" spans="1:4">
      <c r="A212" s="146"/>
      <c r="B212" s="137"/>
      <c r="D212" s="4"/>
    </row>
    <row r="213" ht="15.95" customHeight="1" spans="1:4">
      <c r="A213" s="146"/>
      <c r="B213" s="137"/>
      <c r="D213" s="4"/>
    </row>
    <row r="214" ht="15.95" customHeight="1" spans="1:4">
      <c r="A214" s="146"/>
      <c r="B214" s="137"/>
      <c r="D214" s="4"/>
    </row>
    <row r="215" ht="15.95" customHeight="1" spans="1:4">
      <c r="A215" s="146"/>
      <c r="B215" s="137"/>
      <c r="D215" s="4"/>
    </row>
    <row r="216" ht="15.95" customHeight="1" spans="1:4">
      <c r="A216" s="146"/>
      <c r="B216" s="137"/>
      <c r="D216" s="4"/>
    </row>
    <row r="217" ht="15.95" customHeight="1" spans="1:4">
      <c r="A217" s="146"/>
      <c r="B217" s="137"/>
      <c r="D217" s="4"/>
    </row>
    <row r="218" ht="15.95" customHeight="1" spans="1:4">
      <c r="A218" s="146"/>
      <c r="B218" s="137"/>
      <c r="D218" s="4"/>
    </row>
    <row r="219" ht="15.95" customHeight="1" spans="1:4">
      <c r="A219" s="146"/>
      <c r="B219" s="137"/>
      <c r="D219" s="4"/>
    </row>
    <row r="220" ht="12" customHeight="1" spans="1:4">
      <c r="A220" s="146"/>
      <c r="B220" s="137"/>
      <c r="D220" s="4"/>
    </row>
    <row r="221" ht="15.95" customHeight="1" spans="1:4">
      <c r="A221" s="147"/>
      <c r="B221" s="137"/>
      <c r="D221" s="4"/>
    </row>
    <row r="222" ht="7.5" customHeight="1" spans="1:4">
      <c r="A222" s="173"/>
      <c r="B222" s="115"/>
      <c r="D222" s="4"/>
    </row>
    <row r="223" ht="8.25" customHeight="1" spans="1:4">
      <c r="A223" s="177"/>
      <c r="B223" s="178"/>
      <c r="D223" s="4"/>
    </row>
    <row r="224" ht="15.95" customHeight="1" spans="1:4">
      <c r="A224" s="145" t="s">
        <v>1265</v>
      </c>
      <c r="B224" s="150" t="s">
        <v>1266</v>
      </c>
      <c r="D224" s="4"/>
    </row>
    <row r="225" ht="15.95" customHeight="1" spans="1:4">
      <c r="A225" s="146"/>
      <c r="B225" s="137"/>
      <c r="D225" s="4"/>
    </row>
    <row r="226" ht="15.95" customHeight="1" spans="1:4">
      <c r="A226" s="146"/>
      <c r="B226" s="137"/>
      <c r="D226" s="4"/>
    </row>
    <row r="227" ht="15.95" customHeight="1" spans="1:4">
      <c r="A227" s="146"/>
      <c r="B227" s="137"/>
      <c r="D227" s="4"/>
    </row>
    <row r="228" ht="15.95" customHeight="1" spans="1:4">
      <c r="A228" s="146"/>
      <c r="B228" s="137"/>
      <c r="D228" s="4"/>
    </row>
    <row r="229" ht="15.95" customHeight="1" spans="1:4">
      <c r="A229" s="146"/>
      <c r="B229" s="137"/>
      <c r="D229" s="4"/>
    </row>
    <row r="230" ht="15.95" customHeight="1" spans="1:4">
      <c r="A230" s="146"/>
      <c r="B230" s="137"/>
      <c r="D230" s="4"/>
    </row>
    <row r="231" ht="15.95" customHeight="1" spans="1:4">
      <c r="A231" s="146"/>
      <c r="B231" s="137"/>
      <c r="D231" s="4"/>
    </row>
    <row r="232" ht="15.95" customHeight="1" spans="1:4">
      <c r="A232" s="146"/>
      <c r="B232" s="137"/>
      <c r="D232" s="4"/>
    </row>
    <row r="233" ht="15.95" customHeight="1" spans="1:4">
      <c r="A233" s="146"/>
      <c r="B233" s="137"/>
      <c r="D233" s="4"/>
    </row>
    <row r="234" ht="15.95" customHeight="1" spans="1:4">
      <c r="A234" s="146"/>
      <c r="B234" s="137"/>
      <c r="D234" s="4"/>
    </row>
    <row r="235" ht="13.5" customHeight="1" spans="1:4">
      <c r="A235" s="146"/>
      <c r="B235" s="137"/>
      <c r="D235" s="4"/>
    </row>
    <row r="236" ht="15.95" customHeight="1" spans="1:4">
      <c r="A236" s="146"/>
      <c r="B236" s="137"/>
      <c r="D236" s="4"/>
    </row>
    <row r="237" ht="15.95" customHeight="1" spans="1:4">
      <c r="A237" s="147"/>
      <c r="B237" s="137"/>
      <c r="D237" s="4"/>
    </row>
    <row r="238" ht="7.5" customHeight="1" spans="1:4">
      <c r="A238" s="173"/>
      <c r="B238" s="115"/>
      <c r="D238" s="4"/>
    </row>
    <row r="239" ht="8.1" customHeight="1" spans="1:2">
      <c r="A239" s="143"/>
      <c r="B239" s="179"/>
    </row>
    <row r="240" ht="15.95" customHeight="1" spans="1:4">
      <c r="A240" s="145"/>
      <c r="B240" s="150"/>
      <c r="D240" s="4"/>
    </row>
    <row r="241" ht="15.95" customHeight="1" spans="1:4">
      <c r="A241" s="146"/>
      <c r="B241" s="137"/>
      <c r="D241" s="4"/>
    </row>
    <row r="242" ht="15.95" customHeight="1" spans="1:4">
      <c r="A242" s="146"/>
      <c r="B242" s="137"/>
      <c r="D242" s="4"/>
    </row>
    <row r="243" ht="15.95" customHeight="1" spans="1:4">
      <c r="A243" s="146"/>
      <c r="B243" s="137"/>
      <c r="D243" s="4"/>
    </row>
    <row r="244" ht="15.95" customHeight="1" spans="1:4">
      <c r="A244" s="146"/>
      <c r="B244" s="137"/>
      <c r="D244" s="4"/>
    </row>
    <row r="245" ht="15.95" customHeight="1" spans="1:4">
      <c r="A245" s="146"/>
      <c r="B245" s="137"/>
      <c r="D245" s="4"/>
    </row>
    <row r="246" ht="15.95" customHeight="1" spans="1:4">
      <c r="A246" s="147"/>
      <c r="B246" s="137"/>
      <c r="D246" s="4"/>
    </row>
    <row r="247" ht="7.5" customHeight="1" spans="1:4">
      <c r="A247" s="173"/>
      <c r="B247" s="115"/>
      <c r="D247" s="4"/>
    </row>
    <row r="248" ht="8.1" customHeight="1" spans="1:2">
      <c r="A248" s="143"/>
      <c r="B248" s="179"/>
    </row>
    <row r="249" ht="15.95" customHeight="1" spans="1:2">
      <c r="A249" s="180" t="s">
        <v>841</v>
      </c>
      <c r="B249" s="181" t="s">
        <v>1267</v>
      </c>
    </row>
    <row r="250" ht="15.95" customHeight="1" spans="1:2">
      <c r="A250" s="182"/>
      <c r="B250" s="183" t="s">
        <v>1268</v>
      </c>
    </row>
    <row r="251" ht="15.95" customHeight="1" spans="1:2">
      <c r="A251" s="156"/>
      <c r="B251" s="156"/>
    </row>
    <row r="252" ht="15.95" customHeight="1" spans="1:2">
      <c r="A252" s="156"/>
      <c r="B252" s="156"/>
    </row>
    <row r="253" ht="15.95" customHeight="1"/>
    <row r="254" ht="15.95" customHeight="1"/>
    <row r="255" ht="15.95" customHeight="1"/>
    <row r="256" ht="15.95" customHeight="1"/>
    <row r="257" ht="15.95" customHeight="1"/>
    <row r="258" ht="15.95" customHeight="1"/>
    <row r="259" ht="15.95" customHeight="1"/>
    <row r="260" ht="15.95" customHeight="1"/>
    <row r="261" ht="15.95" customHeight="1"/>
    <row r="262" ht="15.95" customHeight="1"/>
    <row r="263" ht="15.95" customHeight="1"/>
    <row r="264" ht="15.95" customHeight="1"/>
    <row r="265" ht="15.95" customHeight="1"/>
    <row r="266" ht="15.95" customHeight="1"/>
    <row r="267" ht="15.95" customHeight="1"/>
    <row r="268" ht="15.95" customHeight="1"/>
    <row r="269" ht="15.95" customHeight="1"/>
    <row r="270" ht="15.95" customHeight="1"/>
    <row r="271" ht="15.95" customHeight="1"/>
    <row r="272" ht="15.95" customHeight="1"/>
    <row r="273" ht="15.95" customHeight="1"/>
    <row r="274" ht="15.95" customHeight="1"/>
    <row r="275" ht="15.95" customHeight="1"/>
    <row r="276" ht="15.95" customHeight="1"/>
    <row r="277" ht="15.95" customHeight="1"/>
    <row r="278" ht="15.95" customHeight="1"/>
    <row r="279" ht="15.95" customHeight="1"/>
    <row r="280" ht="15.95" customHeight="1"/>
    <row r="281" ht="15.95" customHeight="1"/>
    <row r="282" ht="15.95" customHeight="1"/>
    <row r="283" ht="15.95" customHeight="1"/>
    <row r="284" ht="15.95" customHeight="1"/>
    <row r="285" ht="15.95" customHeight="1"/>
    <row r="286" ht="15.95" customHeight="1"/>
    <row r="287" ht="15.95" customHeight="1"/>
    <row r="288" ht="15.95" customHeight="1"/>
    <row r="289" ht="15.95" customHeight="1"/>
    <row r="290" ht="15.95" customHeight="1"/>
    <row r="291" ht="15.95" customHeight="1"/>
    <row r="292" ht="15.95" customHeight="1"/>
    <row r="293" ht="15.95" customHeight="1"/>
    <row r="294" ht="15.95" customHeight="1"/>
    <row r="295" ht="15.95" customHeight="1"/>
    <row r="296" ht="15.95" customHeight="1"/>
    <row r="297" ht="15.95" customHeight="1"/>
    <row r="298" ht="15.95" customHeight="1"/>
    <row r="299" ht="15.95" customHeight="1"/>
    <row r="300" ht="15.95" customHeight="1"/>
    <row r="301" ht="15.95" customHeight="1"/>
    <row r="302" ht="15.95" customHeight="1"/>
    <row r="303" ht="15.95" customHeight="1"/>
    <row r="304" ht="15.95" customHeight="1"/>
    <row r="305" ht="15.95" customHeight="1"/>
    <row r="306" ht="15.95" customHeight="1"/>
    <row r="307" ht="15.95" customHeight="1"/>
  </sheetData>
  <mergeCells count="41">
    <mergeCell ref="A2:B2"/>
    <mergeCell ref="A7:A10"/>
    <mergeCell ref="A12:A14"/>
    <mergeCell ref="A16:A23"/>
    <mergeCell ref="A25:A34"/>
    <mergeCell ref="A36:A42"/>
    <mergeCell ref="A44:A50"/>
    <mergeCell ref="A52:A59"/>
    <mergeCell ref="A61:A67"/>
    <mergeCell ref="A69:A75"/>
    <mergeCell ref="A77:A86"/>
    <mergeCell ref="A88:A99"/>
    <mergeCell ref="A101:A116"/>
    <mergeCell ref="A118:A127"/>
    <mergeCell ref="A129:A140"/>
    <mergeCell ref="A142:A161"/>
    <mergeCell ref="A162:A175"/>
    <mergeCell ref="A177:A190"/>
    <mergeCell ref="A192:A205"/>
    <mergeCell ref="A208:A221"/>
    <mergeCell ref="A224:A237"/>
    <mergeCell ref="A240:A246"/>
    <mergeCell ref="B19:B23"/>
    <mergeCell ref="B37:B42"/>
    <mergeCell ref="B45:B50"/>
    <mergeCell ref="B53:B59"/>
    <mergeCell ref="B62:B67"/>
    <mergeCell ref="B70:B75"/>
    <mergeCell ref="B80:B85"/>
    <mergeCell ref="B89:B96"/>
    <mergeCell ref="B102:B108"/>
    <mergeCell ref="B119:B126"/>
    <mergeCell ref="B131:B140"/>
    <mergeCell ref="B143:B150"/>
    <mergeCell ref="B153:B161"/>
    <mergeCell ref="B163:B175"/>
    <mergeCell ref="B178:B190"/>
    <mergeCell ref="B192:B205"/>
    <mergeCell ref="B209:B221"/>
    <mergeCell ref="B225:B237"/>
    <mergeCell ref="B241:B246"/>
  </mergeCells>
  <hyperlinks>
    <hyperlink ref="D1" location="目录!A1" display="返回"/>
  </hyperlinks>
  <pageMargins left="0.75" right="0.75" top="1" bottom="1" header="0.5" footer="0.5"/>
  <pageSetup paperSize="9" scale="58" orientation="portrait"/>
  <headerFooter alignWithMargins="0"/>
  <rowBreaks count="6" manualBreakCount="6">
    <brk id="76" max="1" man="1"/>
    <brk id="86" max="1" man="1"/>
    <brk id="99" max="1" man="1"/>
    <brk id="117" max="1" man="1"/>
    <brk id="190" max="1" man="1"/>
    <brk id="238" max="1" man="1"/>
  </rowBreaks>
  <drawing r:id="rId1"/>
  <legacyDrawing r:id="rId2"/>
  <controls>
    <mc:AlternateContent xmlns:mc="http://schemas.openxmlformats.org/markup-compatibility/2006">
      <mc:Choice Requires="x14">
        <control shapeId="252929" r:id="rId3">
          <controlPr defaultSize="0" r:id="rId4">
            <anchor moveWithCells="1">
              <from>
                <xdr:col>1</xdr:col>
                <xdr:colOff>581025</xdr:colOff>
                <xdr:row>12</xdr:row>
                <xdr:rowOff>28575</xdr:rowOff>
              </from>
              <to>
                <xdr:col>1</xdr:col>
                <xdr:colOff>733425</xdr:colOff>
                <xdr:row>13</xdr:row>
                <xdr:rowOff>9525</xdr:rowOff>
              </to>
            </anchor>
          </controlPr>
        </control>
      </mc:Choice>
      <mc:Fallback>
        <control shapeId="252929" r:id="rId3"/>
      </mc:Fallback>
    </mc:AlternateContent>
    <mc:AlternateContent xmlns:mc="http://schemas.openxmlformats.org/markup-compatibility/2006">
      <mc:Choice Requires="x14">
        <control shapeId="252930" r:id="rId5">
          <controlPr defaultSize="0" r:id="rId4">
            <anchor moveWithCells="1">
              <from>
                <xdr:col>1</xdr:col>
                <xdr:colOff>2305050</xdr:colOff>
                <xdr:row>12</xdr:row>
                <xdr:rowOff>19050</xdr:rowOff>
              </from>
              <to>
                <xdr:col>1</xdr:col>
                <xdr:colOff>2457450</xdr:colOff>
                <xdr:row>13</xdr:row>
                <xdr:rowOff>0</xdr:rowOff>
              </to>
            </anchor>
          </controlPr>
        </control>
      </mc:Choice>
      <mc:Fallback>
        <control shapeId="252930" r:id="rId5"/>
      </mc:Fallback>
    </mc:AlternateContent>
    <mc:AlternateContent xmlns:mc="http://schemas.openxmlformats.org/markup-compatibility/2006">
      <mc:Choice Requires="x14">
        <control shapeId="252931" r:id="rId6">
          <controlPr defaultSize="0" r:id="rId4">
            <anchor moveWithCells="1">
              <from>
                <xdr:col>1</xdr:col>
                <xdr:colOff>4248150</xdr:colOff>
                <xdr:row>12</xdr:row>
                <xdr:rowOff>9525</xdr:rowOff>
              </from>
              <to>
                <xdr:col>1</xdr:col>
                <xdr:colOff>4400550</xdr:colOff>
                <xdr:row>12</xdr:row>
                <xdr:rowOff>190500</xdr:rowOff>
              </to>
            </anchor>
          </controlPr>
        </control>
      </mc:Choice>
      <mc:Fallback>
        <control shapeId="252931" r:id="rId6"/>
      </mc:Fallback>
    </mc:AlternateContent>
    <mc:AlternateContent xmlns:mc="http://schemas.openxmlformats.org/markup-compatibility/2006">
      <mc:Choice Requires="x14">
        <control shapeId="252932" r:id="rId7">
          <controlPr defaultSize="0" r:id="rId8">
            <anchor moveWithCells="1">
              <from>
                <xdr:col>1</xdr:col>
                <xdr:colOff>581025</xdr:colOff>
                <xdr:row>12</xdr:row>
                <xdr:rowOff>28575</xdr:rowOff>
              </from>
              <to>
                <xdr:col>1</xdr:col>
                <xdr:colOff>733425</xdr:colOff>
                <xdr:row>13</xdr:row>
                <xdr:rowOff>9525</xdr:rowOff>
              </to>
            </anchor>
          </controlPr>
        </control>
      </mc:Choice>
      <mc:Fallback>
        <control shapeId="252932" r:id="rId7"/>
      </mc:Fallback>
    </mc:AlternateContent>
    <mc:AlternateContent xmlns:mc="http://schemas.openxmlformats.org/markup-compatibility/2006">
      <mc:Choice Requires="x14">
        <control shapeId="252933" r:id="rId9">
          <controlPr defaultSize="0" r:id="rId8">
            <anchor moveWithCells="1">
              <from>
                <xdr:col>1</xdr:col>
                <xdr:colOff>552450</xdr:colOff>
                <xdr:row>33</xdr:row>
                <xdr:rowOff>19050</xdr:rowOff>
              </from>
              <to>
                <xdr:col>1</xdr:col>
                <xdr:colOff>704850</xdr:colOff>
                <xdr:row>34</xdr:row>
                <xdr:rowOff>0</xdr:rowOff>
              </to>
            </anchor>
          </controlPr>
        </control>
      </mc:Choice>
      <mc:Fallback>
        <control shapeId="252933" r:id="rId9"/>
      </mc:Fallback>
    </mc:AlternateContent>
    <mc:AlternateContent xmlns:mc="http://schemas.openxmlformats.org/markup-compatibility/2006">
      <mc:Choice Requires="x14">
        <control shapeId="252934" r:id="rId10">
          <controlPr defaultSize="0" r:id="rId4">
            <anchor moveWithCells="1">
              <from>
                <xdr:col>1</xdr:col>
                <xdr:colOff>1971675</xdr:colOff>
                <xdr:row>33</xdr:row>
                <xdr:rowOff>28575</xdr:rowOff>
              </from>
              <to>
                <xdr:col>1</xdr:col>
                <xdr:colOff>2124075</xdr:colOff>
                <xdr:row>34</xdr:row>
                <xdr:rowOff>9525</xdr:rowOff>
              </to>
            </anchor>
          </controlPr>
        </control>
      </mc:Choice>
      <mc:Fallback>
        <control shapeId="252934" r:id="rId10"/>
      </mc:Fallback>
    </mc:AlternateContent>
    <mc:AlternateContent xmlns:mc="http://schemas.openxmlformats.org/markup-compatibility/2006">
      <mc:Choice Requires="x14">
        <control shapeId="252935" r:id="rId11">
          <controlPr defaultSize="0" r:id="rId4">
            <anchor moveWithCells="1">
              <from>
                <xdr:col>1</xdr:col>
                <xdr:colOff>3457575</xdr:colOff>
                <xdr:row>33</xdr:row>
                <xdr:rowOff>19050</xdr:rowOff>
              </from>
              <to>
                <xdr:col>1</xdr:col>
                <xdr:colOff>3609975</xdr:colOff>
                <xdr:row>34</xdr:row>
                <xdr:rowOff>0</xdr:rowOff>
              </to>
            </anchor>
          </controlPr>
        </control>
      </mc:Choice>
      <mc:Fallback>
        <control shapeId="252935" r:id="rId11"/>
      </mc:Fallback>
    </mc:AlternateContent>
    <mc:AlternateContent xmlns:mc="http://schemas.openxmlformats.org/markup-compatibility/2006">
      <mc:Choice Requires="x14">
        <control shapeId="252936" r:id="rId12">
          <controlPr defaultSize="0" r:id="rId4">
            <anchor moveWithCells="1">
              <from>
                <xdr:col>1</xdr:col>
                <xdr:colOff>1971675</xdr:colOff>
                <xdr:row>33</xdr:row>
                <xdr:rowOff>28575</xdr:rowOff>
              </from>
              <to>
                <xdr:col>1</xdr:col>
                <xdr:colOff>2124075</xdr:colOff>
                <xdr:row>34</xdr:row>
                <xdr:rowOff>9525</xdr:rowOff>
              </to>
            </anchor>
          </controlPr>
        </control>
      </mc:Choice>
      <mc:Fallback>
        <control shapeId="252936" r:id="rId12"/>
      </mc:Fallback>
    </mc:AlternateContent>
    <mc:AlternateContent xmlns:mc="http://schemas.openxmlformats.org/markup-compatibility/2006">
      <mc:Choice Requires="x14">
        <control shapeId="252937" r:id="rId13">
          <controlPr defaultSize="0" r:id="rId8">
            <anchor moveWithCells="1">
              <from>
                <xdr:col>1</xdr:col>
                <xdr:colOff>581025</xdr:colOff>
                <xdr:row>41</xdr:row>
                <xdr:rowOff>9525</xdr:rowOff>
              </from>
              <to>
                <xdr:col>1</xdr:col>
                <xdr:colOff>733425</xdr:colOff>
                <xdr:row>41</xdr:row>
                <xdr:rowOff>190500</xdr:rowOff>
              </to>
            </anchor>
          </controlPr>
        </control>
      </mc:Choice>
      <mc:Fallback>
        <control shapeId="252937" r:id="rId13"/>
      </mc:Fallback>
    </mc:AlternateContent>
    <mc:AlternateContent xmlns:mc="http://schemas.openxmlformats.org/markup-compatibility/2006">
      <mc:Choice Requires="x14">
        <control shapeId="252938" r:id="rId14">
          <controlPr defaultSize="0" r:id="rId4">
            <anchor moveWithCells="1">
              <from>
                <xdr:col>1</xdr:col>
                <xdr:colOff>2009775</xdr:colOff>
                <xdr:row>41</xdr:row>
                <xdr:rowOff>28575</xdr:rowOff>
              </from>
              <to>
                <xdr:col>1</xdr:col>
                <xdr:colOff>2162175</xdr:colOff>
                <xdr:row>42</xdr:row>
                <xdr:rowOff>9525</xdr:rowOff>
              </to>
            </anchor>
          </controlPr>
        </control>
      </mc:Choice>
      <mc:Fallback>
        <control shapeId="252938" r:id="rId14"/>
      </mc:Fallback>
    </mc:AlternateContent>
    <mc:AlternateContent xmlns:mc="http://schemas.openxmlformats.org/markup-compatibility/2006">
      <mc:Choice Requires="x14">
        <control shapeId="252939" r:id="rId15">
          <controlPr defaultSize="0" r:id="rId8">
            <anchor moveWithCells="1">
              <from>
                <xdr:col>1</xdr:col>
                <xdr:colOff>3400425</xdr:colOff>
                <xdr:row>41</xdr:row>
                <xdr:rowOff>9525</xdr:rowOff>
              </from>
              <to>
                <xdr:col>1</xdr:col>
                <xdr:colOff>3552825</xdr:colOff>
                <xdr:row>41</xdr:row>
                <xdr:rowOff>190500</xdr:rowOff>
              </to>
            </anchor>
          </controlPr>
        </control>
      </mc:Choice>
      <mc:Fallback>
        <control shapeId="252939" r:id="rId15"/>
      </mc:Fallback>
    </mc:AlternateContent>
    <mc:AlternateContent xmlns:mc="http://schemas.openxmlformats.org/markup-compatibility/2006">
      <mc:Choice Requires="x14">
        <control shapeId="252940" r:id="rId16">
          <controlPr defaultSize="0" r:id="rId4">
            <anchor moveWithCells="1">
              <from>
                <xdr:col>1</xdr:col>
                <xdr:colOff>4743450</xdr:colOff>
                <xdr:row>41</xdr:row>
                <xdr:rowOff>19050</xdr:rowOff>
              </from>
              <to>
                <xdr:col>1</xdr:col>
                <xdr:colOff>4895850</xdr:colOff>
                <xdr:row>42</xdr:row>
                <xdr:rowOff>0</xdr:rowOff>
              </to>
            </anchor>
          </controlPr>
        </control>
      </mc:Choice>
      <mc:Fallback>
        <control shapeId="252940" r:id="rId16"/>
      </mc:Fallback>
    </mc:AlternateContent>
    <mc:AlternateContent xmlns:mc="http://schemas.openxmlformats.org/markup-compatibility/2006">
      <mc:Choice Requires="x14">
        <control shapeId="252941" r:id="rId17">
          <controlPr defaultSize="0" r:id="rId8">
            <anchor moveWithCells="1">
              <from>
                <xdr:col>1</xdr:col>
                <xdr:colOff>838200</xdr:colOff>
                <xdr:row>49</xdr:row>
                <xdr:rowOff>19050</xdr:rowOff>
              </from>
              <to>
                <xdr:col>1</xdr:col>
                <xdr:colOff>990600</xdr:colOff>
                <xdr:row>50</xdr:row>
                <xdr:rowOff>0</xdr:rowOff>
              </to>
            </anchor>
          </controlPr>
        </control>
      </mc:Choice>
      <mc:Fallback>
        <control shapeId="252941" r:id="rId17"/>
      </mc:Fallback>
    </mc:AlternateContent>
    <mc:AlternateContent xmlns:mc="http://schemas.openxmlformats.org/markup-compatibility/2006">
      <mc:Choice Requires="x14">
        <control shapeId="252942" r:id="rId18">
          <controlPr defaultSize="0" r:id="rId4">
            <anchor moveWithCells="1">
              <from>
                <xdr:col>1</xdr:col>
                <xdr:colOff>3057525</xdr:colOff>
                <xdr:row>49</xdr:row>
                <xdr:rowOff>28575</xdr:rowOff>
              </from>
              <to>
                <xdr:col>1</xdr:col>
                <xdr:colOff>3209925</xdr:colOff>
                <xdr:row>50</xdr:row>
                <xdr:rowOff>9525</xdr:rowOff>
              </to>
            </anchor>
          </controlPr>
        </control>
      </mc:Choice>
      <mc:Fallback>
        <control shapeId="252942" r:id="rId18"/>
      </mc:Fallback>
    </mc:AlternateContent>
    <mc:AlternateContent xmlns:mc="http://schemas.openxmlformats.org/markup-compatibility/2006">
      <mc:Choice Requires="x14">
        <control shapeId="252943" r:id="rId19">
          <controlPr defaultSize="0" r:id="rId4">
            <anchor moveWithCells="1">
              <from>
                <xdr:col>1</xdr:col>
                <xdr:colOff>5610225</xdr:colOff>
                <xdr:row>49</xdr:row>
                <xdr:rowOff>38100</xdr:rowOff>
              </from>
              <to>
                <xdr:col>1</xdr:col>
                <xdr:colOff>5762625</xdr:colOff>
                <xdr:row>50</xdr:row>
                <xdr:rowOff>19050</xdr:rowOff>
              </to>
            </anchor>
          </controlPr>
        </control>
      </mc:Choice>
      <mc:Fallback>
        <control shapeId="252943" r:id="rId19"/>
      </mc:Fallback>
    </mc:AlternateContent>
    <mc:AlternateContent xmlns:mc="http://schemas.openxmlformats.org/markup-compatibility/2006">
      <mc:Choice Requires="x14">
        <control shapeId="252944" r:id="rId20">
          <controlPr defaultSize="0" r:id="rId8">
            <anchor moveWithCells="1">
              <from>
                <xdr:col>1</xdr:col>
                <xdr:colOff>762000</xdr:colOff>
                <xdr:row>57</xdr:row>
                <xdr:rowOff>190500</xdr:rowOff>
              </from>
              <to>
                <xdr:col>1</xdr:col>
                <xdr:colOff>914400</xdr:colOff>
                <xdr:row>58</xdr:row>
                <xdr:rowOff>171450</xdr:rowOff>
              </to>
            </anchor>
          </controlPr>
        </control>
      </mc:Choice>
      <mc:Fallback>
        <control shapeId="252944" r:id="rId20"/>
      </mc:Fallback>
    </mc:AlternateContent>
    <mc:AlternateContent xmlns:mc="http://schemas.openxmlformats.org/markup-compatibility/2006">
      <mc:Choice Requires="x14">
        <control shapeId="252945" r:id="rId21">
          <controlPr defaultSize="0" r:id="rId8">
            <anchor moveWithCells="1">
              <from>
                <xdr:col>1</xdr:col>
                <xdr:colOff>2514600</xdr:colOff>
                <xdr:row>57</xdr:row>
                <xdr:rowOff>180975</xdr:rowOff>
              </from>
              <to>
                <xdr:col>1</xdr:col>
                <xdr:colOff>2667000</xdr:colOff>
                <xdr:row>58</xdr:row>
                <xdr:rowOff>161925</xdr:rowOff>
              </to>
            </anchor>
          </controlPr>
        </control>
      </mc:Choice>
      <mc:Fallback>
        <control shapeId="252945" r:id="rId21"/>
      </mc:Fallback>
    </mc:AlternateContent>
    <mc:AlternateContent xmlns:mc="http://schemas.openxmlformats.org/markup-compatibility/2006">
      <mc:Choice Requires="x14">
        <control shapeId="252946" r:id="rId22">
          <controlPr defaultSize="0" r:id="rId8">
            <anchor moveWithCells="1">
              <from>
                <xdr:col>1</xdr:col>
                <xdr:colOff>3924300</xdr:colOff>
                <xdr:row>57</xdr:row>
                <xdr:rowOff>180975</xdr:rowOff>
              </from>
              <to>
                <xdr:col>1</xdr:col>
                <xdr:colOff>4076700</xdr:colOff>
                <xdr:row>58</xdr:row>
                <xdr:rowOff>161925</xdr:rowOff>
              </to>
            </anchor>
          </controlPr>
        </control>
      </mc:Choice>
      <mc:Fallback>
        <control shapeId="252946" r:id="rId22"/>
      </mc:Fallback>
    </mc:AlternateContent>
    <mc:AlternateContent xmlns:mc="http://schemas.openxmlformats.org/markup-compatibility/2006">
      <mc:Choice Requires="x14">
        <control shapeId="252947" r:id="rId23">
          <controlPr defaultSize="0" r:id="rId4">
            <anchor moveWithCells="1">
              <from>
                <xdr:col>1</xdr:col>
                <xdr:colOff>247650</xdr:colOff>
                <xdr:row>63</xdr:row>
                <xdr:rowOff>133350</xdr:rowOff>
              </from>
              <to>
                <xdr:col>1</xdr:col>
                <xdr:colOff>400050</xdr:colOff>
                <xdr:row>64</xdr:row>
                <xdr:rowOff>114300</xdr:rowOff>
              </to>
            </anchor>
          </controlPr>
        </control>
      </mc:Choice>
      <mc:Fallback>
        <control shapeId="252947" r:id="rId23"/>
      </mc:Fallback>
    </mc:AlternateContent>
    <mc:AlternateContent xmlns:mc="http://schemas.openxmlformats.org/markup-compatibility/2006">
      <mc:Choice Requires="x14">
        <control shapeId="252948" r:id="rId24">
          <controlPr defaultSize="0" r:id="rId8">
            <anchor moveWithCells="1">
              <from>
                <xdr:col>1</xdr:col>
                <xdr:colOff>2162175</xdr:colOff>
                <xdr:row>63</xdr:row>
                <xdr:rowOff>114300</xdr:rowOff>
              </from>
              <to>
                <xdr:col>1</xdr:col>
                <xdr:colOff>2314575</xdr:colOff>
                <xdr:row>64</xdr:row>
                <xdr:rowOff>95250</xdr:rowOff>
              </to>
            </anchor>
          </controlPr>
        </control>
      </mc:Choice>
      <mc:Fallback>
        <control shapeId="252948" r:id="rId24"/>
      </mc:Fallback>
    </mc:AlternateContent>
    <mc:AlternateContent xmlns:mc="http://schemas.openxmlformats.org/markup-compatibility/2006">
      <mc:Choice Requires="x14">
        <control shapeId="252949" r:id="rId25">
          <controlPr defaultSize="0" r:id="rId8">
            <anchor moveWithCells="1">
              <from>
                <xdr:col>1</xdr:col>
                <xdr:colOff>190500</xdr:colOff>
                <xdr:row>77</xdr:row>
                <xdr:rowOff>19050</xdr:rowOff>
              </from>
              <to>
                <xdr:col>1</xdr:col>
                <xdr:colOff>342900</xdr:colOff>
                <xdr:row>78</xdr:row>
                <xdr:rowOff>0</xdr:rowOff>
              </to>
            </anchor>
          </controlPr>
        </control>
      </mc:Choice>
      <mc:Fallback>
        <control shapeId="252949" r:id="rId25"/>
      </mc:Fallback>
    </mc:AlternateContent>
    <mc:AlternateContent xmlns:mc="http://schemas.openxmlformats.org/markup-compatibility/2006">
      <mc:Choice Requires="x14">
        <control shapeId="252950" r:id="rId26">
          <controlPr defaultSize="0" r:id="rId4">
            <anchor moveWithCells="1">
              <from>
                <xdr:col>1</xdr:col>
                <xdr:colOff>447675</xdr:colOff>
                <xdr:row>83</xdr:row>
                <xdr:rowOff>190500</xdr:rowOff>
              </from>
              <to>
                <xdr:col>1</xdr:col>
                <xdr:colOff>600075</xdr:colOff>
                <xdr:row>84</xdr:row>
                <xdr:rowOff>171450</xdr:rowOff>
              </to>
            </anchor>
          </controlPr>
        </control>
      </mc:Choice>
      <mc:Fallback>
        <control shapeId="252950" r:id="rId26"/>
      </mc:Fallback>
    </mc:AlternateContent>
    <mc:AlternateContent xmlns:mc="http://schemas.openxmlformats.org/markup-compatibility/2006">
      <mc:Choice Requires="x14">
        <control shapeId="252951" r:id="rId27">
          <controlPr defaultSize="0" r:id="rId8">
            <anchor moveWithCells="1">
              <from>
                <xdr:col>1</xdr:col>
                <xdr:colOff>3505200</xdr:colOff>
                <xdr:row>83</xdr:row>
                <xdr:rowOff>152400</xdr:rowOff>
              </from>
              <to>
                <xdr:col>1</xdr:col>
                <xdr:colOff>3657600</xdr:colOff>
                <xdr:row>84</xdr:row>
                <xdr:rowOff>133350</xdr:rowOff>
              </to>
            </anchor>
          </controlPr>
        </control>
      </mc:Choice>
      <mc:Fallback>
        <control shapeId="252951" r:id="rId27"/>
      </mc:Fallback>
    </mc:AlternateContent>
    <mc:AlternateContent xmlns:mc="http://schemas.openxmlformats.org/markup-compatibility/2006">
      <mc:Choice Requires="x14">
        <control shapeId="252952" r:id="rId28">
          <controlPr defaultSize="0" r:id="rId4">
            <anchor moveWithCells="1">
              <from>
                <xdr:col>1</xdr:col>
                <xdr:colOff>428625</xdr:colOff>
                <xdr:row>107</xdr:row>
                <xdr:rowOff>28575</xdr:rowOff>
              </from>
              <to>
                <xdr:col>1</xdr:col>
                <xdr:colOff>581025</xdr:colOff>
                <xdr:row>108</xdr:row>
                <xdr:rowOff>9525</xdr:rowOff>
              </to>
            </anchor>
          </controlPr>
        </control>
      </mc:Choice>
      <mc:Fallback>
        <control shapeId="252952" r:id="rId28"/>
      </mc:Fallback>
    </mc:AlternateContent>
    <mc:AlternateContent xmlns:mc="http://schemas.openxmlformats.org/markup-compatibility/2006">
      <mc:Choice Requires="x14">
        <control shapeId="252953" r:id="rId29">
          <controlPr defaultSize="0" r:id="rId4">
            <anchor moveWithCells="1">
              <from>
                <xdr:col>1</xdr:col>
                <xdr:colOff>2266950</xdr:colOff>
                <xdr:row>107</xdr:row>
                <xdr:rowOff>28575</xdr:rowOff>
              </from>
              <to>
                <xdr:col>1</xdr:col>
                <xdr:colOff>2419350</xdr:colOff>
                <xdr:row>108</xdr:row>
                <xdr:rowOff>9525</xdr:rowOff>
              </to>
            </anchor>
          </controlPr>
        </control>
      </mc:Choice>
      <mc:Fallback>
        <control shapeId="252953" r:id="rId29"/>
      </mc:Fallback>
    </mc:AlternateContent>
    <mc:AlternateContent xmlns:mc="http://schemas.openxmlformats.org/markup-compatibility/2006">
      <mc:Choice Requires="x14">
        <control shapeId="252954" r:id="rId30">
          <controlPr defaultSize="0" r:id="rId8">
            <anchor moveWithCells="1">
              <from>
                <xdr:col>1</xdr:col>
                <xdr:colOff>4114800</xdr:colOff>
                <xdr:row>107</xdr:row>
                <xdr:rowOff>28575</xdr:rowOff>
              </from>
              <to>
                <xdr:col>1</xdr:col>
                <xdr:colOff>4267200</xdr:colOff>
                <xdr:row>108</xdr:row>
                <xdr:rowOff>9525</xdr:rowOff>
              </to>
            </anchor>
          </controlPr>
        </control>
      </mc:Choice>
      <mc:Fallback>
        <control shapeId="252954" r:id="rId30"/>
      </mc:Fallback>
    </mc:AlternateContent>
    <mc:AlternateContent xmlns:mc="http://schemas.openxmlformats.org/markup-compatibility/2006">
      <mc:Choice Requires="x14">
        <control shapeId="252955" r:id="rId31">
          <controlPr defaultSize="0" r:id="rId4">
            <anchor moveWithCells="1">
              <from>
                <xdr:col>1</xdr:col>
                <xdr:colOff>1238250</xdr:colOff>
                <xdr:row>109</xdr:row>
                <xdr:rowOff>19050</xdr:rowOff>
              </from>
              <to>
                <xdr:col>1</xdr:col>
                <xdr:colOff>1390650</xdr:colOff>
                <xdr:row>110</xdr:row>
                <xdr:rowOff>0</xdr:rowOff>
              </to>
            </anchor>
          </controlPr>
        </control>
      </mc:Choice>
      <mc:Fallback>
        <control shapeId="252955" r:id="rId31"/>
      </mc:Fallback>
    </mc:AlternateContent>
    <mc:AlternateContent xmlns:mc="http://schemas.openxmlformats.org/markup-compatibility/2006">
      <mc:Choice Requires="x14">
        <control shapeId="252956" r:id="rId32">
          <controlPr defaultSize="0" r:id="rId4">
            <anchor moveWithCells="1">
              <from>
                <xdr:col>1</xdr:col>
                <xdr:colOff>2790825</xdr:colOff>
                <xdr:row>109</xdr:row>
                <xdr:rowOff>38100</xdr:rowOff>
              </from>
              <to>
                <xdr:col>1</xdr:col>
                <xdr:colOff>2943225</xdr:colOff>
                <xdr:row>110</xdr:row>
                <xdr:rowOff>19050</xdr:rowOff>
              </to>
            </anchor>
          </controlPr>
        </control>
      </mc:Choice>
      <mc:Fallback>
        <control shapeId="252956" r:id="rId32"/>
      </mc:Fallback>
    </mc:AlternateContent>
    <mc:AlternateContent xmlns:mc="http://schemas.openxmlformats.org/markup-compatibility/2006">
      <mc:Choice Requires="x14">
        <control shapeId="252957" r:id="rId33">
          <controlPr defaultSize="0" r:id="rId4">
            <anchor moveWithCells="1">
              <from>
                <xdr:col>1</xdr:col>
                <xdr:colOff>1762125</xdr:colOff>
                <xdr:row>110</xdr:row>
                <xdr:rowOff>38100</xdr:rowOff>
              </from>
              <to>
                <xdr:col>1</xdr:col>
                <xdr:colOff>1914525</xdr:colOff>
                <xdr:row>111</xdr:row>
                <xdr:rowOff>19050</xdr:rowOff>
              </to>
            </anchor>
          </controlPr>
        </control>
      </mc:Choice>
      <mc:Fallback>
        <control shapeId="252957" r:id="rId33"/>
      </mc:Fallback>
    </mc:AlternateContent>
    <mc:AlternateContent xmlns:mc="http://schemas.openxmlformats.org/markup-compatibility/2006">
      <mc:Choice Requires="x14">
        <control shapeId="252958" r:id="rId34">
          <controlPr defaultSize="0" r:id="rId8">
            <anchor moveWithCells="1">
              <from>
                <xdr:col>1</xdr:col>
                <xdr:colOff>3314700</xdr:colOff>
                <xdr:row>110</xdr:row>
                <xdr:rowOff>38100</xdr:rowOff>
              </from>
              <to>
                <xdr:col>1</xdr:col>
                <xdr:colOff>3467100</xdr:colOff>
                <xdr:row>111</xdr:row>
                <xdr:rowOff>19050</xdr:rowOff>
              </to>
            </anchor>
          </controlPr>
        </control>
      </mc:Choice>
      <mc:Fallback>
        <control shapeId="252958" r:id="rId34"/>
      </mc:Fallback>
    </mc:AlternateContent>
    <mc:AlternateContent xmlns:mc="http://schemas.openxmlformats.org/markup-compatibility/2006">
      <mc:Choice Requires="x14">
        <control shapeId="252959" r:id="rId35">
          <controlPr defaultSize="0" r:id="rId4">
            <anchor moveWithCells="1">
              <from>
                <xdr:col>1</xdr:col>
                <xdr:colOff>2533650</xdr:colOff>
                <xdr:row>108</xdr:row>
                <xdr:rowOff>28575</xdr:rowOff>
              </from>
              <to>
                <xdr:col>1</xdr:col>
                <xdr:colOff>2686050</xdr:colOff>
                <xdr:row>109</xdr:row>
                <xdr:rowOff>9525</xdr:rowOff>
              </to>
            </anchor>
          </controlPr>
        </control>
      </mc:Choice>
      <mc:Fallback>
        <control shapeId="252959" r:id="rId35"/>
      </mc:Fallback>
    </mc:AlternateContent>
    <mc:AlternateContent xmlns:mc="http://schemas.openxmlformats.org/markup-compatibility/2006">
      <mc:Choice Requires="x14">
        <control shapeId="252960" r:id="rId36">
          <controlPr defaultSize="0" r:id="rId4">
            <anchor moveWithCells="1">
              <from>
                <xdr:col>1</xdr:col>
                <xdr:colOff>1238250</xdr:colOff>
                <xdr:row>108</xdr:row>
                <xdr:rowOff>28575</xdr:rowOff>
              </from>
              <to>
                <xdr:col>1</xdr:col>
                <xdr:colOff>1390650</xdr:colOff>
                <xdr:row>109</xdr:row>
                <xdr:rowOff>9525</xdr:rowOff>
              </to>
            </anchor>
          </controlPr>
        </control>
      </mc:Choice>
      <mc:Fallback>
        <control shapeId="252960" r:id="rId36"/>
      </mc:Fallback>
    </mc:AlternateContent>
    <mc:AlternateContent xmlns:mc="http://schemas.openxmlformats.org/markup-compatibility/2006">
      <mc:Choice Requires="x14">
        <control shapeId="252961" r:id="rId37">
          <controlPr defaultSize="0" r:id="rId8">
            <anchor moveWithCells="1">
              <from>
                <xdr:col>1</xdr:col>
                <xdr:colOff>4743450</xdr:colOff>
                <xdr:row>109</xdr:row>
                <xdr:rowOff>19050</xdr:rowOff>
              </from>
              <to>
                <xdr:col>1</xdr:col>
                <xdr:colOff>4895850</xdr:colOff>
                <xdr:row>110</xdr:row>
                <xdr:rowOff>0</xdr:rowOff>
              </to>
            </anchor>
          </controlPr>
        </control>
      </mc:Choice>
      <mc:Fallback>
        <control shapeId="252961" r:id="rId37"/>
      </mc:Fallback>
    </mc:AlternateContent>
    <mc:AlternateContent xmlns:mc="http://schemas.openxmlformats.org/markup-compatibility/2006">
      <mc:Choice Requires="x14">
        <control shapeId="252962" r:id="rId38">
          <controlPr defaultSize="0" r:id="rId8">
            <anchor moveWithCells="1">
              <from>
                <xdr:col>1</xdr:col>
                <xdr:colOff>876300</xdr:colOff>
                <xdr:row>126</xdr:row>
                <xdr:rowOff>28575</xdr:rowOff>
              </from>
              <to>
                <xdr:col>1</xdr:col>
                <xdr:colOff>1028700</xdr:colOff>
                <xdr:row>127</xdr:row>
                <xdr:rowOff>9525</xdr:rowOff>
              </to>
            </anchor>
          </controlPr>
        </control>
      </mc:Choice>
      <mc:Fallback>
        <control shapeId="252962" r:id="rId38"/>
      </mc:Fallback>
    </mc:AlternateContent>
    <mc:AlternateContent xmlns:mc="http://schemas.openxmlformats.org/markup-compatibility/2006">
      <mc:Choice Requires="x14">
        <control shapeId="252963" r:id="rId39">
          <controlPr defaultSize="0" r:id="rId4">
            <anchor moveWithCells="1">
              <from>
                <xdr:col>1</xdr:col>
                <xdr:colOff>2095500</xdr:colOff>
                <xdr:row>126</xdr:row>
                <xdr:rowOff>19050</xdr:rowOff>
              </from>
              <to>
                <xdr:col>1</xdr:col>
                <xdr:colOff>2247900</xdr:colOff>
                <xdr:row>127</xdr:row>
                <xdr:rowOff>0</xdr:rowOff>
              </to>
            </anchor>
          </controlPr>
        </control>
      </mc:Choice>
      <mc:Fallback>
        <control shapeId="252963" r:id="rId39"/>
      </mc:Fallback>
    </mc:AlternateContent>
    <mc:AlternateContent xmlns:mc="http://schemas.openxmlformats.org/markup-compatibility/2006">
      <mc:Choice Requires="x14">
        <control shapeId="252964" r:id="rId40">
          <controlPr defaultSize="0" r:id="rId8">
            <anchor moveWithCells="1">
              <from>
                <xdr:col>1</xdr:col>
                <xdr:colOff>209550</xdr:colOff>
                <xdr:row>129</xdr:row>
                <xdr:rowOff>9525</xdr:rowOff>
              </from>
              <to>
                <xdr:col>1</xdr:col>
                <xdr:colOff>361950</xdr:colOff>
                <xdr:row>129</xdr:row>
                <xdr:rowOff>190500</xdr:rowOff>
              </to>
            </anchor>
          </controlPr>
        </control>
      </mc:Choice>
      <mc:Fallback>
        <control shapeId="252964" r:id="rId40"/>
      </mc:Fallback>
    </mc:AlternateContent>
    <mc:AlternateContent xmlns:mc="http://schemas.openxmlformats.org/markup-compatibility/2006">
      <mc:Choice Requires="x14">
        <control shapeId="252965" r:id="rId41">
          <controlPr defaultSize="0" r:id="rId8">
            <anchor moveWithCells="1">
              <from>
                <xdr:col>1</xdr:col>
                <xdr:colOff>2133600</xdr:colOff>
                <xdr:row>129</xdr:row>
                <xdr:rowOff>19050</xdr:rowOff>
              </from>
              <to>
                <xdr:col>1</xdr:col>
                <xdr:colOff>2286000</xdr:colOff>
                <xdr:row>130</xdr:row>
                <xdr:rowOff>0</xdr:rowOff>
              </to>
            </anchor>
          </controlPr>
        </control>
      </mc:Choice>
      <mc:Fallback>
        <control shapeId="252965" r:id="rId41"/>
      </mc:Fallback>
    </mc:AlternateContent>
    <mc:AlternateContent xmlns:mc="http://schemas.openxmlformats.org/markup-compatibility/2006">
      <mc:Choice Requires="x14">
        <control shapeId="252966" r:id="rId42">
          <controlPr defaultSize="0" r:id="rId4">
            <anchor moveWithCells="1">
              <from>
                <xdr:col>1</xdr:col>
                <xdr:colOff>3562350</xdr:colOff>
                <xdr:row>129</xdr:row>
                <xdr:rowOff>19050</xdr:rowOff>
              </from>
              <to>
                <xdr:col>1</xdr:col>
                <xdr:colOff>3714750</xdr:colOff>
                <xdr:row>130</xdr:row>
                <xdr:rowOff>0</xdr:rowOff>
              </to>
            </anchor>
          </controlPr>
        </control>
      </mc:Choice>
      <mc:Fallback>
        <control shapeId="252966" r:id="rId42"/>
      </mc:Fallback>
    </mc:AlternateContent>
    <mc:AlternateContent xmlns:mc="http://schemas.openxmlformats.org/markup-compatibility/2006">
      <mc:Choice Requires="x14">
        <control shapeId="252967" r:id="rId43">
          <controlPr defaultSize="0" r:id="rId8">
            <anchor moveWithCells="1">
              <from>
                <xdr:col>1</xdr:col>
                <xdr:colOff>581025</xdr:colOff>
                <xdr:row>160</xdr:row>
                <xdr:rowOff>0</xdr:rowOff>
              </from>
              <to>
                <xdr:col>1</xdr:col>
                <xdr:colOff>733425</xdr:colOff>
                <xdr:row>160</xdr:row>
                <xdr:rowOff>180975</xdr:rowOff>
              </to>
            </anchor>
          </controlPr>
        </control>
      </mc:Choice>
      <mc:Fallback>
        <control shapeId="252967" r:id="rId43"/>
      </mc:Fallback>
    </mc:AlternateContent>
    <mc:AlternateContent xmlns:mc="http://schemas.openxmlformats.org/markup-compatibility/2006">
      <mc:Choice Requires="x14">
        <control shapeId="252968" r:id="rId44">
          <controlPr defaultSize="0" r:id="rId4">
            <anchor moveWithCells="1">
              <from>
                <xdr:col>1</xdr:col>
                <xdr:colOff>3505200</xdr:colOff>
                <xdr:row>160</xdr:row>
                <xdr:rowOff>9525</xdr:rowOff>
              </from>
              <to>
                <xdr:col>1</xdr:col>
                <xdr:colOff>3657600</xdr:colOff>
                <xdr:row>160</xdr:row>
                <xdr:rowOff>190500</xdr:rowOff>
              </to>
            </anchor>
          </controlPr>
        </control>
      </mc:Choice>
      <mc:Fallback>
        <control shapeId="252968" r:id="rId44"/>
      </mc:Fallback>
    </mc:AlternateContent>
    <mc:AlternateContent xmlns:mc="http://schemas.openxmlformats.org/markup-compatibility/2006">
      <mc:Choice Requires="x14">
        <control shapeId="252969" r:id="rId45">
          <controlPr defaultSize="0" r:id="rId4">
            <anchor moveWithCells="1">
              <from>
                <xdr:col>1</xdr:col>
                <xdr:colOff>2876550</xdr:colOff>
                <xdr:row>94</xdr:row>
                <xdr:rowOff>142875</xdr:rowOff>
              </from>
              <to>
                <xdr:col>1</xdr:col>
                <xdr:colOff>3028950</xdr:colOff>
                <xdr:row>95</xdr:row>
                <xdr:rowOff>123825</xdr:rowOff>
              </to>
            </anchor>
          </controlPr>
        </control>
      </mc:Choice>
      <mc:Fallback>
        <control shapeId="252969" r:id="rId45"/>
      </mc:Fallback>
    </mc:AlternateContent>
    <mc:AlternateContent xmlns:mc="http://schemas.openxmlformats.org/markup-compatibility/2006">
      <mc:Choice Requires="x14">
        <control shapeId="252970" r:id="rId46">
          <controlPr defaultSize="0" r:id="rId4">
            <anchor moveWithCells="1">
              <from>
                <xdr:col>1</xdr:col>
                <xdr:colOff>428625</xdr:colOff>
                <xdr:row>94</xdr:row>
                <xdr:rowOff>142875</xdr:rowOff>
              </from>
              <to>
                <xdr:col>1</xdr:col>
                <xdr:colOff>581025</xdr:colOff>
                <xdr:row>95</xdr:row>
                <xdr:rowOff>123825</xdr:rowOff>
              </to>
            </anchor>
          </controlPr>
        </control>
      </mc:Choice>
      <mc:Fallback>
        <control shapeId="252970" r:id="rId46"/>
      </mc:Fallback>
    </mc:AlternateContent>
    <mc:AlternateContent xmlns:mc="http://schemas.openxmlformats.org/markup-compatibility/2006">
      <mc:Choice Requires="x14">
        <control shapeId="252971" r:id="rId47">
          <controlPr defaultSize="0" r:id="rId8">
            <anchor moveWithCells="1">
              <from>
                <xdr:col>1</xdr:col>
                <xdr:colOff>5086350</xdr:colOff>
                <xdr:row>94</xdr:row>
                <xdr:rowOff>123825</xdr:rowOff>
              </from>
              <to>
                <xdr:col>1</xdr:col>
                <xdr:colOff>5238750</xdr:colOff>
                <xdr:row>95</xdr:row>
                <xdr:rowOff>104775</xdr:rowOff>
              </to>
            </anchor>
          </controlPr>
        </control>
      </mc:Choice>
      <mc:Fallback>
        <control shapeId="252971" r:id="rId47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52:AU54"/>
  <sheetViews>
    <sheetView view="pageBreakPreview" zoomScale="70" zoomScaleNormal="100" topLeftCell="A10" workbookViewId="0">
      <selection activeCell="AS76" sqref="AS76"/>
    </sheetView>
  </sheetViews>
  <sheetFormatPr defaultColWidth="9" defaultRowHeight="12"/>
  <cols>
    <col min="1" max="1" width="0.875" style="8" customWidth="1"/>
    <col min="2" max="23" width="4.375" style="8" customWidth="1"/>
    <col min="24" max="24" width="0.875" style="8" customWidth="1"/>
    <col min="25" max="25" width="4" style="8" customWidth="1"/>
    <col min="26" max="26" width="3.625" style="8" customWidth="1"/>
    <col min="27" max="27" width="2.875" style="8" customWidth="1"/>
    <col min="28" max="28" width="3.5" style="8" customWidth="1"/>
    <col min="29" max="29" width="3.25" style="8" customWidth="1"/>
    <col min="30" max="30" width="4" style="8" customWidth="1"/>
    <col min="31" max="31" width="3.25" style="8" customWidth="1"/>
    <col min="32" max="32" width="3.375" style="8" customWidth="1"/>
    <col min="33" max="33" width="3.875" style="8" customWidth="1"/>
    <col min="34" max="16384" width="9" style="8"/>
  </cols>
  <sheetData>
    <row r="52" spans="2:47">
      <c r="B52" s="102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</row>
    <row r="53" spans="2:47">
      <c r="B53" s="103"/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3"/>
    </row>
    <row r="54" spans="2:47"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</row>
  </sheetData>
  <mergeCells count="1">
    <mergeCell ref="B52:AU54"/>
  </mergeCells>
  <printOptions horizontalCentered="1" verticalCentered="1"/>
  <pageMargins left="0.196850393700787" right="0" top="0.196850393700787" bottom="0" header="0" footer="0"/>
  <pageSetup paperSize="9" scale="47" orientation="landscape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U79"/>
  <sheetViews>
    <sheetView workbookViewId="0">
      <selection activeCell="L96" sqref="L96"/>
    </sheetView>
  </sheetViews>
  <sheetFormatPr defaultColWidth="9" defaultRowHeight="14.25"/>
  <cols>
    <col min="1" max="1" width="9" style="58"/>
    <col min="2" max="2" width="5.875" style="58" customWidth="1"/>
    <col min="3" max="3" width="9" style="58"/>
    <col min="4" max="4" width="4.25" style="58" customWidth="1"/>
    <col min="5" max="6" width="9" style="58"/>
    <col min="7" max="7" width="12.125" style="58" customWidth="1"/>
    <col min="8" max="8" width="11.625" style="58" customWidth="1"/>
    <col min="9" max="9" width="11.875" style="58" customWidth="1"/>
    <col min="10" max="10" width="12" style="58" customWidth="1"/>
    <col min="11" max="18" width="9" style="58"/>
    <col min="19" max="19" width="8.5" style="58" customWidth="1"/>
    <col min="20" max="16384" width="9" style="58"/>
  </cols>
  <sheetData>
    <row r="1" ht="15" spans="1:21">
      <c r="A1" s="59" t="s">
        <v>1269</v>
      </c>
      <c r="B1" s="60" t="s">
        <v>150</v>
      </c>
      <c r="C1" s="61" t="s">
        <v>1270</v>
      </c>
      <c r="D1" s="62"/>
      <c r="E1" s="63"/>
      <c r="F1" s="63" t="s">
        <v>1271</v>
      </c>
      <c r="G1" s="63" t="s">
        <v>1272</v>
      </c>
      <c r="H1" s="63" t="s">
        <v>1273</v>
      </c>
      <c r="I1" s="63" t="s">
        <v>1274</v>
      </c>
      <c r="J1" s="63" t="s">
        <v>1274</v>
      </c>
      <c r="K1" s="4" t="s">
        <v>84</v>
      </c>
      <c r="L1" s="85" t="s">
        <v>1275</v>
      </c>
      <c r="M1" s="60" t="s">
        <v>150</v>
      </c>
      <c r="N1" s="61" t="s">
        <v>1270</v>
      </c>
      <c r="O1" s="62"/>
      <c r="P1" s="63"/>
      <c r="Q1" s="63" t="s">
        <v>1271</v>
      </c>
      <c r="R1" s="63" t="s">
        <v>1273</v>
      </c>
      <c r="S1" s="63" t="s">
        <v>1276</v>
      </c>
      <c r="T1" s="63" t="s">
        <v>1277</v>
      </c>
      <c r="U1" s="63" t="s">
        <v>1277</v>
      </c>
    </row>
    <row r="2" ht="20.25" customHeight="1" spans="1:21">
      <c r="A2" s="59"/>
      <c r="B2" s="64"/>
      <c r="C2" s="61" t="s">
        <v>1278</v>
      </c>
      <c r="D2" s="62"/>
      <c r="E2" s="63"/>
      <c r="F2" s="65" t="s">
        <v>1279</v>
      </c>
      <c r="G2" s="65" t="s">
        <v>1280</v>
      </c>
      <c r="H2" s="65" t="s">
        <v>1281</v>
      </c>
      <c r="I2" s="65" t="s">
        <v>1282</v>
      </c>
      <c r="J2" s="65" t="s">
        <v>1282</v>
      </c>
      <c r="L2" s="86"/>
      <c r="M2" s="64"/>
      <c r="N2" s="61" t="s">
        <v>1278</v>
      </c>
      <c r="O2" s="62"/>
      <c r="P2" s="63"/>
      <c r="Q2" s="65" t="s">
        <v>1279</v>
      </c>
      <c r="R2" s="65" t="s">
        <v>1281</v>
      </c>
      <c r="S2" s="65" t="s">
        <v>1283</v>
      </c>
      <c r="T2" s="65" t="s">
        <v>1284</v>
      </c>
      <c r="U2" s="65" t="s">
        <v>1284</v>
      </c>
    </row>
    <row r="3" ht="15" spans="1:21">
      <c r="A3" s="59"/>
      <c r="B3" s="66">
        <v>1</v>
      </c>
      <c r="C3" s="61" t="s">
        <v>1285</v>
      </c>
      <c r="D3" s="62"/>
      <c r="E3" s="63"/>
      <c r="F3" s="65" t="s">
        <v>1286</v>
      </c>
      <c r="G3" s="67">
        <v>23000</v>
      </c>
      <c r="H3" s="67">
        <v>12000</v>
      </c>
      <c r="I3" s="67">
        <v>10000</v>
      </c>
      <c r="J3" s="67">
        <v>10000</v>
      </c>
      <c r="L3" s="86"/>
      <c r="M3" s="66">
        <v>1</v>
      </c>
      <c r="N3" s="61" t="s">
        <v>1285</v>
      </c>
      <c r="O3" s="62"/>
      <c r="P3" s="63"/>
      <c r="Q3" s="65" t="s">
        <v>1286</v>
      </c>
      <c r="R3" s="67">
        <v>12000</v>
      </c>
      <c r="S3" s="67">
        <v>8000</v>
      </c>
      <c r="T3" s="67">
        <v>6300</v>
      </c>
      <c r="U3" s="67">
        <v>6300</v>
      </c>
    </row>
    <row r="4" ht="15" spans="1:21">
      <c r="A4" s="59"/>
      <c r="B4" s="66">
        <v>2</v>
      </c>
      <c r="C4" s="61" t="s">
        <v>1287</v>
      </c>
      <c r="D4" s="62"/>
      <c r="E4" s="63"/>
      <c r="F4" s="65" t="s">
        <v>1286</v>
      </c>
      <c r="G4" s="65">
        <v>1500</v>
      </c>
      <c r="H4" s="68">
        <v>1200</v>
      </c>
      <c r="I4" s="65">
        <v>1000</v>
      </c>
      <c r="J4" s="65">
        <v>1000</v>
      </c>
      <c r="L4" s="86"/>
      <c r="M4" s="66">
        <v>2</v>
      </c>
      <c r="N4" s="61" t="s">
        <v>1287</v>
      </c>
      <c r="O4" s="62"/>
      <c r="P4" s="63"/>
      <c r="Q4" s="65" t="s">
        <v>1286</v>
      </c>
      <c r="R4" s="68">
        <v>1200</v>
      </c>
      <c r="S4" s="68"/>
      <c r="T4" s="65"/>
      <c r="U4" s="65"/>
    </row>
    <row r="5" ht="15" spans="1:21">
      <c r="A5" s="59"/>
      <c r="B5" s="66">
        <v>3</v>
      </c>
      <c r="C5" s="61" t="s">
        <v>107</v>
      </c>
      <c r="D5" s="62"/>
      <c r="E5" s="63"/>
      <c r="F5" s="65" t="s">
        <v>1288</v>
      </c>
      <c r="G5" s="67">
        <v>1400</v>
      </c>
      <c r="H5" s="67">
        <v>1400</v>
      </c>
      <c r="I5" s="67">
        <v>1400</v>
      </c>
      <c r="J5" s="67">
        <v>1400</v>
      </c>
      <c r="L5" s="86"/>
      <c r="M5" s="66">
        <v>3</v>
      </c>
      <c r="N5" s="61" t="s">
        <v>107</v>
      </c>
      <c r="O5" s="62"/>
      <c r="P5" s="63"/>
      <c r="Q5" s="65" t="s">
        <v>1288</v>
      </c>
      <c r="R5" s="67">
        <v>1450</v>
      </c>
      <c r="S5" s="67">
        <v>1450</v>
      </c>
      <c r="T5" s="67">
        <v>1450</v>
      </c>
      <c r="U5" s="67">
        <v>1450</v>
      </c>
    </row>
    <row r="6" ht="15" spans="1:21">
      <c r="A6" s="59"/>
      <c r="B6" s="66">
        <v>4</v>
      </c>
      <c r="C6" s="61" t="s">
        <v>1289</v>
      </c>
      <c r="D6" s="62"/>
      <c r="E6" s="63"/>
      <c r="F6" s="65" t="s">
        <v>1288</v>
      </c>
      <c r="G6" s="67">
        <v>2000</v>
      </c>
      <c r="H6" s="67">
        <v>2000</v>
      </c>
      <c r="I6" s="67">
        <v>2000</v>
      </c>
      <c r="J6" s="67">
        <v>2000</v>
      </c>
      <c r="L6" s="86"/>
      <c r="M6" s="66">
        <v>4</v>
      </c>
      <c r="N6" s="61" t="s">
        <v>1289</v>
      </c>
      <c r="O6" s="62"/>
      <c r="P6" s="63"/>
      <c r="Q6" s="65" t="s">
        <v>1288</v>
      </c>
      <c r="R6" s="67">
        <v>1800</v>
      </c>
      <c r="S6" s="67">
        <v>1800</v>
      </c>
      <c r="T6" s="67">
        <v>1800</v>
      </c>
      <c r="U6" s="67">
        <v>1800</v>
      </c>
    </row>
    <row r="7" ht="15" spans="1:21">
      <c r="A7" s="59"/>
      <c r="B7" s="69">
        <v>5</v>
      </c>
      <c r="C7" s="70" t="s">
        <v>1290</v>
      </c>
      <c r="D7" s="71"/>
      <c r="E7" s="65" t="s">
        <v>1291</v>
      </c>
      <c r="F7" s="69" t="s">
        <v>1288</v>
      </c>
      <c r="G7" s="67">
        <v>4600</v>
      </c>
      <c r="H7" s="67">
        <v>4600</v>
      </c>
      <c r="I7" s="67">
        <v>4600</v>
      </c>
      <c r="J7" s="67">
        <v>4600</v>
      </c>
      <c r="L7" s="86"/>
      <c r="M7" s="69">
        <v>5</v>
      </c>
      <c r="N7" s="70" t="s">
        <v>1290</v>
      </c>
      <c r="O7" s="71"/>
      <c r="P7" s="65" t="s">
        <v>1291</v>
      </c>
      <c r="Q7" s="69" t="s">
        <v>1288</v>
      </c>
      <c r="R7" s="67">
        <v>3800</v>
      </c>
      <c r="S7" s="67">
        <v>3800</v>
      </c>
      <c r="T7" s="67">
        <v>3800</v>
      </c>
      <c r="U7" s="67">
        <v>3800</v>
      </c>
    </row>
    <row r="8" ht="15" spans="1:21">
      <c r="A8" s="59"/>
      <c r="B8" s="66"/>
      <c r="C8" s="72"/>
      <c r="D8" s="65"/>
      <c r="E8" s="65" t="s">
        <v>1292</v>
      </c>
      <c r="F8" s="66"/>
      <c r="G8" s="73">
        <v>2500</v>
      </c>
      <c r="H8" s="73">
        <v>2500</v>
      </c>
      <c r="I8" s="73">
        <v>2500</v>
      </c>
      <c r="J8" s="73">
        <v>2500</v>
      </c>
      <c r="L8" s="86"/>
      <c r="M8" s="66"/>
      <c r="N8" s="72"/>
      <c r="O8" s="65"/>
      <c r="P8" s="65" t="s">
        <v>1292</v>
      </c>
      <c r="Q8" s="66"/>
      <c r="R8" s="73">
        <v>2200</v>
      </c>
      <c r="S8" s="73">
        <v>2200</v>
      </c>
      <c r="T8" s="73">
        <v>2200</v>
      </c>
      <c r="U8" s="73">
        <v>2200</v>
      </c>
    </row>
    <row r="9" ht="15" spans="1:21">
      <c r="A9" s="59"/>
      <c r="B9" s="66">
        <v>6</v>
      </c>
      <c r="C9" s="61" t="s">
        <v>1293</v>
      </c>
      <c r="D9" s="62"/>
      <c r="E9" s="63"/>
      <c r="F9" s="65" t="s">
        <v>1286</v>
      </c>
      <c r="G9" s="73" t="s">
        <v>1294</v>
      </c>
      <c r="H9" s="74" t="s">
        <v>1295</v>
      </c>
      <c r="I9" s="67" t="s">
        <v>1295</v>
      </c>
      <c r="J9" s="67" t="s">
        <v>1295</v>
      </c>
      <c r="L9" s="86"/>
      <c r="M9" s="66">
        <v>6</v>
      </c>
      <c r="N9" s="61" t="s">
        <v>1293</v>
      </c>
      <c r="O9" s="62"/>
      <c r="P9" s="63"/>
      <c r="Q9" s="65" t="s">
        <v>1286</v>
      </c>
      <c r="R9" s="73" t="s">
        <v>1295</v>
      </c>
      <c r="S9" s="73" t="s">
        <v>1296</v>
      </c>
      <c r="T9" s="65" t="s">
        <v>1295</v>
      </c>
      <c r="U9" s="65" t="s">
        <v>1295</v>
      </c>
    </row>
    <row r="10" ht="15" spans="1:21">
      <c r="A10" s="59"/>
      <c r="B10" s="66">
        <v>7</v>
      </c>
      <c r="C10" s="61" t="s">
        <v>1297</v>
      </c>
      <c r="D10" s="62"/>
      <c r="E10" s="63"/>
      <c r="F10" s="65" t="s">
        <v>1288</v>
      </c>
      <c r="G10" s="67" t="s">
        <v>1298</v>
      </c>
      <c r="H10" s="68" t="s">
        <v>1298</v>
      </c>
      <c r="I10" s="67" t="s">
        <v>1299</v>
      </c>
      <c r="J10" s="67" t="s">
        <v>1299</v>
      </c>
      <c r="L10" s="86"/>
      <c r="M10" s="66">
        <v>7</v>
      </c>
      <c r="N10" s="61" t="s">
        <v>1297</v>
      </c>
      <c r="O10" s="62"/>
      <c r="P10" s="63"/>
      <c r="Q10" s="65" t="s">
        <v>1288</v>
      </c>
      <c r="R10" s="67" t="s">
        <v>1299</v>
      </c>
      <c r="S10" s="67" t="s">
        <v>1299</v>
      </c>
      <c r="T10" s="65" t="s">
        <v>1299</v>
      </c>
      <c r="U10" s="65" t="s">
        <v>1299</v>
      </c>
    </row>
    <row r="11" ht="15" spans="1:21">
      <c r="A11" s="59"/>
      <c r="B11" s="69">
        <v>8</v>
      </c>
      <c r="C11" s="70" t="s">
        <v>1300</v>
      </c>
      <c r="D11" s="71"/>
      <c r="E11" s="65" t="s">
        <v>1291</v>
      </c>
      <c r="F11" s="69" t="s">
        <v>1288</v>
      </c>
      <c r="G11" s="67">
        <v>3820</v>
      </c>
      <c r="H11" s="67">
        <v>3820</v>
      </c>
      <c r="I11" s="67">
        <v>3820</v>
      </c>
      <c r="J11" s="67">
        <v>3820</v>
      </c>
      <c r="L11" s="86"/>
      <c r="M11" s="69">
        <v>8</v>
      </c>
      <c r="N11" s="70" t="s">
        <v>1300</v>
      </c>
      <c r="O11" s="71"/>
      <c r="P11" s="65" t="s">
        <v>1291</v>
      </c>
      <c r="Q11" s="69" t="s">
        <v>1288</v>
      </c>
      <c r="R11" s="67">
        <v>3220</v>
      </c>
      <c r="S11" s="67">
        <v>3220</v>
      </c>
      <c r="T11" s="67">
        <v>3220</v>
      </c>
      <c r="U11" s="67">
        <v>3220</v>
      </c>
    </row>
    <row r="12" ht="15" spans="1:21">
      <c r="A12" s="59"/>
      <c r="B12" s="66"/>
      <c r="C12" s="72"/>
      <c r="D12" s="65"/>
      <c r="E12" s="65" t="s">
        <v>1292</v>
      </c>
      <c r="F12" s="66"/>
      <c r="G12" s="67">
        <v>2020</v>
      </c>
      <c r="H12" s="67">
        <v>2020</v>
      </c>
      <c r="I12" s="67">
        <v>2020</v>
      </c>
      <c r="J12" s="67">
        <v>2020</v>
      </c>
      <c r="L12" s="86"/>
      <c r="M12" s="66"/>
      <c r="N12" s="72"/>
      <c r="O12" s="65"/>
      <c r="P12" s="65" t="s">
        <v>1292</v>
      </c>
      <c r="Q12" s="66"/>
      <c r="R12" s="67">
        <v>1720</v>
      </c>
      <c r="S12" s="67">
        <v>1720</v>
      </c>
      <c r="T12" s="67">
        <v>1720</v>
      </c>
      <c r="U12" s="67">
        <v>1720</v>
      </c>
    </row>
    <row r="13" ht="15" spans="1:21">
      <c r="A13" s="59"/>
      <c r="B13" s="66">
        <v>9</v>
      </c>
      <c r="C13" s="61" t="s">
        <v>1301</v>
      </c>
      <c r="D13" s="62"/>
      <c r="E13" s="63"/>
      <c r="F13" s="65" t="s">
        <v>1302</v>
      </c>
      <c r="G13" s="65" t="s">
        <v>1303</v>
      </c>
      <c r="H13" s="68" t="s">
        <v>1303</v>
      </c>
      <c r="I13" s="65" t="s">
        <v>1303</v>
      </c>
      <c r="J13" s="65" t="s">
        <v>1303</v>
      </c>
      <c r="L13" s="86"/>
      <c r="M13" s="66">
        <v>9</v>
      </c>
      <c r="N13" s="61" t="s">
        <v>1301</v>
      </c>
      <c r="O13" s="62"/>
      <c r="P13" s="63"/>
      <c r="Q13" s="65" t="s">
        <v>1302</v>
      </c>
      <c r="R13" s="68" t="s">
        <v>1303</v>
      </c>
      <c r="S13" s="68" t="s">
        <v>1303</v>
      </c>
      <c r="T13" s="65" t="s">
        <v>1303</v>
      </c>
      <c r="U13" s="65" t="s">
        <v>1303</v>
      </c>
    </row>
    <row r="14" ht="15" spans="1:21">
      <c r="A14" s="59"/>
      <c r="B14" s="66">
        <v>10</v>
      </c>
      <c r="C14" s="61" t="s">
        <v>1304</v>
      </c>
      <c r="D14" s="62"/>
      <c r="E14" s="63"/>
      <c r="F14" s="65" t="s">
        <v>1302</v>
      </c>
      <c r="G14" s="65" t="s">
        <v>1305</v>
      </c>
      <c r="H14" s="68" t="s">
        <v>1305</v>
      </c>
      <c r="I14" s="65" t="s">
        <v>1305</v>
      </c>
      <c r="J14" s="65" t="s">
        <v>1305</v>
      </c>
      <c r="L14" s="86"/>
      <c r="M14" s="66">
        <v>10</v>
      </c>
      <c r="N14" s="61" t="s">
        <v>1304</v>
      </c>
      <c r="O14" s="62"/>
      <c r="P14" s="63"/>
      <c r="Q14" s="65" t="s">
        <v>1302</v>
      </c>
      <c r="R14" s="68" t="s">
        <v>1305</v>
      </c>
      <c r="S14" s="68" t="s">
        <v>1305</v>
      </c>
      <c r="T14" s="65" t="s">
        <v>1305</v>
      </c>
      <c r="U14" s="65" t="s">
        <v>1305</v>
      </c>
    </row>
    <row r="15" ht="15" spans="1:21">
      <c r="A15" s="59"/>
      <c r="B15" s="66">
        <v>11</v>
      </c>
      <c r="C15" s="61" t="s">
        <v>1306</v>
      </c>
      <c r="D15" s="62"/>
      <c r="E15" s="63"/>
      <c r="F15" s="65" t="s">
        <v>1286</v>
      </c>
      <c r="G15" s="65" t="s">
        <v>1307</v>
      </c>
      <c r="H15" s="68">
        <v>4000</v>
      </c>
      <c r="I15" s="65">
        <v>4000</v>
      </c>
      <c r="J15" s="65">
        <v>4000</v>
      </c>
      <c r="L15" s="86"/>
      <c r="M15" s="66">
        <v>11</v>
      </c>
      <c r="N15" s="61" t="s">
        <v>1306</v>
      </c>
      <c r="O15" s="62"/>
      <c r="P15" s="63"/>
      <c r="Q15" s="65" t="s">
        <v>1286</v>
      </c>
      <c r="R15" s="68">
        <v>4000</v>
      </c>
      <c r="S15" s="68">
        <v>2000</v>
      </c>
      <c r="T15" s="65">
        <v>2000</v>
      </c>
      <c r="U15" s="65">
        <v>2000</v>
      </c>
    </row>
    <row r="16" ht="15" spans="1:21">
      <c r="A16" s="59"/>
      <c r="B16" s="66">
        <v>12</v>
      </c>
      <c r="C16" s="61" t="s">
        <v>1308</v>
      </c>
      <c r="D16" s="62"/>
      <c r="E16" s="63"/>
      <c r="F16" s="65" t="s">
        <v>1288</v>
      </c>
      <c r="G16" s="65" t="s">
        <v>1307</v>
      </c>
      <c r="H16" s="68">
        <v>550</v>
      </c>
      <c r="I16" s="65">
        <v>550</v>
      </c>
      <c r="J16" s="65">
        <v>550</v>
      </c>
      <c r="L16" s="86"/>
      <c r="M16" s="66">
        <v>12</v>
      </c>
      <c r="N16" s="61" t="s">
        <v>1308</v>
      </c>
      <c r="O16" s="62"/>
      <c r="P16" s="63"/>
      <c r="Q16" s="65" t="s">
        <v>1288</v>
      </c>
      <c r="R16" s="68">
        <v>550</v>
      </c>
      <c r="S16" s="68">
        <v>550</v>
      </c>
      <c r="T16" s="65">
        <v>550</v>
      </c>
      <c r="U16" s="65">
        <v>550</v>
      </c>
    </row>
    <row r="17" ht="15" spans="1:21">
      <c r="A17" s="59"/>
      <c r="B17" s="66">
        <v>13</v>
      </c>
      <c r="C17" s="61" t="s">
        <v>1309</v>
      </c>
      <c r="D17" s="62"/>
      <c r="E17" s="63"/>
      <c r="F17" s="65" t="s">
        <v>1288</v>
      </c>
      <c r="G17" s="65" t="s">
        <v>1307</v>
      </c>
      <c r="H17" s="75">
        <v>25</v>
      </c>
      <c r="I17" s="90"/>
      <c r="J17" s="91"/>
      <c r="L17" s="86"/>
      <c r="M17" s="66">
        <v>13</v>
      </c>
      <c r="N17" s="61" t="s">
        <v>1309</v>
      </c>
      <c r="O17" s="62"/>
      <c r="P17" s="63"/>
      <c r="Q17" s="65" t="s">
        <v>1288</v>
      </c>
      <c r="R17" s="75">
        <v>25</v>
      </c>
      <c r="S17" s="90"/>
      <c r="T17" s="90"/>
      <c r="U17" s="91"/>
    </row>
    <row r="18" ht="15" spans="1:21">
      <c r="A18" s="59"/>
      <c r="B18" s="69">
        <v>14</v>
      </c>
      <c r="C18" s="69" t="s">
        <v>1310</v>
      </c>
      <c r="D18" s="61" t="s">
        <v>1311</v>
      </c>
      <c r="E18" s="63"/>
      <c r="F18" s="65" t="s">
        <v>1302</v>
      </c>
      <c r="G18" s="73">
        <v>550</v>
      </c>
      <c r="H18" s="73">
        <v>550</v>
      </c>
      <c r="I18" s="73">
        <v>550</v>
      </c>
      <c r="J18" s="73">
        <v>550</v>
      </c>
      <c r="L18" s="86"/>
      <c r="M18" s="92">
        <v>14</v>
      </c>
      <c r="N18" s="92" t="s">
        <v>1310</v>
      </c>
      <c r="O18" s="61" t="s">
        <v>1311</v>
      </c>
      <c r="P18" s="63"/>
      <c r="Q18" s="65" t="s">
        <v>1302</v>
      </c>
      <c r="R18" s="73">
        <v>550</v>
      </c>
      <c r="S18" s="73">
        <v>550</v>
      </c>
      <c r="T18" s="97" t="s">
        <v>1312</v>
      </c>
      <c r="U18" s="97" t="s">
        <v>1312</v>
      </c>
    </row>
    <row r="19" ht="15" spans="1:21">
      <c r="A19" s="59"/>
      <c r="B19" s="76"/>
      <c r="C19" s="76"/>
      <c r="D19" s="61" t="s">
        <v>1313</v>
      </c>
      <c r="E19" s="63"/>
      <c r="F19" s="65" t="s">
        <v>1302</v>
      </c>
      <c r="G19" s="73" t="s">
        <v>1314</v>
      </c>
      <c r="H19" s="73" t="s">
        <v>1315</v>
      </c>
      <c r="I19" s="73" t="s">
        <v>1315</v>
      </c>
      <c r="J19" s="73" t="s">
        <v>1315</v>
      </c>
      <c r="L19" s="86"/>
      <c r="M19" s="93"/>
      <c r="N19" s="93"/>
      <c r="O19" s="61" t="s">
        <v>1313</v>
      </c>
      <c r="P19" s="63"/>
      <c r="Q19" s="65" t="s">
        <v>1302</v>
      </c>
      <c r="R19" s="73" t="s">
        <v>1315</v>
      </c>
      <c r="S19" s="73" t="s">
        <v>1315</v>
      </c>
      <c r="T19" s="97" t="s">
        <v>1315</v>
      </c>
      <c r="U19" s="97" t="s">
        <v>1315</v>
      </c>
    </row>
    <row r="20" ht="15" spans="1:21">
      <c r="A20" s="59"/>
      <c r="B20" s="66"/>
      <c r="C20" s="66"/>
      <c r="D20" s="61" t="s">
        <v>1316</v>
      </c>
      <c r="E20" s="63"/>
      <c r="F20" s="65" t="s">
        <v>1302</v>
      </c>
      <c r="G20" s="73">
        <v>500</v>
      </c>
      <c r="H20" s="73">
        <v>500</v>
      </c>
      <c r="I20" s="73">
        <v>500</v>
      </c>
      <c r="J20" s="73">
        <v>500</v>
      </c>
      <c r="L20" s="86"/>
      <c r="M20" s="94"/>
      <c r="N20" s="94"/>
      <c r="O20" s="61" t="s">
        <v>1316</v>
      </c>
      <c r="P20" s="63"/>
      <c r="Q20" s="65" t="s">
        <v>1302</v>
      </c>
      <c r="R20" s="73">
        <v>500</v>
      </c>
      <c r="S20" s="73">
        <v>500</v>
      </c>
      <c r="T20" s="97" t="s">
        <v>1299</v>
      </c>
      <c r="U20" s="97" t="s">
        <v>1299</v>
      </c>
    </row>
    <row r="21" ht="15" spans="1:21">
      <c r="A21" s="59"/>
      <c r="B21" s="66">
        <v>15</v>
      </c>
      <c r="C21" s="61" t="s">
        <v>1317</v>
      </c>
      <c r="D21" s="62"/>
      <c r="E21" s="63"/>
      <c r="F21" s="65" t="s">
        <v>1318</v>
      </c>
      <c r="G21" s="65">
        <v>50</v>
      </c>
      <c r="H21" s="65">
        <v>45</v>
      </c>
      <c r="I21" s="65">
        <v>45</v>
      </c>
      <c r="J21" s="65">
        <v>45</v>
      </c>
      <c r="L21" s="86"/>
      <c r="M21" s="66">
        <v>15</v>
      </c>
      <c r="N21" s="61" t="s">
        <v>1317</v>
      </c>
      <c r="O21" s="62"/>
      <c r="P21" s="63"/>
      <c r="Q21" s="65" t="s">
        <v>1318</v>
      </c>
      <c r="R21" s="65">
        <v>35</v>
      </c>
      <c r="S21" s="65">
        <v>30</v>
      </c>
      <c r="T21" s="65">
        <v>30</v>
      </c>
      <c r="U21" s="65">
        <v>30</v>
      </c>
    </row>
    <row r="22" ht="15" spans="1:21">
      <c r="A22" s="59"/>
      <c r="B22" s="66">
        <v>16</v>
      </c>
      <c r="C22" s="61" t="s">
        <v>1319</v>
      </c>
      <c r="D22" s="62"/>
      <c r="E22" s="63"/>
      <c r="F22" s="65" t="s">
        <v>1288</v>
      </c>
      <c r="G22" s="61">
        <v>800</v>
      </c>
      <c r="H22" s="62"/>
      <c r="I22" s="62"/>
      <c r="J22" s="63"/>
      <c r="L22" s="86"/>
      <c r="M22" s="66">
        <v>16</v>
      </c>
      <c r="N22" s="61" t="s">
        <v>1319</v>
      </c>
      <c r="O22" s="62"/>
      <c r="P22" s="63"/>
      <c r="Q22" s="65" t="s">
        <v>1288</v>
      </c>
      <c r="R22" s="61">
        <v>700</v>
      </c>
      <c r="S22" s="62"/>
      <c r="T22" s="62"/>
      <c r="U22" s="63"/>
    </row>
    <row r="23" ht="15" spans="1:21">
      <c r="A23" s="59"/>
      <c r="B23" s="66">
        <v>17</v>
      </c>
      <c r="C23" s="61" t="s">
        <v>1320</v>
      </c>
      <c r="D23" s="62"/>
      <c r="E23" s="63"/>
      <c r="F23" s="65" t="s">
        <v>1321</v>
      </c>
      <c r="G23" s="67">
        <v>2</v>
      </c>
      <c r="H23" s="67">
        <v>2</v>
      </c>
      <c r="I23" s="67">
        <v>2</v>
      </c>
      <c r="J23" s="67">
        <v>2</v>
      </c>
      <c r="L23" s="86"/>
      <c r="M23" s="66">
        <v>17</v>
      </c>
      <c r="N23" s="61" t="s">
        <v>1320</v>
      </c>
      <c r="O23" s="62"/>
      <c r="P23" s="63"/>
      <c r="Q23" s="65" t="s">
        <v>1321</v>
      </c>
      <c r="R23" s="67">
        <v>1</v>
      </c>
      <c r="S23" s="67">
        <v>1</v>
      </c>
      <c r="T23" s="67">
        <v>1</v>
      </c>
      <c r="U23" s="67">
        <v>1</v>
      </c>
    </row>
    <row r="24" ht="15" spans="1:21">
      <c r="A24" s="59"/>
      <c r="B24" s="66">
        <v>18</v>
      </c>
      <c r="C24" s="61" t="s">
        <v>1322</v>
      </c>
      <c r="D24" s="62"/>
      <c r="E24" s="63"/>
      <c r="F24" s="77">
        <v>7700</v>
      </c>
      <c r="G24" s="78"/>
      <c r="H24" s="78"/>
      <c r="I24" s="78"/>
      <c r="J24" s="95"/>
      <c r="L24" s="86"/>
      <c r="M24" s="66">
        <v>18</v>
      </c>
      <c r="N24" s="61" t="s">
        <v>1322</v>
      </c>
      <c r="O24" s="62"/>
      <c r="P24" s="63"/>
      <c r="Q24" s="77">
        <v>3700</v>
      </c>
      <c r="R24" s="78"/>
      <c r="S24" s="78"/>
      <c r="T24" s="78"/>
      <c r="U24" s="95"/>
    </row>
    <row r="25" ht="15" spans="1:21">
      <c r="A25" s="59"/>
      <c r="B25" s="66">
        <v>19</v>
      </c>
      <c r="C25" s="61" t="s">
        <v>1323</v>
      </c>
      <c r="D25" s="62"/>
      <c r="E25" s="63"/>
      <c r="F25" s="65" t="s">
        <v>1302</v>
      </c>
      <c r="G25" s="61" t="s">
        <v>1324</v>
      </c>
      <c r="H25" s="62"/>
      <c r="I25" s="62"/>
      <c r="J25" s="63"/>
      <c r="L25" s="86"/>
      <c r="M25" s="66">
        <v>19</v>
      </c>
      <c r="N25" s="61" t="s">
        <v>1323</v>
      </c>
      <c r="O25" s="62"/>
      <c r="P25" s="63"/>
      <c r="Q25" s="65" t="s">
        <v>1302</v>
      </c>
      <c r="R25" s="62" t="s">
        <v>1324</v>
      </c>
      <c r="S25" s="62"/>
      <c r="T25" s="62"/>
      <c r="U25" s="63"/>
    </row>
    <row r="26" ht="15" spans="1:21">
      <c r="A26" s="59"/>
      <c r="B26" s="66">
        <v>20</v>
      </c>
      <c r="C26" s="61" t="s">
        <v>1325</v>
      </c>
      <c r="D26" s="62"/>
      <c r="E26" s="63"/>
      <c r="F26" s="65" t="s">
        <v>1288</v>
      </c>
      <c r="G26" s="65">
        <v>6350</v>
      </c>
      <c r="H26" s="65">
        <v>6350</v>
      </c>
      <c r="I26" s="65">
        <v>6350</v>
      </c>
      <c r="J26" s="65">
        <v>6350</v>
      </c>
      <c r="L26" s="86"/>
      <c r="M26" s="66">
        <v>20</v>
      </c>
      <c r="N26" s="61" t="s">
        <v>1325</v>
      </c>
      <c r="O26" s="62"/>
      <c r="P26" s="63"/>
      <c r="Q26" s="65" t="s">
        <v>1288</v>
      </c>
      <c r="R26" s="65">
        <v>3400</v>
      </c>
      <c r="S26" s="65">
        <v>3400</v>
      </c>
      <c r="T26" s="65">
        <v>3400</v>
      </c>
      <c r="U26" s="65">
        <v>3400</v>
      </c>
    </row>
    <row r="27" ht="15" spans="1:21">
      <c r="A27" s="59"/>
      <c r="B27" s="66">
        <v>21</v>
      </c>
      <c r="C27" s="61" t="s">
        <v>1326</v>
      </c>
      <c r="D27" s="62"/>
      <c r="E27" s="63"/>
      <c r="F27" s="65" t="s">
        <v>1288</v>
      </c>
      <c r="G27" s="61" t="s">
        <v>1327</v>
      </c>
      <c r="H27" s="62"/>
      <c r="I27" s="62"/>
      <c r="J27" s="63"/>
      <c r="L27" s="86"/>
      <c r="M27" s="66">
        <v>21</v>
      </c>
      <c r="N27" s="61" t="s">
        <v>1326</v>
      </c>
      <c r="O27" s="62"/>
      <c r="P27" s="63"/>
      <c r="Q27" s="65" t="s">
        <v>1288</v>
      </c>
      <c r="R27" s="62" t="s">
        <v>1327</v>
      </c>
      <c r="S27" s="62"/>
      <c r="T27" s="62"/>
      <c r="U27" s="63"/>
    </row>
    <row r="28" ht="15" spans="1:21">
      <c r="A28" s="59"/>
      <c r="B28" s="66">
        <v>22</v>
      </c>
      <c r="C28" s="61" t="s">
        <v>1328</v>
      </c>
      <c r="D28" s="62"/>
      <c r="E28" s="63"/>
      <c r="F28" s="77" t="s">
        <v>1329</v>
      </c>
      <c r="G28" s="78"/>
      <c r="H28" s="78"/>
      <c r="I28" s="78"/>
      <c r="J28" s="95"/>
      <c r="L28" s="86"/>
      <c r="M28" s="66">
        <v>22</v>
      </c>
      <c r="N28" s="61" t="s">
        <v>1328</v>
      </c>
      <c r="O28" s="62"/>
      <c r="P28" s="63"/>
      <c r="Q28" s="77" t="s">
        <v>1329</v>
      </c>
      <c r="R28" s="78"/>
      <c r="S28" s="78"/>
      <c r="T28" s="78"/>
      <c r="U28" s="95"/>
    </row>
    <row r="29" ht="15" spans="1:21">
      <c r="A29" s="59"/>
      <c r="B29" s="66">
        <v>23</v>
      </c>
      <c r="C29" s="61" t="s">
        <v>1330</v>
      </c>
      <c r="D29" s="62"/>
      <c r="E29" s="63"/>
      <c r="F29" s="61" t="s">
        <v>1331</v>
      </c>
      <c r="G29" s="62"/>
      <c r="H29" s="62"/>
      <c r="I29" s="62"/>
      <c r="J29" s="63"/>
      <c r="L29" s="86"/>
      <c r="M29" s="66">
        <v>23</v>
      </c>
      <c r="N29" s="61" t="s">
        <v>1330</v>
      </c>
      <c r="O29" s="62"/>
      <c r="P29" s="63"/>
      <c r="Q29" s="61" t="s">
        <v>1331</v>
      </c>
      <c r="R29" s="62"/>
      <c r="S29" s="62"/>
      <c r="T29" s="62"/>
      <c r="U29" s="63"/>
    </row>
    <row r="30" ht="15" spans="1:21">
      <c r="A30" s="59"/>
      <c r="B30" s="66">
        <v>24</v>
      </c>
      <c r="C30" s="61" t="s">
        <v>1332</v>
      </c>
      <c r="D30" s="62"/>
      <c r="E30" s="63"/>
      <c r="F30" s="65" t="s">
        <v>1333</v>
      </c>
      <c r="G30" s="65">
        <v>1</v>
      </c>
      <c r="H30" s="65">
        <v>1</v>
      </c>
      <c r="I30" s="65">
        <v>1</v>
      </c>
      <c r="J30" s="65">
        <v>1</v>
      </c>
      <c r="L30" s="86"/>
      <c r="M30" s="66">
        <v>24</v>
      </c>
      <c r="N30" s="61" t="s">
        <v>1332</v>
      </c>
      <c r="O30" s="62"/>
      <c r="P30" s="63"/>
      <c r="Q30" s="65" t="s">
        <v>1333</v>
      </c>
      <c r="R30" s="65">
        <v>1</v>
      </c>
      <c r="S30" s="65">
        <v>1</v>
      </c>
      <c r="T30" s="65">
        <v>1</v>
      </c>
      <c r="U30" s="65">
        <v>1</v>
      </c>
    </row>
    <row r="31" ht="15" spans="1:21">
      <c r="A31" s="59"/>
      <c r="B31" s="66">
        <v>25</v>
      </c>
      <c r="C31" s="61" t="s">
        <v>1334</v>
      </c>
      <c r="D31" s="62"/>
      <c r="E31" s="63"/>
      <c r="F31" s="65" t="s">
        <v>1288</v>
      </c>
      <c r="G31" s="65" t="s">
        <v>1335</v>
      </c>
      <c r="H31" s="65" t="s">
        <v>1335</v>
      </c>
      <c r="I31" s="65" t="s">
        <v>1335</v>
      </c>
      <c r="J31" s="65" t="s">
        <v>1335</v>
      </c>
      <c r="L31" s="86"/>
      <c r="M31" s="66">
        <v>25</v>
      </c>
      <c r="N31" s="61" t="s">
        <v>1334</v>
      </c>
      <c r="O31" s="62"/>
      <c r="P31" s="63"/>
      <c r="Q31" s="65" t="s">
        <v>1288</v>
      </c>
      <c r="R31" s="65" t="s">
        <v>1335</v>
      </c>
      <c r="S31" s="65" t="s">
        <v>1335</v>
      </c>
      <c r="T31" s="65" t="s">
        <v>1335</v>
      </c>
      <c r="U31" s="65" t="s">
        <v>1335</v>
      </c>
    </row>
    <row r="32" ht="15" spans="1:21">
      <c r="A32" s="59"/>
      <c r="B32" s="66">
        <v>26</v>
      </c>
      <c r="C32" s="61" t="s">
        <v>1336</v>
      </c>
      <c r="D32" s="62"/>
      <c r="E32" s="63"/>
      <c r="F32" s="65" t="s">
        <v>1337</v>
      </c>
      <c r="G32" s="61" t="s">
        <v>1338</v>
      </c>
      <c r="H32" s="62"/>
      <c r="I32" s="62"/>
      <c r="J32" s="63"/>
      <c r="L32" s="86"/>
      <c r="M32" s="66">
        <v>26</v>
      </c>
      <c r="N32" s="61" t="s">
        <v>1336</v>
      </c>
      <c r="O32" s="62"/>
      <c r="P32" s="63"/>
      <c r="Q32" s="65" t="s">
        <v>1337</v>
      </c>
      <c r="R32" s="62"/>
      <c r="S32" s="62"/>
      <c r="T32" s="62"/>
      <c r="U32" s="63"/>
    </row>
    <row r="33" ht="15" spans="1:21">
      <c r="A33" s="59"/>
      <c r="B33" s="66">
        <v>27</v>
      </c>
      <c r="C33" s="61" t="s">
        <v>1339</v>
      </c>
      <c r="D33" s="62"/>
      <c r="E33" s="63"/>
      <c r="F33" s="65" t="s">
        <v>1340</v>
      </c>
      <c r="G33" s="65" t="s">
        <v>1341</v>
      </c>
      <c r="H33" s="65" t="s">
        <v>1341</v>
      </c>
      <c r="I33" s="65" t="s">
        <v>1341</v>
      </c>
      <c r="J33" s="65" t="s">
        <v>1341</v>
      </c>
      <c r="L33" s="86"/>
      <c r="M33" s="66">
        <v>27</v>
      </c>
      <c r="N33" s="61" t="s">
        <v>1339</v>
      </c>
      <c r="O33" s="62"/>
      <c r="P33" s="63"/>
      <c r="Q33" s="65" t="s">
        <v>1340</v>
      </c>
      <c r="R33" s="65" t="s">
        <v>1341</v>
      </c>
      <c r="S33" s="65" t="s">
        <v>1341</v>
      </c>
      <c r="T33" s="65" t="s">
        <v>1341</v>
      </c>
      <c r="U33" s="65" t="s">
        <v>1341</v>
      </c>
    </row>
    <row r="34" spans="1:21">
      <c r="A34" s="59"/>
      <c r="B34" s="69">
        <v>28</v>
      </c>
      <c r="C34" s="70" t="s">
        <v>1342</v>
      </c>
      <c r="D34" s="79"/>
      <c r="E34" s="71"/>
      <c r="F34" s="69" t="s">
        <v>1288</v>
      </c>
      <c r="G34" s="80" t="s">
        <v>1343</v>
      </c>
      <c r="H34" s="81" t="s">
        <v>1343</v>
      </c>
      <c r="I34" s="80" t="s">
        <v>1343</v>
      </c>
      <c r="J34" s="80" t="s">
        <v>1343</v>
      </c>
      <c r="L34" s="86"/>
      <c r="M34" s="69">
        <v>28</v>
      </c>
      <c r="N34" s="70" t="s">
        <v>1342</v>
      </c>
      <c r="O34" s="79"/>
      <c r="P34" s="71"/>
      <c r="Q34" s="69" t="s">
        <v>1288</v>
      </c>
      <c r="R34" s="98" t="s">
        <v>1343</v>
      </c>
      <c r="S34" s="80" t="s">
        <v>1343</v>
      </c>
      <c r="T34" s="80" t="s">
        <v>1343</v>
      </c>
      <c r="U34" s="69" t="s">
        <v>1343</v>
      </c>
    </row>
    <row r="35" ht="15" spans="1:21">
      <c r="A35" s="59"/>
      <c r="B35" s="66"/>
      <c r="C35" s="72" t="s">
        <v>1344</v>
      </c>
      <c r="D35" s="82"/>
      <c r="E35" s="65"/>
      <c r="F35" s="66"/>
      <c r="G35" s="83"/>
      <c r="H35" s="84"/>
      <c r="I35" s="83"/>
      <c r="J35" s="83"/>
      <c r="L35" s="86"/>
      <c r="M35" s="66"/>
      <c r="N35" s="72" t="s">
        <v>1344</v>
      </c>
      <c r="O35" s="82"/>
      <c r="P35" s="65"/>
      <c r="Q35" s="66"/>
      <c r="R35" s="99"/>
      <c r="S35" s="83"/>
      <c r="T35" s="83"/>
      <c r="U35" s="66"/>
    </row>
    <row r="36" spans="1:21">
      <c r="A36" s="59"/>
      <c r="B36" s="69">
        <v>29</v>
      </c>
      <c r="C36" s="70" t="s">
        <v>1345</v>
      </c>
      <c r="D36" s="79"/>
      <c r="E36" s="71"/>
      <c r="F36" s="69" t="s">
        <v>1288</v>
      </c>
      <c r="G36" s="80">
        <v>150</v>
      </c>
      <c r="H36" s="80">
        <v>150</v>
      </c>
      <c r="I36" s="80">
        <v>150</v>
      </c>
      <c r="J36" s="80">
        <v>150</v>
      </c>
      <c r="L36" s="86"/>
      <c r="M36" s="69">
        <v>29</v>
      </c>
      <c r="N36" s="70" t="s">
        <v>1345</v>
      </c>
      <c r="O36" s="79"/>
      <c r="P36" s="71"/>
      <c r="Q36" s="69" t="s">
        <v>1288</v>
      </c>
      <c r="R36" s="100">
        <v>150</v>
      </c>
      <c r="S36" s="80">
        <v>150</v>
      </c>
      <c r="T36" s="80">
        <v>150</v>
      </c>
      <c r="U36" s="69">
        <v>150</v>
      </c>
    </row>
    <row r="37" ht="25.5" customHeight="1" spans="1:21">
      <c r="A37" s="59"/>
      <c r="B37" s="66"/>
      <c r="C37" s="72" t="s">
        <v>1346</v>
      </c>
      <c r="D37" s="82"/>
      <c r="E37" s="65"/>
      <c r="F37" s="66"/>
      <c r="G37" s="83"/>
      <c r="H37" s="83"/>
      <c r="I37" s="83"/>
      <c r="J37" s="83"/>
      <c r="L37" s="86"/>
      <c r="M37" s="66"/>
      <c r="N37" s="72" t="s">
        <v>1346</v>
      </c>
      <c r="O37" s="82"/>
      <c r="P37" s="65"/>
      <c r="Q37" s="66"/>
      <c r="R37" s="101"/>
      <c r="S37" s="83"/>
      <c r="T37" s="83"/>
      <c r="U37" s="66"/>
    </row>
    <row r="38" ht="15" spans="1:21">
      <c r="A38" s="59"/>
      <c r="B38" s="66">
        <v>30</v>
      </c>
      <c r="C38" s="61" t="s">
        <v>1347</v>
      </c>
      <c r="D38" s="62"/>
      <c r="E38" s="63"/>
      <c r="F38" s="65"/>
      <c r="G38" s="61" t="s">
        <v>1348</v>
      </c>
      <c r="H38" s="62"/>
      <c r="I38" s="62"/>
      <c r="J38" s="63"/>
      <c r="L38" s="96"/>
      <c r="M38" s="66">
        <v>30</v>
      </c>
      <c r="N38" s="61" t="s">
        <v>1347</v>
      </c>
      <c r="O38" s="62"/>
      <c r="P38" s="63"/>
      <c r="Q38" s="65"/>
      <c r="R38" s="62"/>
      <c r="S38" s="62"/>
      <c r="T38" s="62"/>
      <c r="U38" s="63"/>
    </row>
    <row r="41" ht="15"/>
    <row r="42" ht="15" spans="1:21">
      <c r="A42" s="85" t="s">
        <v>1349</v>
      </c>
      <c r="B42" s="60" t="s">
        <v>150</v>
      </c>
      <c r="C42" s="61" t="s">
        <v>1270</v>
      </c>
      <c r="D42" s="62"/>
      <c r="E42" s="63"/>
      <c r="F42" s="63" t="s">
        <v>1271</v>
      </c>
      <c r="G42" s="63" t="s">
        <v>1277</v>
      </c>
      <c r="H42" s="63" t="s">
        <v>1350</v>
      </c>
      <c r="I42" s="63" t="s">
        <v>1350</v>
      </c>
      <c r="J42" s="63" t="s">
        <v>1351</v>
      </c>
      <c r="L42" s="85" t="s">
        <v>1352</v>
      </c>
      <c r="M42" s="60" t="s">
        <v>150</v>
      </c>
      <c r="N42" s="61" t="s">
        <v>1270</v>
      </c>
      <c r="O42" s="62"/>
      <c r="P42" s="63"/>
      <c r="Q42" s="63" t="s">
        <v>1271</v>
      </c>
      <c r="R42" s="63" t="s">
        <v>1277</v>
      </c>
      <c r="S42" s="63" t="s">
        <v>1350</v>
      </c>
      <c r="T42" s="63" t="s">
        <v>1350</v>
      </c>
      <c r="U42" s="63" t="s">
        <v>1351</v>
      </c>
    </row>
    <row r="43" ht="26.25" spans="1:21">
      <c r="A43" s="86"/>
      <c r="B43" s="66">
        <v>1</v>
      </c>
      <c r="C43" s="87" t="s">
        <v>1278</v>
      </c>
      <c r="D43" s="88"/>
      <c r="E43" s="89"/>
      <c r="F43" s="65" t="s">
        <v>1279</v>
      </c>
      <c r="G43" s="65" t="s">
        <v>1284</v>
      </c>
      <c r="H43" s="65" t="s">
        <v>1353</v>
      </c>
      <c r="I43" s="65" t="s">
        <v>1353</v>
      </c>
      <c r="J43" s="65" t="s">
        <v>1354</v>
      </c>
      <c r="L43" s="86"/>
      <c r="M43" s="66">
        <v>1</v>
      </c>
      <c r="N43" s="87" t="s">
        <v>1278</v>
      </c>
      <c r="O43" s="88"/>
      <c r="P43" s="89"/>
      <c r="Q43" s="65" t="s">
        <v>1279</v>
      </c>
      <c r="R43" s="65" t="s">
        <v>1284</v>
      </c>
      <c r="S43" s="65" t="s">
        <v>1353</v>
      </c>
      <c r="T43" s="65" t="s">
        <v>1353</v>
      </c>
      <c r="U43" s="65" t="s">
        <v>1354</v>
      </c>
    </row>
    <row r="44" ht="15" spans="1:21">
      <c r="A44" s="86"/>
      <c r="B44" s="66">
        <v>1</v>
      </c>
      <c r="C44" s="61" t="s">
        <v>1285</v>
      </c>
      <c r="D44" s="62"/>
      <c r="E44" s="63"/>
      <c r="F44" s="65" t="s">
        <v>1286</v>
      </c>
      <c r="G44" s="67">
        <v>6300</v>
      </c>
      <c r="H44" s="67">
        <v>5000</v>
      </c>
      <c r="I44" s="67">
        <v>5000</v>
      </c>
      <c r="J44" s="67">
        <v>4000</v>
      </c>
      <c r="L44" s="86"/>
      <c r="M44" s="66">
        <v>1</v>
      </c>
      <c r="N44" s="61" t="s">
        <v>1285</v>
      </c>
      <c r="O44" s="62"/>
      <c r="P44" s="63"/>
      <c r="Q44" s="65" t="s">
        <v>1286</v>
      </c>
      <c r="R44" s="67">
        <v>6300</v>
      </c>
      <c r="S44" s="67">
        <v>5000</v>
      </c>
      <c r="T44" s="67">
        <v>5000</v>
      </c>
      <c r="U44" s="67">
        <v>4000</v>
      </c>
    </row>
    <row r="45" ht="15" spans="1:21">
      <c r="A45" s="86"/>
      <c r="B45" s="66">
        <v>2</v>
      </c>
      <c r="C45" s="61" t="s">
        <v>1287</v>
      </c>
      <c r="D45" s="62"/>
      <c r="E45" s="63"/>
      <c r="F45" s="65" t="s">
        <v>1286</v>
      </c>
      <c r="G45" s="65">
        <v>600</v>
      </c>
      <c r="H45" s="65">
        <v>450</v>
      </c>
      <c r="I45" s="65">
        <v>450</v>
      </c>
      <c r="J45" s="65">
        <v>350</v>
      </c>
      <c r="L45" s="86"/>
      <c r="M45" s="66">
        <v>2</v>
      </c>
      <c r="N45" s="61" t="s">
        <v>1287</v>
      </c>
      <c r="O45" s="62"/>
      <c r="P45" s="63"/>
      <c r="Q45" s="65" t="s">
        <v>1286</v>
      </c>
      <c r="R45" s="65">
        <v>600</v>
      </c>
      <c r="S45" s="65">
        <v>450</v>
      </c>
      <c r="T45" s="65">
        <v>450</v>
      </c>
      <c r="U45" s="65">
        <v>350</v>
      </c>
    </row>
    <row r="46" ht="15" spans="1:21">
      <c r="A46" s="86"/>
      <c r="B46" s="66">
        <v>3</v>
      </c>
      <c r="C46" s="61" t="s">
        <v>107</v>
      </c>
      <c r="D46" s="62"/>
      <c r="E46" s="63"/>
      <c r="F46" s="65" t="s">
        <v>1288</v>
      </c>
      <c r="G46" s="67">
        <v>1450</v>
      </c>
      <c r="H46" s="67">
        <v>1450</v>
      </c>
      <c r="I46" s="67">
        <v>1450</v>
      </c>
      <c r="J46" s="67">
        <v>1450</v>
      </c>
      <c r="L46" s="86"/>
      <c r="M46" s="66">
        <v>3</v>
      </c>
      <c r="N46" s="61" t="s">
        <v>107</v>
      </c>
      <c r="O46" s="62"/>
      <c r="P46" s="63"/>
      <c r="Q46" s="65" t="s">
        <v>1288</v>
      </c>
      <c r="R46" s="67">
        <v>1450</v>
      </c>
      <c r="S46" s="67">
        <v>1450</v>
      </c>
      <c r="T46" s="67">
        <v>1450</v>
      </c>
      <c r="U46" s="67">
        <v>1450</v>
      </c>
    </row>
    <row r="47" ht="15" spans="1:21">
      <c r="A47" s="86"/>
      <c r="B47" s="66">
        <v>4</v>
      </c>
      <c r="C47" s="61" t="s">
        <v>1289</v>
      </c>
      <c r="D47" s="62"/>
      <c r="E47" s="63"/>
      <c r="F47" s="65" t="s">
        <v>1288</v>
      </c>
      <c r="G47" s="67">
        <v>1800</v>
      </c>
      <c r="H47" s="67">
        <v>1800</v>
      </c>
      <c r="I47" s="67">
        <v>1800</v>
      </c>
      <c r="J47" s="67">
        <v>1800</v>
      </c>
      <c r="L47" s="86"/>
      <c r="M47" s="66">
        <v>4</v>
      </c>
      <c r="N47" s="61" t="s">
        <v>1289</v>
      </c>
      <c r="O47" s="62"/>
      <c r="P47" s="63"/>
      <c r="Q47" s="65" t="s">
        <v>1288</v>
      </c>
      <c r="R47" s="67">
        <v>1800</v>
      </c>
      <c r="S47" s="67">
        <v>1800</v>
      </c>
      <c r="T47" s="67">
        <v>1800</v>
      </c>
      <c r="U47" s="67">
        <v>1800</v>
      </c>
    </row>
    <row r="48" ht="15" spans="1:21">
      <c r="A48" s="86"/>
      <c r="B48" s="69">
        <v>5</v>
      </c>
      <c r="C48" s="70" t="s">
        <v>1290</v>
      </c>
      <c r="D48" s="71"/>
      <c r="E48" s="65" t="s">
        <v>1291</v>
      </c>
      <c r="F48" s="69" t="s">
        <v>1288</v>
      </c>
      <c r="G48" s="67">
        <v>2800</v>
      </c>
      <c r="H48" s="67">
        <v>2800</v>
      </c>
      <c r="I48" s="67">
        <v>2800</v>
      </c>
      <c r="J48" s="67">
        <v>2800</v>
      </c>
      <c r="L48" s="86"/>
      <c r="M48" s="69">
        <v>5</v>
      </c>
      <c r="N48" s="70" t="s">
        <v>1290</v>
      </c>
      <c r="O48" s="71"/>
      <c r="P48" s="65" t="s">
        <v>1291</v>
      </c>
      <c r="Q48" s="69" t="s">
        <v>1288</v>
      </c>
      <c r="R48" s="67">
        <v>2800</v>
      </c>
      <c r="S48" s="67">
        <v>2800</v>
      </c>
      <c r="T48" s="67">
        <v>2800</v>
      </c>
      <c r="U48" s="67">
        <v>2800</v>
      </c>
    </row>
    <row r="49" ht="15" spans="1:21">
      <c r="A49" s="86"/>
      <c r="B49" s="66"/>
      <c r="C49" s="72"/>
      <c r="D49" s="65"/>
      <c r="E49" s="65" t="s">
        <v>1292</v>
      </c>
      <c r="F49" s="66"/>
      <c r="G49" s="67">
        <v>1800</v>
      </c>
      <c r="H49" s="67">
        <v>1800</v>
      </c>
      <c r="I49" s="67">
        <v>1800</v>
      </c>
      <c r="J49" s="67">
        <v>1800</v>
      </c>
      <c r="L49" s="86"/>
      <c r="M49" s="66"/>
      <c r="N49" s="72"/>
      <c r="O49" s="65"/>
      <c r="P49" s="65" t="s">
        <v>1292</v>
      </c>
      <c r="Q49" s="66"/>
      <c r="R49" s="67">
        <v>1800</v>
      </c>
      <c r="S49" s="67">
        <v>1800</v>
      </c>
      <c r="T49" s="67">
        <v>1800</v>
      </c>
      <c r="U49" s="67">
        <v>1800</v>
      </c>
    </row>
    <row r="50" ht="15" spans="1:21">
      <c r="A50" s="86"/>
      <c r="B50" s="66">
        <v>6</v>
      </c>
      <c r="C50" s="61" t="s">
        <v>1293</v>
      </c>
      <c r="D50" s="62"/>
      <c r="E50" s="63"/>
      <c r="F50" s="65" t="s">
        <v>1286</v>
      </c>
      <c r="G50" s="67" t="s">
        <v>1355</v>
      </c>
      <c r="H50" s="67" t="s">
        <v>1356</v>
      </c>
      <c r="I50" s="67" t="s">
        <v>1356</v>
      </c>
      <c r="J50" s="67" t="s">
        <v>1357</v>
      </c>
      <c r="L50" s="86"/>
      <c r="M50" s="66">
        <v>6</v>
      </c>
      <c r="N50" s="61" t="s">
        <v>1293</v>
      </c>
      <c r="O50" s="62"/>
      <c r="P50" s="63"/>
      <c r="Q50" s="65" t="s">
        <v>1286</v>
      </c>
      <c r="R50" s="67" t="s">
        <v>1355</v>
      </c>
      <c r="S50" s="67" t="s">
        <v>1356</v>
      </c>
      <c r="T50" s="67" t="s">
        <v>1356</v>
      </c>
      <c r="U50" s="67" t="s">
        <v>1357</v>
      </c>
    </row>
    <row r="51" ht="15" spans="1:21">
      <c r="A51" s="86"/>
      <c r="B51" s="66">
        <v>7</v>
      </c>
      <c r="C51" s="61" t="s">
        <v>1297</v>
      </c>
      <c r="D51" s="62"/>
      <c r="E51" s="63"/>
      <c r="F51" s="65" t="s">
        <v>1288</v>
      </c>
      <c r="G51" s="67" t="s">
        <v>1358</v>
      </c>
      <c r="H51" s="67" t="s">
        <v>1358</v>
      </c>
      <c r="I51" s="67" t="s">
        <v>1358</v>
      </c>
      <c r="J51" s="67" t="s">
        <v>1358</v>
      </c>
      <c r="L51" s="86"/>
      <c r="M51" s="66">
        <v>7</v>
      </c>
      <c r="N51" s="61" t="s">
        <v>1297</v>
      </c>
      <c r="O51" s="62"/>
      <c r="P51" s="63"/>
      <c r="Q51" s="65" t="s">
        <v>1288</v>
      </c>
      <c r="R51" s="67" t="s">
        <v>1358</v>
      </c>
      <c r="S51" s="67" t="s">
        <v>1358</v>
      </c>
      <c r="T51" s="67" t="s">
        <v>1358</v>
      </c>
      <c r="U51" s="67" t="s">
        <v>1358</v>
      </c>
    </row>
    <row r="52" ht="15" spans="1:21">
      <c r="A52" s="86"/>
      <c r="B52" s="69">
        <v>8</v>
      </c>
      <c r="C52" s="70" t="s">
        <v>1300</v>
      </c>
      <c r="D52" s="71"/>
      <c r="E52" s="65" t="s">
        <v>1291</v>
      </c>
      <c r="F52" s="69" t="s">
        <v>1288</v>
      </c>
      <c r="G52" s="73">
        <v>2020</v>
      </c>
      <c r="H52" s="73">
        <v>2020</v>
      </c>
      <c r="I52" s="73">
        <v>2020</v>
      </c>
      <c r="J52" s="73">
        <v>2020</v>
      </c>
      <c r="L52" s="86"/>
      <c r="M52" s="69">
        <v>8</v>
      </c>
      <c r="N52" s="70" t="s">
        <v>1300</v>
      </c>
      <c r="O52" s="71"/>
      <c r="P52" s="65" t="s">
        <v>1291</v>
      </c>
      <c r="Q52" s="69" t="s">
        <v>1288</v>
      </c>
      <c r="R52" s="73">
        <v>2020</v>
      </c>
      <c r="S52" s="73">
        <v>2020</v>
      </c>
      <c r="T52" s="73">
        <v>2020</v>
      </c>
      <c r="U52" s="73">
        <v>2020</v>
      </c>
    </row>
    <row r="53" ht="15" spans="1:21">
      <c r="A53" s="86"/>
      <c r="B53" s="66"/>
      <c r="C53" s="72"/>
      <c r="D53" s="65"/>
      <c r="E53" s="65" t="s">
        <v>1292</v>
      </c>
      <c r="F53" s="66"/>
      <c r="G53" s="73">
        <v>1420</v>
      </c>
      <c r="H53" s="73">
        <v>1420</v>
      </c>
      <c r="I53" s="73">
        <v>1420</v>
      </c>
      <c r="J53" s="73">
        <v>1420</v>
      </c>
      <c r="L53" s="86"/>
      <c r="M53" s="66"/>
      <c r="N53" s="72"/>
      <c r="O53" s="65"/>
      <c r="P53" s="65" t="s">
        <v>1292</v>
      </c>
      <c r="Q53" s="66"/>
      <c r="R53" s="73">
        <v>1420</v>
      </c>
      <c r="S53" s="73">
        <v>1420</v>
      </c>
      <c r="T53" s="73">
        <v>1420</v>
      </c>
      <c r="U53" s="73">
        <v>1420</v>
      </c>
    </row>
    <row r="54" ht="15" spans="1:21">
      <c r="A54" s="86"/>
      <c r="B54" s="66">
        <v>9</v>
      </c>
      <c r="C54" s="61" t="s">
        <v>1301</v>
      </c>
      <c r="D54" s="62"/>
      <c r="E54" s="63"/>
      <c r="F54" s="65" t="s">
        <v>1302</v>
      </c>
      <c r="G54" s="65" t="s">
        <v>1303</v>
      </c>
      <c r="H54" s="65" t="s">
        <v>1303</v>
      </c>
      <c r="I54" s="65" t="s">
        <v>1303</v>
      </c>
      <c r="J54" s="65" t="s">
        <v>1303</v>
      </c>
      <c r="L54" s="86"/>
      <c r="M54" s="66">
        <v>9</v>
      </c>
      <c r="N54" s="61" t="s">
        <v>1301</v>
      </c>
      <c r="O54" s="62"/>
      <c r="P54" s="63"/>
      <c r="Q54" s="65" t="s">
        <v>1302</v>
      </c>
      <c r="R54" s="65" t="s">
        <v>1303</v>
      </c>
      <c r="S54" s="65" t="s">
        <v>1303</v>
      </c>
      <c r="T54" s="65" t="s">
        <v>1303</v>
      </c>
      <c r="U54" s="65" t="s">
        <v>1303</v>
      </c>
    </row>
    <row r="55" ht="15" spans="1:21">
      <c r="A55" s="86"/>
      <c r="B55" s="66">
        <v>10</v>
      </c>
      <c r="C55" s="61" t="s">
        <v>1304</v>
      </c>
      <c r="D55" s="62"/>
      <c r="E55" s="63"/>
      <c r="F55" s="65" t="s">
        <v>1302</v>
      </c>
      <c r="G55" s="65" t="s">
        <v>1359</v>
      </c>
      <c r="H55" s="65" t="s">
        <v>1359</v>
      </c>
      <c r="I55" s="65" t="s">
        <v>1359</v>
      </c>
      <c r="J55" s="65" t="s">
        <v>1359</v>
      </c>
      <c r="L55" s="86"/>
      <c r="M55" s="66">
        <v>10</v>
      </c>
      <c r="N55" s="61" t="s">
        <v>1304</v>
      </c>
      <c r="O55" s="62"/>
      <c r="P55" s="63"/>
      <c r="Q55" s="65" t="s">
        <v>1302</v>
      </c>
      <c r="R55" s="65" t="s">
        <v>1359</v>
      </c>
      <c r="S55" s="65" t="s">
        <v>1359</v>
      </c>
      <c r="T55" s="65" t="s">
        <v>1359</v>
      </c>
      <c r="U55" s="65" t="s">
        <v>1359</v>
      </c>
    </row>
    <row r="56" ht="15" spans="1:21">
      <c r="A56" s="86"/>
      <c r="B56" s="66">
        <v>11</v>
      </c>
      <c r="C56" s="61" t="s">
        <v>1306</v>
      </c>
      <c r="D56" s="62"/>
      <c r="E56" s="63"/>
      <c r="F56" s="65" t="s">
        <v>1286</v>
      </c>
      <c r="G56" s="65">
        <v>2000</v>
      </c>
      <c r="H56" s="65">
        <v>1500</v>
      </c>
      <c r="I56" s="65">
        <v>1500</v>
      </c>
      <c r="J56" s="65">
        <v>1500</v>
      </c>
      <c r="L56" s="86"/>
      <c r="M56" s="66">
        <v>11</v>
      </c>
      <c r="N56" s="61" t="s">
        <v>1306</v>
      </c>
      <c r="O56" s="62"/>
      <c r="P56" s="63"/>
      <c r="Q56" s="65" t="s">
        <v>1286</v>
      </c>
      <c r="R56" s="65">
        <v>2000</v>
      </c>
      <c r="S56" s="65">
        <v>1500</v>
      </c>
      <c r="T56" s="65">
        <v>1500</v>
      </c>
      <c r="U56" s="65">
        <v>1500</v>
      </c>
    </row>
    <row r="57" ht="15" spans="1:21">
      <c r="A57" s="86"/>
      <c r="B57" s="66">
        <v>12</v>
      </c>
      <c r="C57" s="61" t="s">
        <v>1308</v>
      </c>
      <c r="D57" s="62"/>
      <c r="E57" s="63"/>
      <c r="F57" s="65" t="s">
        <v>1288</v>
      </c>
      <c r="G57" s="65" t="s">
        <v>1360</v>
      </c>
      <c r="H57" s="65" t="s">
        <v>1360</v>
      </c>
      <c r="I57" s="65" t="s">
        <v>1360</v>
      </c>
      <c r="J57" s="65" t="s">
        <v>1360</v>
      </c>
      <c r="L57" s="86"/>
      <c r="M57" s="66">
        <v>12</v>
      </c>
      <c r="N57" s="61" t="s">
        <v>1308</v>
      </c>
      <c r="O57" s="62"/>
      <c r="P57" s="63"/>
      <c r="Q57" s="65" t="s">
        <v>1288</v>
      </c>
      <c r="R57" s="65" t="s">
        <v>1360</v>
      </c>
      <c r="S57" s="65" t="s">
        <v>1360</v>
      </c>
      <c r="T57" s="65" t="s">
        <v>1360</v>
      </c>
      <c r="U57" s="65" t="s">
        <v>1360</v>
      </c>
    </row>
    <row r="58" ht="15" spans="1:21">
      <c r="A58" s="86"/>
      <c r="B58" s="66">
        <v>13</v>
      </c>
      <c r="C58" s="61" t="s">
        <v>1309</v>
      </c>
      <c r="D58" s="62"/>
      <c r="E58" s="63"/>
      <c r="F58" s="65" t="s">
        <v>1288</v>
      </c>
      <c r="G58" s="61">
        <v>25</v>
      </c>
      <c r="H58" s="62"/>
      <c r="I58" s="62"/>
      <c r="J58" s="63"/>
      <c r="L58" s="86"/>
      <c r="M58" s="66">
        <v>13</v>
      </c>
      <c r="N58" s="61" t="s">
        <v>1309</v>
      </c>
      <c r="O58" s="62"/>
      <c r="P58" s="63"/>
      <c r="Q58" s="65" t="s">
        <v>1288</v>
      </c>
      <c r="R58" s="61">
        <v>25</v>
      </c>
      <c r="S58" s="62"/>
      <c r="T58" s="62"/>
      <c r="U58" s="63"/>
    </row>
    <row r="59" ht="15" spans="1:21">
      <c r="A59" s="86"/>
      <c r="B59" s="69">
        <v>14</v>
      </c>
      <c r="C59" s="69" t="s">
        <v>1310</v>
      </c>
      <c r="D59" s="61" t="s">
        <v>1311</v>
      </c>
      <c r="E59" s="63"/>
      <c r="F59" s="65" t="s">
        <v>1302</v>
      </c>
      <c r="G59" s="73">
        <v>550</v>
      </c>
      <c r="H59" s="73">
        <v>550</v>
      </c>
      <c r="I59" s="73">
        <v>550</v>
      </c>
      <c r="J59" s="73">
        <v>550</v>
      </c>
      <c r="L59" s="86"/>
      <c r="M59" s="69">
        <v>14</v>
      </c>
      <c r="N59" s="69" t="s">
        <v>1310</v>
      </c>
      <c r="O59" s="61" t="s">
        <v>1311</v>
      </c>
      <c r="P59" s="63"/>
      <c r="Q59" s="65" t="s">
        <v>1302</v>
      </c>
      <c r="R59" s="73">
        <v>550</v>
      </c>
      <c r="S59" s="73">
        <v>550</v>
      </c>
      <c r="T59" s="73">
        <v>550</v>
      </c>
      <c r="U59" s="73">
        <v>550</v>
      </c>
    </row>
    <row r="60" ht="15" spans="1:21">
      <c r="A60" s="86"/>
      <c r="B60" s="76"/>
      <c r="C60" s="76"/>
      <c r="D60" s="61" t="s">
        <v>1313</v>
      </c>
      <c r="E60" s="63"/>
      <c r="F60" s="65" t="s">
        <v>1302</v>
      </c>
      <c r="G60" s="73" t="s">
        <v>1361</v>
      </c>
      <c r="H60" s="73" t="s">
        <v>1361</v>
      </c>
      <c r="I60" s="73" t="s">
        <v>1361</v>
      </c>
      <c r="J60" s="73" t="s">
        <v>1361</v>
      </c>
      <c r="L60" s="86"/>
      <c r="M60" s="76"/>
      <c r="N60" s="76"/>
      <c r="O60" s="61" t="s">
        <v>1313</v>
      </c>
      <c r="P60" s="63"/>
      <c r="Q60" s="65" t="s">
        <v>1302</v>
      </c>
      <c r="R60" s="73" t="s">
        <v>1361</v>
      </c>
      <c r="S60" s="73" t="s">
        <v>1361</v>
      </c>
      <c r="T60" s="73" t="s">
        <v>1361</v>
      </c>
      <c r="U60" s="73" t="s">
        <v>1361</v>
      </c>
    </row>
    <row r="61" ht="15" spans="1:21">
      <c r="A61" s="86"/>
      <c r="B61" s="66"/>
      <c r="C61" s="66"/>
      <c r="D61" s="61" t="s">
        <v>1316</v>
      </c>
      <c r="E61" s="63"/>
      <c r="F61" s="65" t="s">
        <v>1302</v>
      </c>
      <c r="G61" s="73">
        <v>500</v>
      </c>
      <c r="H61" s="73">
        <v>500</v>
      </c>
      <c r="I61" s="73">
        <v>500</v>
      </c>
      <c r="J61" s="73">
        <v>500</v>
      </c>
      <c r="L61" s="86"/>
      <c r="M61" s="66"/>
      <c r="N61" s="66"/>
      <c r="O61" s="61" t="s">
        <v>1316</v>
      </c>
      <c r="P61" s="63"/>
      <c r="Q61" s="65" t="s">
        <v>1302</v>
      </c>
      <c r="R61" s="73">
        <v>500</v>
      </c>
      <c r="S61" s="73">
        <v>500</v>
      </c>
      <c r="T61" s="73">
        <v>500</v>
      </c>
      <c r="U61" s="73">
        <v>500</v>
      </c>
    </row>
    <row r="62" ht="15" spans="1:21">
      <c r="A62" s="86"/>
      <c r="B62" s="66">
        <v>15</v>
      </c>
      <c r="C62" s="61" t="s">
        <v>1317</v>
      </c>
      <c r="D62" s="62"/>
      <c r="E62" s="63"/>
      <c r="F62" s="65" t="s">
        <v>1318</v>
      </c>
      <c r="G62" s="65">
        <v>25</v>
      </c>
      <c r="H62" s="65">
        <v>25</v>
      </c>
      <c r="I62" s="65">
        <v>25</v>
      </c>
      <c r="J62" s="65">
        <v>25</v>
      </c>
      <c r="L62" s="86"/>
      <c r="M62" s="66">
        <v>15</v>
      </c>
      <c r="N62" s="61" t="s">
        <v>1317</v>
      </c>
      <c r="O62" s="62"/>
      <c r="P62" s="63"/>
      <c r="Q62" s="65" t="s">
        <v>1318</v>
      </c>
      <c r="R62" s="65">
        <v>25</v>
      </c>
      <c r="S62" s="65">
        <v>25</v>
      </c>
      <c r="T62" s="65">
        <v>25</v>
      </c>
      <c r="U62" s="65">
        <v>25</v>
      </c>
    </row>
    <row r="63" ht="15" spans="1:21">
      <c r="A63" s="86"/>
      <c r="B63" s="66">
        <v>16</v>
      </c>
      <c r="C63" s="61" t="s">
        <v>1319</v>
      </c>
      <c r="D63" s="62"/>
      <c r="E63" s="63"/>
      <c r="F63" s="65" t="s">
        <v>1288</v>
      </c>
      <c r="G63" s="61">
        <v>650</v>
      </c>
      <c r="H63" s="62"/>
      <c r="I63" s="62"/>
      <c r="J63" s="63"/>
      <c r="L63" s="86"/>
      <c r="M63" s="66">
        <v>16</v>
      </c>
      <c r="N63" s="61" t="s">
        <v>1319</v>
      </c>
      <c r="O63" s="62"/>
      <c r="P63" s="63"/>
      <c r="Q63" s="65" t="s">
        <v>1288</v>
      </c>
      <c r="R63" s="61">
        <v>650</v>
      </c>
      <c r="S63" s="62"/>
      <c r="T63" s="62"/>
      <c r="U63" s="63"/>
    </row>
    <row r="64" ht="15" spans="1:21">
      <c r="A64" s="86"/>
      <c r="B64" s="66">
        <v>17</v>
      </c>
      <c r="C64" s="61" t="s">
        <v>1320</v>
      </c>
      <c r="D64" s="62"/>
      <c r="E64" s="63"/>
      <c r="F64" s="65" t="s">
        <v>1321</v>
      </c>
      <c r="G64" s="65">
        <v>1</v>
      </c>
      <c r="H64" s="65">
        <v>1</v>
      </c>
      <c r="I64" s="65">
        <v>1</v>
      </c>
      <c r="J64" s="65">
        <v>1</v>
      </c>
      <c r="L64" s="86"/>
      <c r="M64" s="66">
        <v>17</v>
      </c>
      <c r="N64" s="61" t="s">
        <v>1320</v>
      </c>
      <c r="O64" s="62"/>
      <c r="P64" s="63"/>
      <c r="Q64" s="65" t="s">
        <v>1321</v>
      </c>
      <c r="R64" s="65">
        <v>1</v>
      </c>
      <c r="S64" s="65">
        <v>1</v>
      </c>
      <c r="T64" s="65">
        <v>1</v>
      </c>
      <c r="U64" s="65">
        <v>1</v>
      </c>
    </row>
    <row r="65" ht="15" spans="1:21">
      <c r="A65" s="86"/>
      <c r="B65" s="66">
        <v>18</v>
      </c>
      <c r="C65" s="61" t="s">
        <v>1322</v>
      </c>
      <c r="D65" s="62"/>
      <c r="E65" s="63"/>
      <c r="F65" s="77">
        <v>3000</v>
      </c>
      <c r="G65" s="78"/>
      <c r="H65" s="78"/>
      <c r="I65" s="78"/>
      <c r="J65" s="95"/>
      <c r="L65" s="86"/>
      <c r="M65" s="66">
        <v>18</v>
      </c>
      <c r="N65" s="61" t="s">
        <v>1322</v>
      </c>
      <c r="O65" s="62"/>
      <c r="P65" s="63"/>
      <c r="Q65" s="77">
        <v>3000</v>
      </c>
      <c r="R65" s="78"/>
      <c r="S65" s="78"/>
      <c r="T65" s="78"/>
      <c r="U65" s="95"/>
    </row>
    <row r="66" ht="15" spans="1:21">
      <c r="A66" s="86"/>
      <c r="B66" s="66">
        <v>19</v>
      </c>
      <c r="C66" s="61" t="s">
        <v>1323</v>
      </c>
      <c r="D66" s="62"/>
      <c r="E66" s="63"/>
      <c r="F66" s="65" t="s">
        <v>1302</v>
      </c>
      <c r="G66" s="61" t="s">
        <v>1324</v>
      </c>
      <c r="H66" s="62"/>
      <c r="I66" s="62"/>
      <c r="J66" s="63"/>
      <c r="L66" s="86"/>
      <c r="M66" s="66">
        <v>19</v>
      </c>
      <c r="N66" s="61" t="s">
        <v>1323</v>
      </c>
      <c r="O66" s="62"/>
      <c r="P66" s="63"/>
      <c r="Q66" s="65" t="s">
        <v>1302</v>
      </c>
      <c r="R66" s="61" t="s">
        <v>1324</v>
      </c>
      <c r="S66" s="62"/>
      <c r="T66" s="62"/>
      <c r="U66" s="63"/>
    </row>
    <row r="67" ht="15" spans="1:21">
      <c r="A67" s="86"/>
      <c r="B67" s="66">
        <v>20</v>
      </c>
      <c r="C67" s="61" t="s">
        <v>1325</v>
      </c>
      <c r="D67" s="62"/>
      <c r="E67" s="63"/>
      <c r="F67" s="65" t="s">
        <v>1288</v>
      </c>
      <c r="G67" s="65">
        <v>3000</v>
      </c>
      <c r="H67" s="65">
        <v>3000</v>
      </c>
      <c r="I67" s="65">
        <v>3000</v>
      </c>
      <c r="J67" s="65">
        <v>3000</v>
      </c>
      <c r="L67" s="86"/>
      <c r="M67" s="66">
        <v>20</v>
      </c>
      <c r="N67" s="61" t="s">
        <v>1325</v>
      </c>
      <c r="O67" s="62"/>
      <c r="P67" s="63"/>
      <c r="Q67" s="65" t="s">
        <v>1288</v>
      </c>
      <c r="R67" s="65">
        <v>3000</v>
      </c>
      <c r="S67" s="65">
        <v>3000</v>
      </c>
      <c r="T67" s="65">
        <v>3000</v>
      </c>
      <c r="U67" s="65">
        <v>3000</v>
      </c>
    </row>
    <row r="68" ht="15" spans="1:21">
      <c r="A68" s="86"/>
      <c r="B68" s="66">
        <v>21</v>
      </c>
      <c r="C68" s="61" t="s">
        <v>1326</v>
      </c>
      <c r="D68" s="62"/>
      <c r="E68" s="63"/>
      <c r="F68" s="65" t="s">
        <v>1288</v>
      </c>
      <c r="G68" s="61" t="s">
        <v>1327</v>
      </c>
      <c r="H68" s="62"/>
      <c r="I68" s="62"/>
      <c r="J68" s="63"/>
      <c r="L68" s="86"/>
      <c r="M68" s="66">
        <v>21</v>
      </c>
      <c r="N68" s="61" t="s">
        <v>1326</v>
      </c>
      <c r="O68" s="62"/>
      <c r="P68" s="63"/>
      <c r="Q68" s="65" t="s">
        <v>1288</v>
      </c>
      <c r="R68" s="61" t="s">
        <v>1327</v>
      </c>
      <c r="S68" s="62"/>
      <c r="T68" s="62"/>
      <c r="U68" s="63"/>
    </row>
    <row r="69" ht="15" spans="1:21">
      <c r="A69" s="86"/>
      <c r="B69" s="66">
        <v>22</v>
      </c>
      <c r="C69" s="61" t="s">
        <v>1328</v>
      </c>
      <c r="D69" s="62"/>
      <c r="E69" s="63"/>
      <c r="F69" s="77" t="s">
        <v>1329</v>
      </c>
      <c r="G69" s="78"/>
      <c r="H69" s="78"/>
      <c r="I69" s="78"/>
      <c r="J69" s="95"/>
      <c r="L69" s="86"/>
      <c r="M69" s="66">
        <v>22</v>
      </c>
      <c r="N69" s="61" t="s">
        <v>1328</v>
      </c>
      <c r="O69" s="62"/>
      <c r="P69" s="63"/>
      <c r="Q69" s="77" t="s">
        <v>1329</v>
      </c>
      <c r="R69" s="78"/>
      <c r="S69" s="78"/>
      <c r="T69" s="78"/>
      <c r="U69" s="95"/>
    </row>
    <row r="70" ht="15" spans="1:21">
      <c r="A70" s="86"/>
      <c r="B70" s="66">
        <v>23</v>
      </c>
      <c r="C70" s="61" t="s">
        <v>1330</v>
      </c>
      <c r="D70" s="62"/>
      <c r="E70" s="63"/>
      <c r="F70" s="61" t="s">
        <v>1331</v>
      </c>
      <c r="G70" s="62"/>
      <c r="H70" s="62"/>
      <c r="I70" s="62"/>
      <c r="J70" s="63"/>
      <c r="L70" s="86"/>
      <c r="M70" s="66">
        <v>23</v>
      </c>
      <c r="N70" s="61" t="s">
        <v>1330</v>
      </c>
      <c r="O70" s="62"/>
      <c r="P70" s="63"/>
      <c r="Q70" s="61" t="s">
        <v>1331</v>
      </c>
      <c r="R70" s="62"/>
      <c r="S70" s="62"/>
      <c r="T70" s="62"/>
      <c r="U70" s="63"/>
    </row>
    <row r="71" ht="15" spans="1:21">
      <c r="A71" s="86"/>
      <c r="B71" s="66">
        <v>24</v>
      </c>
      <c r="C71" s="61" t="s">
        <v>1332</v>
      </c>
      <c r="D71" s="62"/>
      <c r="E71" s="63"/>
      <c r="F71" s="65" t="s">
        <v>1333</v>
      </c>
      <c r="G71" s="65">
        <v>1</v>
      </c>
      <c r="H71" s="65">
        <v>1</v>
      </c>
      <c r="I71" s="65">
        <v>1</v>
      </c>
      <c r="J71" s="65">
        <v>1</v>
      </c>
      <c r="L71" s="86"/>
      <c r="M71" s="66">
        <v>24</v>
      </c>
      <c r="N71" s="61" t="s">
        <v>1332</v>
      </c>
      <c r="O71" s="62"/>
      <c r="P71" s="63"/>
      <c r="Q71" s="65" t="s">
        <v>1333</v>
      </c>
      <c r="R71" s="65">
        <v>1</v>
      </c>
      <c r="S71" s="65">
        <v>1</v>
      </c>
      <c r="T71" s="65">
        <v>1</v>
      </c>
      <c r="U71" s="65">
        <v>1</v>
      </c>
    </row>
    <row r="72" ht="15" spans="1:21">
      <c r="A72" s="86"/>
      <c r="B72" s="66">
        <v>25</v>
      </c>
      <c r="C72" s="61" t="s">
        <v>1334</v>
      </c>
      <c r="D72" s="62"/>
      <c r="E72" s="63"/>
      <c r="F72" s="65" t="s">
        <v>1288</v>
      </c>
      <c r="G72" s="65" t="s">
        <v>1335</v>
      </c>
      <c r="H72" s="65" t="s">
        <v>1335</v>
      </c>
      <c r="I72" s="65" t="s">
        <v>1335</v>
      </c>
      <c r="J72" s="65" t="s">
        <v>1335</v>
      </c>
      <c r="L72" s="86"/>
      <c r="M72" s="66">
        <v>25</v>
      </c>
      <c r="N72" s="61" t="s">
        <v>1334</v>
      </c>
      <c r="O72" s="62"/>
      <c r="P72" s="63"/>
      <c r="Q72" s="65" t="s">
        <v>1288</v>
      </c>
      <c r="R72" s="65" t="s">
        <v>1335</v>
      </c>
      <c r="S72" s="65" t="s">
        <v>1335</v>
      </c>
      <c r="T72" s="65" t="s">
        <v>1335</v>
      </c>
      <c r="U72" s="65" t="s">
        <v>1335</v>
      </c>
    </row>
    <row r="73" ht="15" spans="1:21">
      <c r="A73" s="86"/>
      <c r="B73" s="66">
        <v>26</v>
      </c>
      <c r="C73" s="61" t="s">
        <v>1336</v>
      </c>
      <c r="D73" s="62"/>
      <c r="E73" s="63"/>
      <c r="F73" s="65" t="s">
        <v>1337</v>
      </c>
      <c r="G73" s="61" t="s">
        <v>1362</v>
      </c>
      <c r="H73" s="62"/>
      <c r="I73" s="62"/>
      <c r="J73" s="63"/>
      <c r="L73" s="86"/>
      <c r="M73" s="66">
        <v>26</v>
      </c>
      <c r="N73" s="61" t="s">
        <v>1336</v>
      </c>
      <c r="O73" s="62"/>
      <c r="P73" s="63"/>
      <c r="Q73" s="65" t="s">
        <v>1337</v>
      </c>
      <c r="R73" s="61" t="s">
        <v>1362</v>
      </c>
      <c r="S73" s="62"/>
      <c r="T73" s="62"/>
      <c r="U73" s="63"/>
    </row>
    <row r="74" ht="15" spans="1:21">
      <c r="A74" s="86"/>
      <c r="B74" s="66">
        <v>27</v>
      </c>
      <c r="C74" s="61" t="s">
        <v>1339</v>
      </c>
      <c r="D74" s="62"/>
      <c r="E74" s="63"/>
      <c r="F74" s="65" t="s">
        <v>1340</v>
      </c>
      <c r="G74" s="65" t="s">
        <v>1363</v>
      </c>
      <c r="H74" s="65" t="s">
        <v>1363</v>
      </c>
      <c r="I74" s="65" t="s">
        <v>1363</v>
      </c>
      <c r="J74" s="65" t="s">
        <v>1363</v>
      </c>
      <c r="L74" s="86"/>
      <c r="M74" s="66">
        <v>27</v>
      </c>
      <c r="N74" s="61" t="s">
        <v>1339</v>
      </c>
      <c r="O74" s="62"/>
      <c r="P74" s="63"/>
      <c r="Q74" s="65" t="s">
        <v>1340</v>
      </c>
      <c r="R74" s="65" t="s">
        <v>1363</v>
      </c>
      <c r="S74" s="65" t="s">
        <v>1363</v>
      </c>
      <c r="T74" s="65" t="s">
        <v>1363</v>
      </c>
      <c r="U74" s="65" t="s">
        <v>1363</v>
      </c>
    </row>
    <row r="75" spans="1:21">
      <c r="A75" s="86"/>
      <c r="B75" s="69">
        <v>28</v>
      </c>
      <c r="C75" s="70" t="s">
        <v>1342</v>
      </c>
      <c r="D75" s="79"/>
      <c r="E75" s="71"/>
      <c r="F75" s="69" t="s">
        <v>1288</v>
      </c>
      <c r="G75" s="80" t="s">
        <v>1343</v>
      </c>
      <c r="H75" s="81" t="s">
        <v>1343</v>
      </c>
      <c r="I75" s="80" t="s">
        <v>1343</v>
      </c>
      <c r="J75" s="80" t="s">
        <v>1343</v>
      </c>
      <c r="L75" s="86"/>
      <c r="M75" s="69">
        <v>28</v>
      </c>
      <c r="N75" s="70" t="s">
        <v>1342</v>
      </c>
      <c r="O75" s="79"/>
      <c r="P75" s="71"/>
      <c r="Q75" s="69" t="s">
        <v>1288</v>
      </c>
      <c r="R75" s="80" t="s">
        <v>1343</v>
      </c>
      <c r="S75" s="81" t="s">
        <v>1343</v>
      </c>
      <c r="T75" s="80" t="s">
        <v>1343</v>
      </c>
      <c r="U75" s="80" t="s">
        <v>1343</v>
      </c>
    </row>
    <row r="76" ht="15" spans="1:21">
      <c r="A76" s="86"/>
      <c r="B76" s="66"/>
      <c r="C76" s="72" t="s">
        <v>1344</v>
      </c>
      <c r="D76" s="82"/>
      <c r="E76" s="65"/>
      <c r="F76" s="66"/>
      <c r="G76" s="83"/>
      <c r="H76" s="84"/>
      <c r="I76" s="83"/>
      <c r="J76" s="83"/>
      <c r="L76" s="86"/>
      <c r="M76" s="66"/>
      <c r="N76" s="72" t="s">
        <v>1344</v>
      </c>
      <c r="O76" s="82"/>
      <c r="P76" s="65"/>
      <c r="Q76" s="66"/>
      <c r="R76" s="83"/>
      <c r="S76" s="84"/>
      <c r="T76" s="83"/>
      <c r="U76" s="83"/>
    </row>
    <row r="77" spans="1:21">
      <c r="A77" s="86"/>
      <c r="B77" s="69">
        <v>29</v>
      </c>
      <c r="C77" s="70" t="s">
        <v>1345</v>
      </c>
      <c r="D77" s="79"/>
      <c r="E77" s="71"/>
      <c r="F77" s="69" t="s">
        <v>1288</v>
      </c>
      <c r="G77" s="80">
        <v>150</v>
      </c>
      <c r="H77" s="80">
        <v>150</v>
      </c>
      <c r="I77" s="80">
        <v>150</v>
      </c>
      <c r="J77" s="80">
        <v>150</v>
      </c>
      <c r="L77" s="86"/>
      <c r="M77" s="69">
        <v>29</v>
      </c>
      <c r="N77" s="70" t="s">
        <v>1345</v>
      </c>
      <c r="O77" s="79"/>
      <c r="P77" s="71"/>
      <c r="Q77" s="69" t="s">
        <v>1288</v>
      </c>
      <c r="R77" s="80">
        <v>150</v>
      </c>
      <c r="S77" s="80">
        <v>150</v>
      </c>
      <c r="T77" s="80">
        <v>150</v>
      </c>
      <c r="U77" s="80">
        <v>150</v>
      </c>
    </row>
    <row r="78" ht="20.25" customHeight="1" spans="1:21">
      <c r="A78" s="86"/>
      <c r="B78" s="66"/>
      <c r="C78" s="72" t="s">
        <v>1346</v>
      </c>
      <c r="D78" s="82"/>
      <c r="E78" s="65"/>
      <c r="F78" s="66"/>
      <c r="G78" s="83"/>
      <c r="H78" s="83"/>
      <c r="I78" s="83"/>
      <c r="J78" s="83"/>
      <c r="L78" s="86"/>
      <c r="M78" s="66"/>
      <c r="N78" s="72" t="s">
        <v>1346</v>
      </c>
      <c r="O78" s="82"/>
      <c r="P78" s="65"/>
      <c r="Q78" s="66"/>
      <c r="R78" s="83"/>
      <c r="S78" s="83"/>
      <c r="T78" s="83"/>
      <c r="U78" s="83"/>
    </row>
    <row r="79" ht="15" spans="1:21">
      <c r="A79" s="96"/>
      <c r="B79" s="66">
        <v>30</v>
      </c>
      <c r="C79" s="61" t="s">
        <v>1347</v>
      </c>
      <c r="D79" s="62"/>
      <c r="E79" s="63"/>
      <c r="F79" s="65"/>
      <c r="G79" s="61" t="s">
        <v>1364</v>
      </c>
      <c r="H79" s="62"/>
      <c r="I79" s="62"/>
      <c r="J79" s="63"/>
      <c r="L79" s="96"/>
      <c r="M79" s="66">
        <v>30</v>
      </c>
      <c r="N79" s="61" t="s">
        <v>1347</v>
      </c>
      <c r="O79" s="62"/>
      <c r="P79" s="63"/>
      <c r="Q79" s="65"/>
      <c r="R79" s="61" t="s">
        <v>1364</v>
      </c>
      <c r="S79" s="62"/>
      <c r="T79" s="62"/>
      <c r="U79" s="63"/>
    </row>
  </sheetData>
  <mergeCells count="256"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R22:U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C26:E26"/>
    <mergeCell ref="N26:P26"/>
    <mergeCell ref="C27:E27"/>
    <mergeCell ref="G27:J27"/>
    <mergeCell ref="N27:P27"/>
    <mergeCell ref="R27:U27"/>
    <mergeCell ref="C28:E28"/>
    <mergeCell ref="F28:J28"/>
    <mergeCell ref="N28:P28"/>
    <mergeCell ref="Q28:U28"/>
    <mergeCell ref="C29:E29"/>
    <mergeCell ref="F29:J29"/>
    <mergeCell ref="N29:P29"/>
    <mergeCell ref="Q29:U29"/>
    <mergeCell ref="C30:E30"/>
    <mergeCell ref="N30:P30"/>
    <mergeCell ref="C31:E31"/>
    <mergeCell ref="N31:P31"/>
    <mergeCell ref="C32:E32"/>
    <mergeCell ref="G32:J32"/>
    <mergeCell ref="N32:P32"/>
    <mergeCell ref="R32:U32"/>
    <mergeCell ref="C33:E33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C38:E38"/>
    <mergeCell ref="G38:J38"/>
    <mergeCell ref="N38:P38"/>
    <mergeCell ref="R38:U38"/>
    <mergeCell ref="C42:E42"/>
    <mergeCell ref="N42:P42"/>
    <mergeCell ref="C43:E43"/>
    <mergeCell ref="N43:P43"/>
    <mergeCell ref="C44:E44"/>
    <mergeCell ref="N44:P44"/>
    <mergeCell ref="C45:E45"/>
    <mergeCell ref="N45:P45"/>
    <mergeCell ref="C46:E46"/>
    <mergeCell ref="N46:P46"/>
    <mergeCell ref="C47:E47"/>
    <mergeCell ref="N47:P47"/>
    <mergeCell ref="C50:E50"/>
    <mergeCell ref="N50:P50"/>
    <mergeCell ref="C51:E51"/>
    <mergeCell ref="N51:P51"/>
    <mergeCell ref="C54:E54"/>
    <mergeCell ref="N54:P54"/>
    <mergeCell ref="C55:E55"/>
    <mergeCell ref="N55:P55"/>
    <mergeCell ref="C56:E56"/>
    <mergeCell ref="N56:P56"/>
    <mergeCell ref="C57:E57"/>
    <mergeCell ref="N57:P57"/>
    <mergeCell ref="C58:E58"/>
    <mergeCell ref="G58:J58"/>
    <mergeCell ref="N58:P58"/>
    <mergeCell ref="R58:U58"/>
    <mergeCell ref="D59:E59"/>
    <mergeCell ref="O59:P59"/>
    <mergeCell ref="D60:E60"/>
    <mergeCell ref="O60:P60"/>
    <mergeCell ref="D61:E61"/>
    <mergeCell ref="O61:P61"/>
    <mergeCell ref="C62:E62"/>
    <mergeCell ref="N62:P62"/>
    <mergeCell ref="C63:E63"/>
    <mergeCell ref="G63:J63"/>
    <mergeCell ref="N63:P63"/>
    <mergeCell ref="R63:U63"/>
    <mergeCell ref="C64:E64"/>
    <mergeCell ref="N64:P64"/>
    <mergeCell ref="C65:E65"/>
    <mergeCell ref="F65:J65"/>
    <mergeCell ref="N65:P65"/>
    <mergeCell ref="Q65:U65"/>
    <mergeCell ref="C66:E66"/>
    <mergeCell ref="G66:J66"/>
    <mergeCell ref="N66:P66"/>
    <mergeCell ref="R66:U66"/>
    <mergeCell ref="C67:E67"/>
    <mergeCell ref="N67:P67"/>
    <mergeCell ref="C68:E68"/>
    <mergeCell ref="G68:J68"/>
    <mergeCell ref="N68:P68"/>
    <mergeCell ref="R68:U68"/>
    <mergeCell ref="C69:E69"/>
    <mergeCell ref="F69:J69"/>
    <mergeCell ref="N69:P69"/>
    <mergeCell ref="Q69:U69"/>
    <mergeCell ref="C70:E70"/>
    <mergeCell ref="F70:J70"/>
    <mergeCell ref="N70:P70"/>
    <mergeCell ref="Q70:U70"/>
    <mergeCell ref="C71:E71"/>
    <mergeCell ref="N71:P71"/>
    <mergeCell ref="C72:E72"/>
    <mergeCell ref="N72:P72"/>
    <mergeCell ref="C73:E73"/>
    <mergeCell ref="G73:J73"/>
    <mergeCell ref="N73:P73"/>
    <mergeCell ref="R73:U73"/>
    <mergeCell ref="C74:E74"/>
    <mergeCell ref="N74:P74"/>
    <mergeCell ref="C75:E75"/>
    <mergeCell ref="N75:P75"/>
    <mergeCell ref="C76:E76"/>
    <mergeCell ref="N76:P76"/>
    <mergeCell ref="C77:E77"/>
    <mergeCell ref="N77:P77"/>
    <mergeCell ref="C78:E78"/>
    <mergeCell ref="N78:P78"/>
    <mergeCell ref="C79:E79"/>
    <mergeCell ref="G79:J79"/>
    <mergeCell ref="N79:P79"/>
    <mergeCell ref="R79:U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G34:G35"/>
    <mergeCell ref="G36:G37"/>
    <mergeCell ref="G75:G76"/>
    <mergeCell ref="G77:G78"/>
    <mergeCell ref="H34:H35"/>
    <mergeCell ref="H36:H37"/>
    <mergeCell ref="H75:H76"/>
    <mergeCell ref="H77:H78"/>
    <mergeCell ref="I34:I35"/>
    <mergeCell ref="I36:I37"/>
    <mergeCell ref="I75:I76"/>
    <mergeCell ref="I77:I78"/>
    <mergeCell ref="J34:J35"/>
    <mergeCell ref="J36:J37"/>
    <mergeCell ref="J75:J76"/>
    <mergeCell ref="J77:J78"/>
    <mergeCell ref="L1:L38"/>
    <mergeCell ref="L42:L79"/>
    <mergeCell ref="M7:M8"/>
    <mergeCell ref="M11:M12"/>
    <mergeCell ref="M18:M20"/>
    <mergeCell ref="M34:M35"/>
    <mergeCell ref="M36:M37"/>
    <mergeCell ref="M48:M49"/>
    <mergeCell ref="M52:M53"/>
    <mergeCell ref="M59:M61"/>
    <mergeCell ref="M75:M76"/>
    <mergeCell ref="M77:M78"/>
    <mergeCell ref="N18:N20"/>
    <mergeCell ref="N59:N61"/>
    <mergeCell ref="Q7:Q8"/>
    <mergeCell ref="Q11:Q12"/>
    <mergeCell ref="Q34:Q35"/>
    <mergeCell ref="Q36:Q37"/>
    <mergeCell ref="Q48:Q49"/>
    <mergeCell ref="Q52:Q53"/>
    <mergeCell ref="Q75:Q76"/>
    <mergeCell ref="Q77:Q78"/>
    <mergeCell ref="R34:R35"/>
    <mergeCell ref="R36:R37"/>
    <mergeCell ref="R75:R76"/>
    <mergeCell ref="R77:R78"/>
    <mergeCell ref="S34:S35"/>
    <mergeCell ref="S36:S37"/>
    <mergeCell ref="S75:S76"/>
    <mergeCell ref="S77:S78"/>
    <mergeCell ref="T34:T35"/>
    <mergeCell ref="T36:T37"/>
    <mergeCell ref="T75:T76"/>
    <mergeCell ref="T77:T78"/>
    <mergeCell ref="U34:U35"/>
    <mergeCell ref="U36:U37"/>
    <mergeCell ref="U75:U76"/>
    <mergeCell ref="U77:U78"/>
    <mergeCell ref="C7:D8"/>
    <mergeCell ref="N11:O12"/>
    <mergeCell ref="N7:O8"/>
    <mergeCell ref="C11:D12"/>
    <mergeCell ref="C48:D49"/>
    <mergeCell ref="N52:O53"/>
    <mergeCell ref="N48:O49"/>
    <mergeCell ref="C52:D53"/>
  </mergeCells>
  <hyperlinks>
    <hyperlink ref="K1" location="目录!A1" display="返回"/>
  </hyperlinks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U79"/>
  <sheetViews>
    <sheetView workbookViewId="0">
      <selection activeCell="X27" sqref="X27"/>
    </sheetView>
  </sheetViews>
  <sheetFormatPr defaultColWidth="9" defaultRowHeight="14.25"/>
  <cols>
    <col min="1" max="1" width="9" style="15"/>
    <col min="2" max="2" width="5.25" style="15" customWidth="1"/>
    <col min="3" max="3" width="9" style="15"/>
    <col min="4" max="4" width="4.25" style="15" customWidth="1"/>
    <col min="5" max="5" width="7.75" style="15" customWidth="1"/>
    <col min="6" max="6" width="9" style="15"/>
    <col min="7" max="7" width="11.5" style="15" customWidth="1"/>
    <col min="8" max="8" width="10.625" style="15" customWidth="1"/>
    <col min="9" max="9" width="11" style="15" customWidth="1"/>
    <col min="10" max="10" width="10.25" style="15" customWidth="1"/>
    <col min="11" max="12" width="9" style="15"/>
    <col min="13" max="13" width="6.875" style="15" customWidth="1"/>
    <col min="14" max="15" width="9" style="15"/>
    <col min="16" max="16" width="7.5" style="15" customWidth="1"/>
    <col min="17" max="17" width="8" style="15" customWidth="1"/>
    <col min="18" max="18" width="13" style="15" customWidth="1"/>
    <col min="19" max="21" width="10.5" style="15" customWidth="1"/>
    <col min="22" max="16384" width="9" style="15"/>
  </cols>
  <sheetData>
    <row r="1" spans="1:21">
      <c r="A1" s="16" t="s">
        <v>1269</v>
      </c>
      <c r="B1" s="17" t="s">
        <v>150</v>
      </c>
      <c r="C1" s="17" t="s">
        <v>1270</v>
      </c>
      <c r="D1" s="17"/>
      <c r="E1" s="17"/>
      <c r="F1" s="17" t="s">
        <v>1271</v>
      </c>
      <c r="G1" s="17" t="s">
        <v>1272</v>
      </c>
      <c r="H1" s="17" t="s">
        <v>1273</v>
      </c>
      <c r="I1" s="17" t="s">
        <v>1274</v>
      </c>
      <c r="J1" s="34" t="s">
        <v>1274</v>
      </c>
      <c r="K1" s="4" t="s">
        <v>84</v>
      </c>
      <c r="L1" s="16" t="s">
        <v>1275</v>
      </c>
      <c r="M1" s="17" t="s">
        <v>150</v>
      </c>
      <c r="N1" s="17" t="s">
        <v>1270</v>
      </c>
      <c r="O1" s="17"/>
      <c r="P1" s="17"/>
      <c r="Q1" s="17" t="s">
        <v>1271</v>
      </c>
      <c r="R1" s="17" t="s">
        <v>1273</v>
      </c>
      <c r="S1" s="17" t="s">
        <v>1276</v>
      </c>
      <c r="T1" s="17" t="s">
        <v>1277</v>
      </c>
      <c r="U1" s="34" t="s">
        <v>1277</v>
      </c>
    </row>
    <row r="2" ht="20.25" customHeight="1" spans="1:21">
      <c r="A2" s="18"/>
      <c r="B2" s="19"/>
      <c r="C2" s="19" t="s">
        <v>1278</v>
      </c>
      <c r="D2" s="19"/>
      <c r="E2" s="19"/>
      <c r="F2" s="20" t="s">
        <v>1279</v>
      </c>
      <c r="G2" s="20" t="s">
        <v>1365</v>
      </c>
      <c r="H2" s="20" t="s">
        <v>1366</v>
      </c>
      <c r="I2" s="20" t="s">
        <v>1367</v>
      </c>
      <c r="J2" s="35" t="s">
        <v>1367</v>
      </c>
      <c r="L2" s="18"/>
      <c r="M2" s="36"/>
      <c r="N2" s="37" t="s">
        <v>1278</v>
      </c>
      <c r="O2" s="37"/>
      <c r="P2" s="37"/>
      <c r="Q2" s="45" t="s">
        <v>1279</v>
      </c>
      <c r="R2" s="45" t="s">
        <v>1368</v>
      </c>
      <c r="S2" s="45" t="s">
        <v>1369</v>
      </c>
      <c r="T2" s="45" t="s">
        <v>1370</v>
      </c>
      <c r="U2" s="46" t="s">
        <v>1370</v>
      </c>
    </row>
    <row r="3" spans="1:21">
      <c r="A3" s="18"/>
      <c r="B3" s="19">
        <v>1</v>
      </c>
      <c r="C3" s="19" t="s">
        <v>1285</v>
      </c>
      <c r="D3" s="19"/>
      <c r="E3" s="19"/>
      <c r="F3" s="20" t="s">
        <v>1286</v>
      </c>
      <c r="G3" s="21">
        <v>23000</v>
      </c>
      <c r="H3" s="21">
        <v>12000</v>
      </c>
      <c r="I3" s="21">
        <v>10000</v>
      </c>
      <c r="J3" s="38">
        <v>10000</v>
      </c>
      <c r="L3" s="18"/>
      <c r="M3" s="37">
        <v>1</v>
      </c>
      <c r="N3" s="37" t="s">
        <v>1285</v>
      </c>
      <c r="O3" s="37"/>
      <c r="P3" s="37"/>
      <c r="Q3" s="45" t="s">
        <v>1286</v>
      </c>
      <c r="R3" s="47">
        <v>12000</v>
      </c>
      <c r="S3" s="47">
        <v>8000</v>
      </c>
      <c r="T3" s="47">
        <v>6300</v>
      </c>
      <c r="U3" s="48">
        <v>6300</v>
      </c>
    </row>
    <row r="4" spans="1:21">
      <c r="A4" s="18"/>
      <c r="B4" s="19">
        <v>2</v>
      </c>
      <c r="C4" s="19" t="s">
        <v>1287</v>
      </c>
      <c r="D4" s="19"/>
      <c r="E4" s="19"/>
      <c r="F4" s="20" t="s">
        <v>1286</v>
      </c>
      <c r="G4" s="21">
        <v>1500</v>
      </c>
      <c r="H4" s="21">
        <v>1200</v>
      </c>
      <c r="I4" s="21">
        <v>1000</v>
      </c>
      <c r="J4" s="38">
        <v>1000</v>
      </c>
      <c r="L4" s="18"/>
      <c r="M4" s="37">
        <v>2</v>
      </c>
      <c r="N4" s="37" t="s">
        <v>1287</v>
      </c>
      <c r="O4" s="37"/>
      <c r="P4" s="37"/>
      <c r="Q4" s="45" t="s">
        <v>1286</v>
      </c>
      <c r="R4" s="47">
        <v>1000</v>
      </c>
      <c r="S4" s="47">
        <v>800</v>
      </c>
      <c r="T4" s="47">
        <v>600</v>
      </c>
      <c r="U4" s="48">
        <v>600</v>
      </c>
    </row>
    <row r="5" spans="1:21">
      <c r="A5" s="18"/>
      <c r="B5" s="19">
        <v>3</v>
      </c>
      <c r="C5" s="19" t="s">
        <v>107</v>
      </c>
      <c r="D5" s="19"/>
      <c r="E5" s="19"/>
      <c r="F5" s="20" t="s">
        <v>1288</v>
      </c>
      <c r="G5" s="21">
        <v>1400</v>
      </c>
      <c r="H5" s="21">
        <v>1400</v>
      </c>
      <c r="I5" s="21">
        <v>1400</v>
      </c>
      <c r="J5" s="38">
        <v>1400</v>
      </c>
      <c r="L5" s="18"/>
      <c r="M5" s="37">
        <v>3</v>
      </c>
      <c r="N5" s="37" t="s">
        <v>107</v>
      </c>
      <c r="O5" s="37"/>
      <c r="P5" s="37"/>
      <c r="Q5" s="45" t="s">
        <v>1288</v>
      </c>
      <c r="R5" s="47">
        <v>1450</v>
      </c>
      <c r="S5" s="47">
        <v>1450</v>
      </c>
      <c r="T5" s="47">
        <v>1450</v>
      </c>
      <c r="U5" s="48">
        <v>1450</v>
      </c>
    </row>
    <row r="6" spans="1:21">
      <c r="A6" s="18"/>
      <c r="B6" s="19">
        <v>4</v>
      </c>
      <c r="C6" s="19" t="s">
        <v>1289</v>
      </c>
      <c r="D6" s="19"/>
      <c r="E6" s="19"/>
      <c r="F6" s="20" t="s">
        <v>1288</v>
      </c>
      <c r="G6" s="21">
        <v>2000</v>
      </c>
      <c r="H6" s="21">
        <v>2000</v>
      </c>
      <c r="I6" s="21">
        <v>2000</v>
      </c>
      <c r="J6" s="38">
        <v>2000</v>
      </c>
      <c r="L6" s="18"/>
      <c r="M6" s="37">
        <v>4</v>
      </c>
      <c r="N6" s="37" t="s">
        <v>1289</v>
      </c>
      <c r="O6" s="37"/>
      <c r="P6" s="37"/>
      <c r="Q6" s="45" t="s">
        <v>1288</v>
      </c>
      <c r="R6" s="47">
        <v>1800</v>
      </c>
      <c r="S6" s="47">
        <v>1800</v>
      </c>
      <c r="T6" s="47">
        <v>1800</v>
      </c>
      <c r="U6" s="48">
        <v>1800</v>
      </c>
    </row>
    <row r="7" spans="1:21">
      <c r="A7" s="18"/>
      <c r="B7" s="19">
        <v>5</v>
      </c>
      <c r="C7" s="19" t="s">
        <v>1290</v>
      </c>
      <c r="D7" s="19"/>
      <c r="E7" s="19" t="s">
        <v>1291</v>
      </c>
      <c r="F7" s="20" t="s">
        <v>1288</v>
      </c>
      <c r="G7" s="21">
        <v>4600</v>
      </c>
      <c r="H7" s="21">
        <v>4600</v>
      </c>
      <c r="I7" s="21">
        <v>4600</v>
      </c>
      <c r="J7" s="38">
        <v>4600</v>
      </c>
      <c r="L7" s="18"/>
      <c r="M7" s="19">
        <v>5</v>
      </c>
      <c r="N7" s="19" t="s">
        <v>1290</v>
      </c>
      <c r="O7" s="19"/>
      <c r="P7" s="37" t="s">
        <v>1291</v>
      </c>
      <c r="Q7" s="45" t="s">
        <v>1288</v>
      </c>
      <c r="R7" s="47">
        <v>3800</v>
      </c>
      <c r="S7" s="47">
        <v>3800</v>
      </c>
      <c r="T7" s="47">
        <v>3800</v>
      </c>
      <c r="U7" s="48">
        <v>3800</v>
      </c>
    </row>
    <row r="8" spans="1:21">
      <c r="A8" s="18"/>
      <c r="B8" s="19"/>
      <c r="C8" s="19"/>
      <c r="D8" s="19"/>
      <c r="E8" s="19" t="s">
        <v>1292</v>
      </c>
      <c r="F8" s="20"/>
      <c r="G8" s="22">
        <v>2600</v>
      </c>
      <c r="H8" s="22">
        <v>2600</v>
      </c>
      <c r="I8" s="22">
        <v>2600</v>
      </c>
      <c r="J8" s="39">
        <v>2600</v>
      </c>
      <c r="L8" s="18"/>
      <c r="M8" s="19"/>
      <c r="N8" s="19"/>
      <c r="O8" s="19"/>
      <c r="P8" s="37" t="s">
        <v>1292</v>
      </c>
      <c r="Q8" s="45"/>
      <c r="R8" s="49">
        <v>2200</v>
      </c>
      <c r="S8" s="49">
        <v>2200</v>
      </c>
      <c r="T8" s="49">
        <v>2200</v>
      </c>
      <c r="U8" s="50">
        <v>2200</v>
      </c>
    </row>
    <row r="9" spans="1:21">
      <c r="A9" s="18"/>
      <c r="B9" s="19">
        <v>6</v>
      </c>
      <c r="C9" s="19" t="s">
        <v>1293</v>
      </c>
      <c r="D9" s="19"/>
      <c r="E9" s="19"/>
      <c r="F9" s="20" t="s">
        <v>1286</v>
      </c>
      <c r="G9" s="22">
        <v>6500</v>
      </c>
      <c r="H9" s="22">
        <v>4000</v>
      </c>
      <c r="I9" s="21">
        <v>4000</v>
      </c>
      <c r="J9" s="38">
        <v>4000</v>
      </c>
      <c r="L9" s="18"/>
      <c r="M9" s="37">
        <v>6</v>
      </c>
      <c r="N9" s="37" t="s">
        <v>1293</v>
      </c>
      <c r="O9" s="37"/>
      <c r="P9" s="37"/>
      <c r="Q9" s="45" t="s">
        <v>1286</v>
      </c>
      <c r="R9" s="49">
        <v>4000</v>
      </c>
      <c r="S9" s="47">
        <v>3000</v>
      </c>
      <c r="T9" s="49">
        <v>2500</v>
      </c>
      <c r="U9" s="50">
        <v>2500</v>
      </c>
    </row>
    <row r="10" spans="1:21">
      <c r="A10" s="18"/>
      <c r="B10" s="19">
        <v>7</v>
      </c>
      <c r="C10" s="19" t="s">
        <v>1297</v>
      </c>
      <c r="D10" s="19"/>
      <c r="E10" s="19"/>
      <c r="F10" s="20" t="s">
        <v>1288</v>
      </c>
      <c r="G10" s="21">
        <v>450</v>
      </c>
      <c r="H10" s="21">
        <v>400</v>
      </c>
      <c r="I10" s="21">
        <v>400</v>
      </c>
      <c r="J10" s="38">
        <v>400</v>
      </c>
      <c r="L10" s="18"/>
      <c r="M10" s="37">
        <v>7</v>
      </c>
      <c r="N10" s="37" t="s">
        <v>1297</v>
      </c>
      <c r="O10" s="37"/>
      <c r="P10" s="37"/>
      <c r="Q10" s="45" t="s">
        <v>1288</v>
      </c>
      <c r="R10" s="47">
        <v>400</v>
      </c>
      <c r="S10" s="47">
        <v>400</v>
      </c>
      <c r="T10" s="47">
        <v>400</v>
      </c>
      <c r="U10" s="48">
        <v>400</v>
      </c>
    </row>
    <row r="11" customHeight="1" spans="1:21">
      <c r="A11" s="18"/>
      <c r="B11" s="19">
        <v>8</v>
      </c>
      <c r="C11" s="19" t="s">
        <v>1300</v>
      </c>
      <c r="D11" s="19"/>
      <c r="E11" s="19" t="s">
        <v>1291</v>
      </c>
      <c r="F11" s="20" t="s">
        <v>1288</v>
      </c>
      <c r="G11" s="20">
        <v>3810</v>
      </c>
      <c r="H11" s="20">
        <v>3810</v>
      </c>
      <c r="I11" s="20">
        <v>3810</v>
      </c>
      <c r="J11" s="35">
        <v>3810</v>
      </c>
      <c r="L11" s="18"/>
      <c r="M11" s="19">
        <v>8</v>
      </c>
      <c r="N11" s="19" t="s">
        <v>1300</v>
      </c>
      <c r="O11" s="19"/>
      <c r="P11" s="37" t="s">
        <v>1291</v>
      </c>
      <c r="Q11" s="45" t="s">
        <v>1288</v>
      </c>
      <c r="R11" s="45">
        <v>3210</v>
      </c>
      <c r="S11" s="45">
        <v>3210</v>
      </c>
      <c r="T11" s="45">
        <v>3210</v>
      </c>
      <c r="U11" s="46">
        <v>3210</v>
      </c>
    </row>
    <row r="12" spans="1:21">
      <c r="A12" s="18"/>
      <c r="B12" s="19"/>
      <c r="C12" s="19"/>
      <c r="D12" s="19"/>
      <c r="E12" s="19" t="s">
        <v>1292</v>
      </c>
      <c r="F12" s="20"/>
      <c r="G12" s="20">
        <v>2010</v>
      </c>
      <c r="H12" s="20">
        <v>2010</v>
      </c>
      <c r="I12" s="20">
        <v>2010</v>
      </c>
      <c r="J12" s="35">
        <v>2010</v>
      </c>
      <c r="L12" s="18"/>
      <c r="M12" s="19"/>
      <c r="N12" s="19"/>
      <c r="O12" s="19"/>
      <c r="P12" s="37" t="s">
        <v>1292</v>
      </c>
      <c r="Q12" s="45"/>
      <c r="R12" s="45">
        <v>1710</v>
      </c>
      <c r="S12" s="45">
        <v>1710</v>
      </c>
      <c r="T12" s="45">
        <v>1710</v>
      </c>
      <c r="U12" s="46">
        <v>1710</v>
      </c>
    </row>
    <row r="13" spans="1:21">
      <c r="A13" s="18"/>
      <c r="B13" s="19">
        <v>9</v>
      </c>
      <c r="C13" s="19" t="s">
        <v>1301</v>
      </c>
      <c r="D13" s="19"/>
      <c r="E13" s="19"/>
      <c r="F13" s="20" t="s">
        <v>1302</v>
      </c>
      <c r="G13" s="21">
        <v>90</v>
      </c>
      <c r="H13" s="21">
        <v>90</v>
      </c>
      <c r="I13" s="21">
        <v>90</v>
      </c>
      <c r="J13" s="38">
        <v>90</v>
      </c>
      <c r="L13" s="18"/>
      <c r="M13" s="37">
        <v>9</v>
      </c>
      <c r="N13" s="37" t="s">
        <v>1301</v>
      </c>
      <c r="O13" s="37"/>
      <c r="P13" s="37"/>
      <c r="Q13" s="45" t="s">
        <v>1302</v>
      </c>
      <c r="R13" s="47">
        <v>90</v>
      </c>
      <c r="S13" s="47">
        <v>90</v>
      </c>
      <c r="T13" s="47">
        <v>90</v>
      </c>
      <c r="U13" s="48">
        <v>90</v>
      </c>
    </row>
    <row r="14" spans="1:21">
      <c r="A14" s="18"/>
      <c r="B14" s="19">
        <v>10</v>
      </c>
      <c r="C14" s="19" t="s">
        <v>1304</v>
      </c>
      <c r="D14" s="19"/>
      <c r="E14" s="19"/>
      <c r="F14" s="20" t="s">
        <v>1302</v>
      </c>
      <c r="G14" s="21">
        <v>120</v>
      </c>
      <c r="H14" s="21">
        <v>120</v>
      </c>
      <c r="I14" s="21">
        <v>120</v>
      </c>
      <c r="J14" s="38">
        <v>120</v>
      </c>
      <c r="L14" s="18"/>
      <c r="M14" s="37">
        <v>10</v>
      </c>
      <c r="N14" s="37" t="s">
        <v>1304</v>
      </c>
      <c r="O14" s="37"/>
      <c r="P14" s="37"/>
      <c r="Q14" s="45" t="s">
        <v>1302</v>
      </c>
      <c r="R14" s="47">
        <v>120</v>
      </c>
      <c r="S14" s="47">
        <v>120</v>
      </c>
      <c r="T14" s="47">
        <v>120</v>
      </c>
      <c r="U14" s="48">
        <v>120</v>
      </c>
    </row>
    <row r="15" spans="1:21">
      <c r="A15" s="18"/>
      <c r="B15" s="19">
        <v>11</v>
      </c>
      <c r="C15" s="19" t="s">
        <v>1306</v>
      </c>
      <c r="D15" s="19"/>
      <c r="E15" s="19"/>
      <c r="F15" s="20" t="s">
        <v>1286</v>
      </c>
      <c r="G15" s="20"/>
      <c r="H15" s="20">
        <v>4000</v>
      </c>
      <c r="I15" s="20">
        <v>4000</v>
      </c>
      <c r="J15" s="35">
        <v>4000</v>
      </c>
      <c r="L15" s="18"/>
      <c r="M15" s="37">
        <v>11</v>
      </c>
      <c r="N15" s="37" t="s">
        <v>1306</v>
      </c>
      <c r="O15" s="37"/>
      <c r="P15" s="37"/>
      <c r="Q15" s="45" t="s">
        <v>1286</v>
      </c>
      <c r="R15" s="45">
        <v>4000</v>
      </c>
      <c r="S15" s="45">
        <v>3000</v>
      </c>
      <c r="T15" s="45">
        <v>2000</v>
      </c>
      <c r="U15" s="46">
        <v>2000</v>
      </c>
    </row>
    <row r="16" spans="1:21">
      <c r="A16" s="18"/>
      <c r="B16" s="19">
        <v>12</v>
      </c>
      <c r="C16" s="19" t="s">
        <v>1308</v>
      </c>
      <c r="D16" s="19"/>
      <c r="E16" s="19"/>
      <c r="F16" s="20" t="s">
        <v>1288</v>
      </c>
      <c r="G16" s="20"/>
      <c r="H16" s="20">
        <v>550</v>
      </c>
      <c r="I16" s="20">
        <v>550</v>
      </c>
      <c r="J16" s="35">
        <v>550</v>
      </c>
      <c r="L16" s="18"/>
      <c r="M16" s="37">
        <v>12</v>
      </c>
      <c r="N16" s="37" t="s">
        <v>1308</v>
      </c>
      <c r="O16" s="37"/>
      <c r="P16" s="37"/>
      <c r="Q16" s="45" t="s">
        <v>1288</v>
      </c>
      <c r="R16" s="45">
        <v>550</v>
      </c>
      <c r="S16" s="45">
        <v>550</v>
      </c>
      <c r="T16" s="45">
        <v>550</v>
      </c>
      <c r="U16" s="46">
        <v>550</v>
      </c>
    </row>
    <row r="17" spans="1:21">
      <c r="A17" s="18"/>
      <c r="B17" s="19">
        <v>13</v>
      </c>
      <c r="C17" s="19" t="s">
        <v>1309</v>
      </c>
      <c r="D17" s="19"/>
      <c r="E17" s="19"/>
      <c r="F17" s="20" t="s">
        <v>1288</v>
      </c>
      <c r="G17" s="20"/>
      <c r="H17" s="20">
        <v>25</v>
      </c>
      <c r="I17" s="20"/>
      <c r="J17" s="35"/>
      <c r="L17" s="18"/>
      <c r="M17" s="37">
        <v>13</v>
      </c>
      <c r="N17" s="37" t="s">
        <v>1309</v>
      </c>
      <c r="O17" s="37"/>
      <c r="P17" s="37"/>
      <c r="Q17" s="45" t="s">
        <v>1288</v>
      </c>
      <c r="R17" s="45">
        <v>25</v>
      </c>
      <c r="S17" s="45"/>
      <c r="T17" s="45"/>
      <c r="U17" s="46"/>
    </row>
    <row r="18" spans="1:21">
      <c r="A18" s="18"/>
      <c r="B18" s="23">
        <v>14</v>
      </c>
      <c r="C18" s="23" t="s">
        <v>1310</v>
      </c>
      <c r="D18" s="19" t="s">
        <v>1311</v>
      </c>
      <c r="E18" s="19"/>
      <c r="F18" s="20" t="s">
        <v>1302</v>
      </c>
      <c r="G18" s="22">
        <v>500</v>
      </c>
      <c r="H18" s="22">
        <v>500</v>
      </c>
      <c r="I18" s="22">
        <v>500</v>
      </c>
      <c r="J18" s="39">
        <v>500</v>
      </c>
      <c r="L18" s="18"/>
      <c r="M18" s="19">
        <v>14</v>
      </c>
      <c r="N18" s="19" t="s">
        <v>1310</v>
      </c>
      <c r="O18" s="37" t="s">
        <v>1311</v>
      </c>
      <c r="P18" s="37"/>
      <c r="Q18" s="45" t="s">
        <v>1302</v>
      </c>
      <c r="R18" s="49">
        <v>500</v>
      </c>
      <c r="S18" s="49">
        <v>500</v>
      </c>
      <c r="T18" s="49">
        <v>500</v>
      </c>
      <c r="U18" s="50">
        <v>500</v>
      </c>
    </row>
    <row r="19" spans="1:21">
      <c r="A19" s="18"/>
      <c r="B19" s="24"/>
      <c r="C19" s="24"/>
      <c r="D19" s="19" t="s">
        <v>1313</v>
      </c>
      <c r="E19" s="19"/>
      <c r="F19" s="20" t="s">
        <v>1302</v>
      </c>
      <c r="G19" s="22" t="s">
        <v>1371</v>
      </c>
      <c r="H19" s="22" t="s">
        <v>1371</v>
      </c>
      <c r="I19" s="22" t="s">
        <v>1371</v>
      </c>
      <c r="J19" s="39" t="s">
        <v>1371</v>
      </c>
      <c r="L19" s="18"/>
      <c r="M19" s="19"/>
      <c r="N19" s="19"/>
      <c r="O19" s="37" t="s">
        <v>1313</v>
      </c>
      <c r="P19" s="37"/>
      <c r="Q19" s="45" t="s">
        <v>1302</v>
      </c>
      <c r="R19" s="49" t="s">
        <v>1371</v>
      </c>
      <c r="S19" s="49" t="s">
        <v>1372</v>
      </c>
      <c r="T19" s="49" t="s">
        <v>1372</v>
      </c>
      <c r="U19" s="50" t="s">
        <v>1372</v>
      </c>
    </row>
    <row r="20" spans="1:21">
      <c r="A20" s="18"/>
      <c r="B20" s="25"/>
      <c r="C20" s="25"/>
      <c r="D20" s="19" t="s">
        <v>1316</v>
      </c>
      <c r="E20" s="19"/>
      <c r="F20" s="20" t="s">
        <v>1302</v>
      </c>
      <c r="G20" s="22">
        <v>400</v>
      </c>
      <c r="H20" s="22">
        <v>400</v>
      </c>
      <c r="I20" s="22">
        <v>400</v>
      </c>
      <c r="J20" s="39">
        <v>400</v>
      </c>
      <c r="L20" s="18"/>
      <c r="M20" s="19"/>
      <c r="N20" s="19"/>
      <c r="O20" s="37" t="s">
        <v>1316</v>
      </c>
      <c r="P20" s="37"/>
      <c r="Q20" s="45" t="s">
        <v>1302</v>
      </c>
      <c r="R20" s="49">
        <v>450</v>
      </c>
      <c r="S20" s="49">
        <v>450</v>
      </c>
      <c r="T20" s="49">
        <v>450</v>
      </c>
      <c r="U20" s="50">
        <v>450</v>
      </c>
    </row>
    <row r="21" spans="1:21">
      <c r="A21" s="18"/>
      <c r="B21" s="19">
        <v>15</v>
      </c>
      <c r="C21" s="19" t="s">
        <v>1317</v>
      </c>
      <c r="D21" s="19"/>
      <c r="E21" s="19"/>
      <c r="F21" s="20" t="s">
        <v>1318</v>
      </c>
      <c r="G21" s="21">
        <v>50</v>
      </c>
      <c r="H21" s="21">
        <v>45</v>
      </c>
      <c r="I21" s="21">
        <v>45</v>
      </c>
      <c r="J21" s="38">
        <v>45</v>
      </c>
      <c r="L21" s="18"/>
      <c r="M21" s="37">
        <v>15</v>
      </c>
      <c r="N21" s="37" t="s">
        <v>1317</v>
      </c>
      <c r="O21" s="37"/>
      <c r="P21" s="37"/>
      <c r="Q21" s="45" t="s">
        <v>1318</v>
      </c>
      <c r="R21" s="47">
        <v>35</v>
      </c>
      <c r="S21" s="47">
        <v>35</v>
      </c>
      <c r="T21" s="47">
        <v>30</v>
      </c>
      <c r="U21" s="48">
        <v>30</v>
      </c>
    </row>
    <row r="22" spans="1:21">
      <c r="A22" s="18"/>
      <c r="B22" s="19">
        <v>16</v>
      </c>
      <c r="C22" s="19" t="s">
        <v>1319</v>
      </c>
      <c r="D22" s="19"/>
      <c r="E22" s="19"/>
      <c r="F22" s="20" t="s">
        <v>1288</v>
      </c>
      <c r="G22" s="21">
        <v>700</v>
      </c>
      <c r="H22" s="21"/>
      <c r="I22" s="21"/>
      <c r="J22" s="38"/>
      <c r="L22" s="18"/>
      <c r="M22" s="37">
        <v>16</v>
      </c>
      <c r="N22" s="37" t="s">
        <v>1319</v>
      </c>
      <c r="O22" s="37"/>
      <c r="P22" s="37"/>
      <c r="Q22" s="45" t="s">
        <v>1288</v>
      </c>
      <c r="R22" s="47">
        <v>700</v>
      </c>
      <c r="S22" s="47"/>
      <c r="T22" s="47"/>
      <c r="U22" s="48"/>
    </row>
    <row r="23" spans="1:21">
      <c r="A23" s="18"/>
      <c r="B23" s="19">
        <v>17</v>
      </c>
      <c r="C23" s="19" t="s">
        <v>1320</v>
      </c>
      <c r="D23" s="19"/>
      <c r="E23" s="19"/>
      <c r="F23" s="20" t="s">
        <v>1321</v>
      </c>
      <c r="G23" s="21">
        <v>2</v>
      </c>
      <c r="H23" s="21">
        <v>2</v>
      </c>
      <c r="I23" s="21">
        <v>2</v>
      </c>
      <c r="J23" s="38">
        <v>2</v>
      </c>
      <c r="L23" s="18"/>
      <c r="M23" s="37">
        <v>17</v>
      </c>
      <c r="N23" s="37" t="s">
        <v>1320</v>
      </c>
      <c r="O23" s="37"/>
      <c r="P23" s="37"/>
      <c r="Q23" s="45" t="s">
        <v>1321</v>
      </c>
      <c r="R23" s="47">
        <v>1</v>
      </c>
      <c r="S23" s="47">
        <v>1</v>
      </c>
      <c r="T23" s="47">
        <v>1</v>
      </c>
      <c r="U23" s="48">
        <v>1</v>
      </c>
    </row>
    <row r="24" spans="1:21">
      <c r="A24" s="18"/>
      <c r="B24" s="19">
        <v>18</v>
      </c>
      <c r="C24" s="19" t="s">
        <v>1322</v>
      </c>
      <c r="D24" s="19"/>
      <c r="E24" s="19"/>
      <c r="F24" s="20"/>
      <c r="G24" s="20"/>
      <c r="H24" s="20"/>
      <c r="I24" s="20"/>
      <c r="J24" s="35"/>
      <c r="L24" s="18"/>
      <c r="M24" s="37">
        <v>18</v>
      </c>
      <c r="N24" s="37" t="s">
        <v>1322</v>
      </c>
      <c r="O24" s="37"/>
      <c r="P24" s="37"/>
      <c r="Q24" s="45"/>
      <c r="R24" s="45"/>
      <c r="S24" s="45"/>
      <c r="T24" s="45"/>
      <c r="U24" s="46"/>
    </row>
    <row r="25" spans="1:21">
      <c r="A25" s="18"/>
      <c r="B25" s="19">
        <v>19</v>
      </c>
      <c r="C25" s="19" t="s">
        <v>1323</v>
      </c>
      <c r="D25" s="19"/>
      <c r="E25" s="19"/>
      <c r="F25" s="20" t="s">
        <v>1302</v>
      </c>
      <c r="G25" s="20">
        <v>90</v>
      </c>
      <c r="H25" s="20"/>
      <c r="I25" s="20"/>
      <c r="J25" s="35"/>
      <c r="L25" s="18"/>
      <c r="M25" s="37">
        <v>19</v>
      </c>
      <c r="N25" s="37" t="s">
        <v>1323</v>
      </c>
      <c r="O25" s="37"/>
      <c r="P25" s="37"/>
      <c r="Q25" s="45" t="s">
        <v>1302</v>
      </c>
      <c r="R25" s="45">
        <v>90</v>
      </c>
      <c r="S25" s="45"/>
      <c r="T25" s="45"/>
      <c r="U25" s="46"/>
    </row>
    <row r="26" spans="1:21">
      <c r="A26" s="18"/>
      <c r="B26" s="19">
        <v>20</v>
      </c>
      <c r="C26" s="19" t="s">
        <v>1325</v>
      </c>
      <c r="D26" s="19"/>
      <c r="E26" s="19"/>
      <c r="F26" s="20" t="s">
        <v>1288</v>
      </c>
      <c r="G26" s="21">
        <v>6500</v>
      </c>
      <c r="H26" s="21">
        <v>6350</v>
      </c>
      <c r="I26" s="21">
        <v>6500</v>
      </c>
      <c r="J26" s="38">
        <v>6500</v>
      </c>
      <c r="L26" s="18"/>
      <c r="M26" s="37">
        <v>20</v>
      </c>
      <c r="N26" s="37" t="s">
        <v>1325</v>
      </c>
      <c r="O26" s="37"/>
      <c r="P26" s="37"/>
      <c r="Q26" s="45" t="s">
        <v>1288</v>
      </c>
      <c r="R26" s="47">
        <v>3400</v>
      </c>
      <c r="S26" s="47">
        <v>3400</v>
      </c>
      <c r="T26" s="47">
        <v>3400</v>
      </c>
      <c r="U26" s="48">
        <v>3400</v>
      </c>
    </row>
    <row r="27" spans="1:21">
      <c r="A27" s="18"/>
      <c r="B27" s="19">
        <v>21</v>
      </c>
      <c r="C27" s="19" t="s">
        <v>1326</v>
      </c>
      <c r="D27" s="19"/>
      <c r="E27" s="19"/>
      <c r="F27" s="20" t="s">
        <v>1288</v>
      </c>
      <c r="G27" s="20"/>
      <c r="H27" s="20"/>
      <c r="I27" s="20"/>
      <c r="J27" s="35"/>
      <c r="L27" s="18"/>
      <c r="M27" s="37">
        <v>21</v>
      </c>
      <c r="N27" s="37" t="s">
        <v>1326</v>
      </c>
      <c r="O27" s="37"/>
      <c r="P27" s="37"/>
      <c r="Q27" s="45" t="s">
        <v>1288</v>
      </c>
      <c r="R27" s="45"/>
      <c r="S27" s="45"/>
      <c r="T27" s="45"/>
      <c r="U27" s="46"/>
    </row>
    <row r="28" customHeight="1" spans="1:21">
      <c r="A28" s="18"/>
      <c r="B28" s="19">
        <v>22</v>
      </c>
      <c r="C28" s="19" t="s">
        <v>1328</v>
      </c>
      <c r="D28" s="19"/>
      <c r="E28" s="19"/>
      <c r="F28" s="20"/>
      <c r="G28" s="26"/>
      <c r="H28" s="27"/>
      <c r="I28" s="27"/>
      <c r="J28" s="40"/>
      <c r="L28" s="18"/>
      <c r="M28" s="37">
        <v>22</v>
      </c>
      <c r="N28" s="37" t="s">
        <v>1328</v>
      </c>
      <c r="O28" s="37"/>
      <c r="P28" s="37"/>
      <c r="Q28" s="51"/>
      <c r="R28" s="52"/>
      <c r="S28" s="53"/>
      <c r="T28" s="53"/>
      <c r="U28" s="54"/>
    </row>
    <row r="29" spans="1:21">
      <c r="A29" s="18"/>
      <c r="B29" s="19">
        <v>23</v>
      </c>
      <c r="C29" s="19" t="s">
        <v>1330</v>
      </c>
      <c r="D29" s="19"/>
      <c r="E29" s="19"/>
      <c r="F29" s="20" t="s">
        <v>1373</v>
      </c>
      <c r="G29" s="28">
        <v>25</v>
      </c>
      <c r="H29" s="28"/>
      <c r="I29" s="28"/>
      <c r="J29" s="41"/>
      <c r="L29" s="18"/>
      <c r="M29" s="37">
        <v>23</v>
      </c>
      <c r="N29" s="37" t="s">
        <v>1330</v>
      </c>
      <c r="O29" s="37"/>
      <c r="P29" s="37"/>
      <c r="Q29" s="45" t="s">
        <v>1373</v>
      </c>
      <c r="R29" s="55">
        <v>25</v>
      </c>
      <c r="S29" s="55"/>
      <c r="T29" s="55"/>
      <c r="U29" s="56"/>
    </row>
    <row r="30" spans="1:21">
      <c r="A30" s="18"/>
      <c r="B30" s="19">
        <v>24</v>
      </c>
      <c r="C30" s="19" t="s">
        <v>1332</v>
      </c>
      <c r="D30" s="19"/>
      <c r="E30" s="19"/>
      <c r="F30" s="20" t="s">
        <v>1333</v>
      </c>
      <c r="G30" s="21">
        <v>1</v>
      </c>
      <c r="H30" s="21">
        <v>1</v>
      </c>
      <c r="I30" s="21">
        <v>1</v>
      </c>
      <c r="J30" s="38">
        <v>1</v>
      </c>
      <c r="L30" s="18"/>
      <c r="M30" s="37">
        <v>24</v>
      </c>
      <c r="N30" s="37" t="s">
        <v>1332</v>
      </c>
      <c r="O30" s="37"/>
      <c r="P30" s="37"/>
      <c r="Q30" s="45" t="s">
        <v>1333</v>
      </c>
      <c r="R30" s="47">
        <v>1</v>
      </c>
      <c r="S30" s="47">
        <v>1</v>
      </c>
      <c r="T30" s="47">
        <v>1</v>
      </c>
      <c r="U30" s="48">
        <v>1</v>
      </c>
    </row>
    <row r="31" spans="1:21">
      <c r="A31" s="18"/>
      <c r="B31" s="19">
        <v>25</v>
      </c>
      <c r="C31" s="19" t="s">
        <v>1334</v>
      </c>
      <c r="D31" s="19"/>
      <c r="E31" s="19"/>
      <c r="F31" s="20" t="s">
        <v>1288</v>
      </c>
      <c r="G31" s="21">
        <v>50</v>
      </c>
      <c r="H31" s="21">
        <v>50</v>
      </c>
      <c r="I31" s="21">
        <v>50</v>
      </c>
      <c r="J31" s="38">
        <v>50</v>
      </c>
      <c r="L31" s="18"/>
      <c r="M31" s="37">
        <v>25</v>
      </c>
      <c r="N31" s="37" t="s">
        <v>1334</v>
      </c>
      <c r="O31" s="37"/>
      <c r="P31" s="37"/>
      <c r="Q31" s="45" t="s">
        <v>1288</v>
      </c>
      <c r="R31" s="47">
        <v>50</v>
      </c>
      <c r="S31" s="47">
        <v>50</v>
      </c>
      <c r="T31" s="47">
        <v>50</v>
      </c>
      <c r="U31" s="48">
        <v>50</v>
      </c>
    </row>
    <row r="32" spans="1:21">
      <c r="A32" s="18"/>
      <c r="B32" s="19">
        <v>26</v>
      </c>
      <c r="C32" s="19" t="s">
        <v>1336</v>
      </c>
      <c r="D32" s="19"/>
      <c r="E32" s="19"/>
      <c r="F32" s="20" t="s">
        <v>1337</v>
      </c>
      <c r="G32" s="20">
        <v>364</v>
      </c>
      <c r="H32" s="20"/>
      <c r="I32" s="20"/>
      <c r="J32" s="35"/>
      <c r="L32" s="18"/>
      <c r="M32" s="37">
        <v>26</v>
      </c>
      <c r="N32" s="37" t="s">
        <v>1336</v>
      </c>
      <c r="O32" s="37"/>
      <c r="P32" s="37"/>
      <c r="Q32" s="45" t="s">
        <v>1337</v>
      </c>
      <c r="R32" s="45">
        <v>264</v>
      </c>
      <c r="S32" s="45"/>
      <c r="T32" s="45"/>
      <c r="U32" s="46"/>
    </row>
    <row r="33" spans="1:21">
      <c r="A33" s="18"/>
      <c r="B33" s="19">
        <v>27</v>
      </c>
      <c r="C33" s="19" t="s">
        <v>1339</v>
      </c>
      <c r="D33" s="19"/>
      <c r="E33" s="19"/>
      <c r="F33" s="20" t="s">
        <v>1340</v>
      </c>
      <c r="G33" s="20">
        <v>9.4</v>
      </c>
      <c r="H33" s="20">
        <v>8.5</v>
      </c>
      <c r="I33" s="20">
        <v>8.5</v>
      </c>
      <c r="J33" s="35">
        <v>8.5</v>
      </c>
      <c r="L33" s="18"/>
      <c r="M33" s="37">
        <v>27</v>
      </c>
      <c r="N33" s="37" t="s">
        <v>1339</v>
      </c>
      <c r="O33" s="37"/>
      <c r="P33" s="37"/>
      <c r="Q33" s="45" t="s">
        <v>1340</v>
      </c>
      <c r="R33" s="45">
        <v>7.8</v>
      </c>
      <c r="S33" s="45">
        <v>7.6</v>
      </c>
      <c r="T33" s="45">
        <v>7.6</v>
      </c>
      <c r="U33" s="46">
        <v>7.6</v>
      </c>
    </row>
    <row r="34" spans="1:21">
      <c r="A34" s="18"/>
      <c r="B34" s="19">
        <v>28</v>
      </c>
      <c r="C34" s="19" t="s">
        <v>1342</v>
      </c>
      <c r="D34" s="19"/>
      <c r="E34" s="19"/>
      <c r="F34" s="20" t="s">
        <v>1288</v>
      </c>
      <c r="G34" s="21">
        <v>150</v>
      </c>
      <c r="H34" s="21">
        <v>150</v>
      </c>
      <c r="I34" s="21">
        <v>150</v>
      </c>
      <c r="J34" s="38">
        <v>150</v>
      </c>
      <c r="L34" s="18"/>
      <c r="M34" s="37">
        <v>28</v>
      </c>
      <c r="N34" s="37" t="s">
        <v>1342</v>
      </c>
      <c r="O34" s="37"/>
      <c r="P34" s="37"/>
      <c r="Q34" s="45" t="s">
        <v>1288</v>
      </c>
      <c r="R34" s="47">
        <v>150</v>
      </c>
      <c r="S34" s="47">
        <v>150</v>
      </c>
      <c r="T34" s="47">
        <v>150</v>
      </c>
      <c r="U34" s="48">
        <v>150</v>
      </c>
    </row>
    <row r="35" spans="1:21">
      <c r="A35" s="18"/>
      <c r="B35" s="19"/>
      <c r="C35" s="19" t="s">
        <v>1344</v>
      </c>
      <c r="D35" s="19"/>
      <c r="E35" s="19"/>
      <c r="F35" s="20"/>
      <c r="G35" s="21"/>
      <c r="H35" s="21"/>
      <c r="I35" s="21"/>
      <c r="J35" s="38"/>
      <c r="L35" s="18"/>
      <c r="M35" s="37"/>
      <c r="N35" s="37" t="s">
        <v>1344</v>
      </c>
      <c r="O35" s="37"/>
      <c r="P35" s="37"/>
      <c r="Q35" s="45"/>
      <c r="R35" s="47"/>
      <c r="S35" s="47"/>
      <c r="T35" s="47"/>
      <c r="U35" s="48"/>
    </row>
    <row r="36" spans="1:21">
      <c r="A36" s="18"/>
      <c r="B36" s="19">
        <v>29</v>
      </c>
      <c r="C36" s="19" t="s">
        <v>1345</v>
      </c>
      <c r="D36" s="19"/>
      <c r="E36" s="19"/>
      <c r="F36" s="20" t="s">
        <v>1288</v>
      </c>
      <c r="G36" s="21">
        <v>150</v>
      </c>
      <c r="H36" s="21">
        <v>150</v>
      </c>
      <c r="I36" s="21">
        <v>150</v>
      </c>
      <c r="J36" s="38">
        <v>150</v>
      </c>
      <c r="L36" s="18"/>
      <c r="M36" s="37">
        <v>29</v>
      </c>
      <c r="N36" s="37" t="s">
        <v>1345</v>
      </c>
      <c r="O36" s="37"/>
      <c r="P36" s="37"/>
      <c r="Q36" s="45" t="s">
        <v>1288</v>
      </c>
      <c r="R36" s="47">
        <v>150</v>
      </c>
      <c r="S36" s="47">
        <v>150</v>
      </c>
      <c r="T36" s="47">
        <v>150</v>
      </c>
      <c r="U36" s="48">
        <v>150</v>
      </c>
    </row>
    <row r="37" ht="25.5" customHeight="1" spans="1:21">
      <c r="A37" s="18"/>
      <c r="B37" s="19"/>
      <c r="C37" s="19" t="s">
        <v>1346</v>
      </c>
      <c r="D37" s="19"/>
      <c r="E37" s="19"/>
      <c r="F37" s="20"/>
      <c r="G37" s="21"/>
      <c r="H37" s="21"/>
      <c r="I37" s="21"/>
      <c r="J37" s="38"/>
      <c r="L37" s="18"/>
      <c r="M37" s="37"/>
      <c r="N37" s="37" t="s">
        <v>1346</v>
      </c>
      <c r="O37" s="37"/>
      <c r="P37" s="37"/>
      <c r="Q37" s="45"/>
      <c r="R37" s="47"/>
      <c r="S37" s="47"/>
      <c r="T37" s="47"/>
      <c r="U37" s="48"/>
    </row>
    <row r="38" ht="15" spans="1:21">
      <c r="A38" s="29"/>
      <c r="B38" s="30">
        <v>30</v>
      </c>
      <c r="C38" s="30" t="s">
        <v>1347</v>
      </c>
      <c r="D38" s="30"/>
      <c r="E38" s="30"/>
      <c r="F38" s="31"/>
      <c r="G38" s="31" t="s">
        <v>1374</v>
      </c>
      <c r="H38" s="31"/>
      <c r="I38" s="31"/>
      <c r="J38" s="42"/>
      <c r="L38" s="29"/>
      <c r="M38" s="30">
        <v>30</v>
      </c>
      <c r="N38" s="30" t="s">
        <v>1347</v>
      </c>
      <c r="O38" s="30"/>
      <c r="P38" s="30"/>
      <c r="Q38" s="31"/>
      <c r="R38" s="31" t="s">
        <v>1375</v>
      </c>
      <c r="S38" s="31"/>
      <c r="T38" s="31"/>
      <c r="U38" s="42"/>
    </row>
    <row r="41" ht="15"/>
    <row r="42" spans="1:21">
      <c r="A42" s="32" t="s">
        <v>1376</v>
      </c>
      <c r="B42" s="17" t="s">
        <v>150</v>
      </c>
      <c r="C42" s="17" t="s">
        <v>1270</v>
      </c>
      <c r="D42" s="17"/>
      <c r="E42" s="17"/>
      <c r="F42" s="17" t="s">
        <v>1271</v>
      </c>
      <c r="G42" s="17" t="s">
        <v>1277</v>
      </c>
      <c r="H42" s="17" t="s">
        <v>1350</v>
      </c>
      <c r="I42" s="17" t="s">
        <v>1350</v>
      </c>
      <c r="J42" s="34" t="s">
        <v>1351</v>
      </c>
      <c r="L42" s="43"/>
      <c r="M42" s="43"/>
      <c r="N42" s="43"/>
      <c r="O42" s="43"/>
      <c r="P42" s="43"/>
      <c r="Q42" s="43"/>
      <c r="R42" s="43"/>
      <c r="S42" s="43"/>
      <c r="T42" s="44"/>
      <c r="U42" s="44"/>
    </row>
    <row r="43" spans="1:21">
      <c r="A43" s="18"/>
      <c r="B43" s="19"/>
      <c r="C43" s="19" t="s">
        <v>1278</v>
      </c>
      <c r="D43" s="19"/>
      <c r="E43" s="19"/>
      <c r="F43" s="20" t="s">
        <v>1279</v>
      </c>
      <c r="G43" s="20" t="s">
        <v>1377</v>
      </c>
      <c r="H43" s="20" t="s">
        <v>1378</v>
      </c>
      <c r="I43" s="20" t="s">
        <v>1378</v>
      </c>
      <c r="J43" s="35" t="s">
        <v>1379</v>
      </c>
      <c r="L43" s="44"/>
      <c r="M43" s="44"/>
      <c r="N43" s="44"/>
      <c r="O43" s="44"/>
      <c r="P43" s="44"/>
      <c r="Q43" s="44"/>
      <c r="R43" s="44"/>
      <c r="S43" s="44"/>
      <c r="T43" s="44"/>
      <c r="U43" s="44"/>
    </row>
    <row r="44" spans="1:21">
      <c r="A44" s="18"/>
      <c r="B44" s="19">
        <v>1</v>
      </c>
      <c r="C44" s="19" t="s">
        <v>1285</v>
      </c>
      <c r="D44" s="19"/>
      <c r="E44" s="19"/>
      <c r="F44" s="20" t="s">
        <v>1286</v>
      </c>
      <c r="G44" s="21">
        <v>6300</v>
      </c>
      <c r="H44" s="21">
        <v>5000</v>
      </c>
      <c r="I44" s="21">
        <v>5000</v>
      </c>
      <c r="J44" s="38">
        <v>4000</v>
      </c>
      <c r="L44" s="44"/>
      <c r="M44" s="44"/>
      <c r="N44" s="44"/>
      <c r="O44" s="44"/>
      <c r="P44" s="44"/>
      <c r="Q44" s="44"/>
      <c r="R44" s="44"/>
      <c r="S44" s="44"/>
      <c r="T44" s="44"/>
      <c r="U44" s="44"/>
    </row>
    <row r="45" spans="1:21">
      <c r="A45" s="18"/>
      <c r="B45" s="19">
        <v>2</v>
      </c>
      <c r="C45" s="19" t="s">
        <v>1287</v>
      </c>
      <c r="D45" s="19"/>
      <c r="E45" s="19"/>
      <c r="F45" s="20" t="s">
        <v>1286</v>
      </c>
      <c r="G45" s="21">
        <v>600</v>
      </c>
      <c r="H45" s="21">
        <v>600</v>
      </c>
      <c r="I45" s="21">
        <v>600</v>
      </c>
      <c r="J45" s="38">
        <v>350</v>
      </c>
      <c r="L45" s="44"/>
      <c r="M45" s="44"/>
      <c r="N45" s="44"/>
      <c r="O45" s="44"/>
      <c r="P45" s="44"/>
      <c r="Q45" s="44"/>
      <c r="R45" s="44"/>
      <c r="S45" s="44"/>
      <c r="T45" s="44"/>
      <c r="U45" s="44"/>
    </row>
    <row r="46" spans="1:21">
      <c r="A46" s="18"/>
      <c r="B46" s="19">
        <v>3</v>
      </c>
      <c r="C46" s="19" t="s">
        <v>107</v>
      </c>
      <c r="D46" s="19"/>
      <c r="E46" s="19"/>
      <c r="F46" s="20" t="s">
        <v>1288</v>
      </c>
      <c r="G46" s="21">
        <v>1450</v>
      </c>
      <c r="H46" s="21">
        <v>1450</v>
      </c>
      <c r="I46" s="21">
        <v>1450</v>
      </c>
      <c r="J46" s="38">
        <v>1450</v>
      </c>
      <c r="L46" s="44"/>
      <c r="M46" s="44"/>
      <c r="N46" s="44"/>
      <c r="O46" s="44"/>
      <c r="P46" s="44"/>
      <c r="Q46" s="44"/>
      <c r="R46" s="44"/>
      <c r="S46" s="44"/>
      <c r="T46" s="44"/>
      <c r="U46" s="44"/>
    </row>
    <row r="47" spans="1:21">
      <c r="A47" s="18"/>
      <c r="B47" s="19">
        <v>4</v>
      </c>
      <c r="C47" s="19" t="s">
        <v>1289</v>
      </c>
      <c r="D47" s="19"/>
      <c r="E47" s="19"/>
      <c r="F47" s="20" t="s">
        <v>1288</v>
      </c>
      <c r="G47" s="21">
        <v>1800</v>
      </c>
      <c r="H47" s="21">
        <v>1800</v>
      </c>
      <c r="I47" s="21">
        <v>1800</v>
      </c>
      <c r="J47" s="38">
        <v>1800</v>
      </c>
      <c r="L47" s="44"/>
      <c r="M47" s="44"/>
      <c r="N47" s="44"/>
      <c r="O47" s="44"/>
      <c r="P47" s="44"/>
      <c r="Q47" s="44"/>
      <c r="R47" s="44"/>
      <c r="S47" s="44"/>
      <c r="T47" s="44"/>
      <c r="U47" s="44"/>
    </row>
    <row r="48" ht="15" customHeight="1" spans="1:21">
      <c r="A48" s="18"/>
      <c r="B48" s="19">
        <v>5</v>
      </c>
      <c r="C48" s="19" t="s">
        <v>1290</v>
      </c>
      <c r="D48" s="19"/>
      <c r="E48" s="19" t="s">
        <v>1291</v>
      </c>
      <c r="F48" s="20" t="s">
        <v>1288</v>
      </c>
      <c r="G48" s="21">
        <v>2800</v>
      </c>
      <c r="H48" s="21">
        <v>2800</v>
      </c>
      <c r="I48" s="21">
        <v>2800</v>
      </c>
      <c r="J48" s="38">
        <v>2800</v>
      </c>
      <c r="L48" s="44"/>
      <c r="M48" s="44"/>
      <c r="N48" s="44"/>
      <c r="O48" s="44"/>
      <c r="P48" s="44"/>
      <c r="Q48" s="44"/>
      <c r="R48" s="44"/>
      <c r="S48" s="44"/>
      <c r="T48" s="44"/>
      <c r="U48" s="44"/>
    </row>
    <row r="49" spans="1:21">
      <c r="A49" s="18"/>
      <c r="B49" s="19"/>
      <c r="C49" s="19"/>
      <c r="D49" s="19"/>
      <c r="E49" s="19" t="s">
        <v>1292</v>
      </c>
      <c r="F49" s="20"/>
      <c r="G49" s="21">
        <v>1800</v>
      </c>
      <c r="H49" s="21">
        <v>1800</v>
      </c>
      <c r="I49" s="21">
        <v>1800</v>
      </c>
      <c r="J49" s="38">
        <v>1800</v>
      </c>
      <c r="L49" s="44"/>
      <c r="M49" s="44"/>
      <c r="N49" s="44"/>
      <c r="O49" s="44"/>
      <c r="P49" s="44"/>
      <c r="Q49" s="44"/>
      <c r="R49" s="44"/>
      <c r="S49" s="44"/>
      <c r="T49" s="44"/>
      <c r="U49" s="44"/>
    </row>
    <row r="50" spans="1:10">
      <c r="A50" s="18"/>
      <c r="B50" s="19">
        <v>6</v>
      </c>
      <c r="C50" s="19" t="s">
        <v>1293</v>
      </c>
      <c r="D50" s="19"/>
      <c r="E50" s="19"/>
      <c r="F50" s="20" t="s">
        <v>1286</v>
      </c>
      <c r="G50" s="21">
        <v>2500</v>
      </c>
      <c r="H50" s="21">
        <v>2000</v>
      </c>
      <c r="I50" s="21">
        <v>2000</v>
      </c>
      <c r="J50" s="38">
        <v>1500</v>
      </c>
    </row>
    <row r="51" ht="15" customHeight="1" spans="1:10">
      <c r="A51" s="18"/>
      <c r="B51" s="19">
        <v>7</v>
      </c>
      <c r="C51" s="19" t="s">
        <v>1297</v>
      </c>
      <c r="D51" s="19"/>
      <c r="E51" s="19"/>
      <c r="F51" s="20" t="s">
        <v>1288</v>
      </c>
      <c r="G51" s="21">
        <v>350</v>
      </c>
      <c r="H51" s="21">
        <v>350</v>
      </c>
      <c r="I51" s="21">
        <v>350</v>
      </c>
      <c r="J51" s="38">
        <v>350</v>
      </c>
    </row>
    <row r="52" ht="15" customHeight="1" spans="1:10">
      <c r="A52" s="18"/>
      <c r="B52" s="19">
        <v>8</v>
      </c>
      <c r="C52" s="19" t="s">
        <v>1300</v>
      </c>
      <c r="D52" s="19"/>
      <c r="E52" s="19" t="s">
        <v>1291</v>
      </c>
      <c r="F52" s="20" t="s">
        <v>1288</v>
      </c>
      <c r="G52" s="33">
        <v>3210</v>
      </c>
      <c r="H52" s="33">
        <v>2310</v>
      </c>
      <c r="I52" s="22">
        <v>2310</v>
      </c>
      <c r="J52" s="39">
        <v>2310</v>
      </c>
    </row>
    <row r="53" spans="1:10">
      <c r="A53" s="18"/>
      <c r="B53" s="19"/>
      <c r="C53" s="19"/>
      <c r="D53" s="19"/>
      <c r="E53" s="19" t="s">
        <v>1292</v>
      </c>
      <c r="F53" s="20"/>
      <c r="G53" s="33">
        <v>1710</v>
      </c>
      <c r="H53" s="33">
        <v>1410</v>
      </c>
      <c r="I53" s="22">
        <v>1410</v>
      </c>
      <c r="J53" s="39">
        <v>1410</v>
      </c>
    </row>
    <row r="54" ht="15" customHeight="1" spans="1:10">
      <c r="A54" s="18"/>
      <c r="B54" s="19">
        <v>9</v>
      </c>
      <c r="C54" s="19" t="s">
        <v>1301</v>
      </c>
      <c r="D54" s="19"/>
      <c r="E54" s="19"/>
      <c r="F54" s="20" t="s">
        <v>1302</v>
      </c>
      <c r="G54" s="20">
        <v>90</v>
      </c>
      <c r="H54" s="21">
        <v>90</v>
      </c>
      <c r="I54" s="21">
        <v>90</v>
      </c>
      <c r="J54" s="38">
        <v>90</v>
      </c>
    </row>
    <row r="55" ht="15" customHeight="1" spans="1:10">
      <c r="A55" s="18"/>
      <c r="B55" s="19">
        <v>10</v>
      </c>
      <c r="C55" s="19" t="s">
        <v>1304</v>
      </c>
      <c r="D55" s="19"/>
      <c r="E55" s="19"/>
      <c r="F55" s="20" t="s">
        <v>1302</v>
      </c>
      <c r="G55" s="21">
        <v>110</v>
      </c>
      <c r="H55" s="21">
        <v>110</v>
      </c>
      <c r="I55" s="21">
        <v>110</v>
      </c>
      <c r="J55" s="38">
        <v>110</v>
      </c>
    </row>
    <row r="56" ht="15" customHeight="1" spans="1:10">
      <c r="A56" s="18"/>
      <c r="B56" s="19">
        <v>11</v>
      </c>
      <c r="C56" s="19" t="s">
        <v>1306</v>
      </c>
      <c r="D56" s="19"/>
      <c r="E56" s="19"/>
      <c r="F56" s="20" t="s">
        <v>1286</v>
      </c>
      <c r="G56" s="20">
        <v>2000</v>
      </c>
      <c r="H56" s="20">
        <v>1500</v>
      </c>
      <c r="I56" s="20">
        <v>1500</v>
      </c>
      <c r="J56" s="35">
        <v>1500</v>
      </c>
    </row>
    <row r="57" ht="15" customHeight="1" spans="1:10">
      <c r="A57" s="18"/>
      <c r="B57" s="19">
        <v>12</v>
      </c>
      <c r="C57" s="19" t="s">
        <v>1308</v>
      </c>
      <c r="D57" s="19"/>
      <c r="E57" s="19"/>
      <c r="F57" s="20" t="s">
        <v>1288</v>
      </c>
      <c r="G57" s="20">
        <v>550</v>
      </c>
      <c r="H57" s="20">
        <v>550</v>
      </c>
      <c r="I57" s="20">
        <v>550</v>
      </c>
      <c r="J57" s="35">
        <v>550</v>
      </c>
    </row>
    <row r="58" spans="1:10">
      <c r="A58" s="18"/>
      <c r="B58" s="19">
        <v>13</v>
      </c>
      <c r="C58" s="19" t="s">
        <v>1309</v>
      </c>
      <c r="D58" s="19"/>
      <c r="E58" s="19"/>
      <c r="F58" s="20" t="s">
        <v>1288</v>
      </c>
      <c r="G58" s="20">
        <v>25</v>
      </c>
      <c r="H58" s="20"/>
      <c r="I58" s="20"/>
      <c r="J58" s="35"/>
    </row>
    <row r="59" spans="1:10">
      <c r="A59" s="18"/>
      <c r="B59" s="19">
        <v>14</v>
      </c>
      <c r="C59" s="19" t="s">
        <v>1310</v>
      </c>
      <c r="D59" s="19" t="s">
        <v>1311</v>
      </c>
      <c r="E59" s="19"/>
      <c r="F59" s="20" t="s">
        <v>1302</v>
      </c>
      <c r="G59" s="22">
        <v>500</v>
      </c>
      <c r="H59" s="22">
        <v>500</v>
      </c>
      <c r="I59" s="22">
        <v>500</v>
      </c>
      <c r="J59" s="39">
        <v>500</v>
      </c>
    </row>
    <row r="60" spans="1:10">
      <c r="A60" s="18"/>
      <c r="B60" s="19"/>
      <c r="C60" s="19"/>
      <c r="D60" s="19" t="s">
        <v>1313</v>
      </c>
      <c r="E60" s="19"/>
      <c r="F60" s="20" t="s">
        <v>1302</v>
      </c>
      <c r="G60" s="22" t="s">
        <v>1372</v>
      </c>
      <c r="H60" s="22" t="s">
        <v>1372</v>
      </c>
      <c r="I60" s="22" t="s">
        <v>1372</v>
      </c>
      <c r="J60" s="39" t="s">
        <v>1372</v>
      </c>
    </row>
    <row r="61" spans="1:10">
      <c r="A61" s="18"/>
      <c r="B61" s="19"/>
      <c r="C61" s="19"/>
      <c r="D61" s="19" t="s">
        <v>1316</v>
      </c>
      <c r="E61" s="19"/>
      <c r="F61" s="20" t="s">
        <v>1302</v>
      </c>
      <c r="G61" s="22">
        <v>450</v>
      </c>
      <c r="H61" s="22">
        <v>450</v>
      </c>
      <c r="I61" s="22">
        <v>450</v>
      </c>
      <c r="J61" s="39">
        <v>450</v>
      </c>
    </row>
    <row r="62" ht="15" customHeight="1" spans="1:10">
      <c r="A62" s="18"/>
      <c r="B62" s="19">
        <v>15</v>
      </c>
      <c r="C62" s="19" t="s">
        <v>1317</v>
      </c>
      <c r="D62" s="19"/>
      <c r="E62" s="19"/>
      <c r="F62" s="20" t="s">
        <v>1318</v>
      </c>
      <c r="G62" s="21">
        <v>25</v>
      </c>
      <c r="H62" s="21">
        <v>25</v>
      </c>
      <c r="I62" s="21">
        <v>25</v>
      </c>
      <c r="J62" s="38">
        <v>20</v>
      </c>
    </row>
    <row r="63" ht="15" customHeight="1" spans="1:10">
      <c r="A63" s="18"/>
      <c r="B63" s="19">
        <v>16</v>
      </c>
      <c r="C63" s="19" t="s">
        <v>1319</v>
      </c>
      <c r="D63" s="19"/>
      <c r="E63" s="19"/>
      <c r="F63" s="20" t="s">
        <v>1288</v>
      </c>
      <c r="G63" s="21">
        <v>650</v>
      </c>
      <c r="H63" s="21"/>
      <c r="I63" s="21"/>
      <c r="J63" s="38"/>
    </row>
    <row r="64" ht="15" customHeight="1" spans="1:10">
      <c r="A64" s="18"/>
      <c r="B64" s="19">
        <v>17</v>
      </c>
      <c r="C64" s="19" t="s">
        <v>1320</v>
      </c>
      <c r="D64" s="19"/>
      <c r="E64" s="19"/>
      <c r="F64" s="20" t="s">
        <v>1321</v>
      </c>
      <c r="G64" s="21">
        <v>1</v>
      </c>
      <c r="H64" s="21">
        <v>1</v>
      </c>
      <c r="I64" s="21">
        <v>1</v>
      </c>
      <c r="J64" s="38">
        <v>1</v>
      </c>
    </row>
    <row r="65" ht="15" customHeight="1" spans="1:10">
      <c r="A65" s="18"/>
      <c r="B65" s="19">
        <v>18</v>
      </c>
      <c r="C65" s="19" t="s">
        <v>1322</v>
      </c>
      <c r="D65" s="19"/>
      <c r="E65" s="19"/>
      <c r="F65" s="20">
        <v>3000</v>
      </c>
      <c r="G65" s="20"/>
      <c r="H65" s="20"/>
      <c r="I65" s="20"/>
      <c r="J65" s="35"/>
    </row>
    <row r="66" ht="15" customHeight="1" spans="1:10">
      <c r="A66" s="18"/>
      <c r="B66" s="19">
        <v>19</v>
      </c>
      <c r="C66" s="19" t="s">
        <v>1323</v>
      </c>
      <c r="D66" s="19"/>
      <c r="E66" s="19"/>
      <c r="F66" s="20" t="s">
        <v>1302</v>
      </c>
      <c r="G66" s="20" t="s">
        <v>1324</v>
      </c>
      <c r="H66" s="20"/>
      <c r="I66" s="20"/>
      <c r="J66" s="35"/>
    </row>
    <row r="67" ht="15" customHeight="1" spans="1:10">
      <c r="A67" s="18"/>
      <c r="B67" s="19">
        <v>20</v>
      </c>
      <c r="C67" s="19" t="s">
        <v>1325</v>
      </c>
      <c r="D67" s="19"/>
      <c r="E67" s="19"/>
      <c r="F67" s="20" t="s">
        <v>1288</v>
      </c>
      <c r="G67" s="21">
        <v>3000</v>
      </c>
      <c r="H67" s="21">
        <v>3000</v>
      </c>
      <c r="I67" s="21">
        <v>3000</v>
      </c>
      <c r="J67" s="38">
        <v>3000</v>
      </c>
    </row>
    <row r="68" ht="15" customHeight="1" spans="1:10">
      <c r="A68" s="18"/>
      <c r="B68" s="19">
        <v>21</v>
      </c>
      <c r="C68" s="19" t="s">
        <v>1326</v>
      </c>
      <c r="D68" s="19"/>
      <c r="E68" s="19"/>
      <c r="F68" s="20" t="s">
        <v>1288</v>
      </c>
      <c r="G68" s="20"/>
      <c r="H68" s="20"/>
      <c r="I68" s="20"/>
      <c r="J68" s="35"/>
    </row>
    <row r="69" ht="15" customHeight="1" spans="1:10">
      <c r="A69" s="18"/>
      <c r="B69" s="19">
        <v>22</v>
      </c>
      <c r="C69" s="19" t="s">
        <v>1328</v>
      </c>
      <c r="D69" s="19"/>
      <c r="E69" s="19"/>
      <c r="F69" s="26"/>
      <c r="G69" s="26"/>
      <c r="H69" s="27"/>
      <c r="I69" s="27"/>
      <c r="J69" s="57"/>
    </row>
    <row r="70" ht="15" customHeight="1" spans="1:10">
      <c r="A70" s="18"/>
      <c r="B70" s="19">
        <v>23</v>
      </c>
      <c r="C70" s="19" t="s">
        <v>1330</v>
      </c>
      <c r="D70" s="19"/>
      <c r="E70" s="19"/>
      <c r="F70" s="20" t="s">
        <v>1373</v>
      </c>
      <c r="G70" s="28">
        <v>25</v>
      </c>
      <c r="H70" s="28"/>
      <c r="I70" s="28"/>
      <c r="J70" s="41"/>
    </row>
    <row r="71" spans="1:10">
      <c r="A71" s="18"/>
      <c r="B71" s="19">
        <v>24</v>
      </c>
      <c r="C71" s="19" t="s">
        <v>1332</v>
      </c>
      <c r="D71" s="19"/>
      <c r="E71" s="19"/>
      <c r="F71" s="20" t="s">
        <v>1333</v>
      </c>
      <c r="G71" s="21">
        <v>1</v>
      </c>
      <c r="H71" s="21">
        <v>1</v>
      </c>
      <c r="I71" s="21">
        <v>1</v>
      </c>
      <c r="J71" s="38">
        <v>1</v>
      </c>
    </row>
    <row r="72" spans="1:10">
      <c r="A72" s="18"/>
      <c r="B72" s="19">
        <v>25</v>
      </c>
      <c r="C72" s="19" t="s">
        <v>1334</v>
      </c>
      <c r="D72" s="19"/>
      <c r="E72" s="19"/>
      <c r="F72" s="20" t="s">
        <v>1288</v>
      </c>
      <c r="G72" s="21">
        <v>50</v>
      </c>
      <c r="H72" s="21">
        <v>50</v>
      </c>
      <c r="I72" s="21">
        <v>50</v>
      </c>
      <c r="J72" s="38">
        <v>50</v>
      </c>
    </row>
    <row r="73" ht="15" customHeight="1" spans="1:10">
      <c r="A73" s="18"/>
      <c r="B73" s="19">
        <v>26</v>
      </c>
      <c r="C73" s="19" t="s">
        <v>1336</v>
      </c>
      <c r="D73" s="19"/>
      <c r="E73" s="19"/>
      <c r="F73" s="20" t="s">
        <v>1337</v>
      </c>
      <c r="G73" s="20">
        <v>160</v>
      </c>
      <c r="H73" s="20"/>
      <c r="I73" s="20"/>
      <c r="J73" s="35"/>
    </row>
    <row r="74" ht="15" customHeight="1" spans="1:10">
      <c r="A74" s="18"/>
      <c r="B74" s="19">
        <v>27</v>
      </c>
      <c r="C74" s="19" t="s">
        <v>1339</v>
      </c>
      <c r="D74" s="19"/>
      <c r="E74" s="19"/>
      <c r="F74" s="20" t="s">
        <v>1340</v>
      </c>
      <c r="G74" s="20">
        <v>7.4</v>
      </c>
      <c r="H74" s="20">
        <v>7.4</v>
      </c>
      <c r="I74" s="20">
        <v>7.4</v>
      </c>
      <c r="J74" s="35">
        <v>7.3</v>
      </c>
    </row>
    <row r="75" customHeight="1" spans="1:10">
      <c r="A75" s="18"/>
      <c r="B75" s="19">
        <v>28</v>
      </c>
      <c r="C75" s="19" t="s">
        <v>1342</v>
      </c>
      <c r="D75" s="19"/>
      <c r="E75" s="19"/>
      <c r="F75" s="20" t="s">
        <v>1288</v>
      </c>
      <c r="G75" s="21">
        <v>150</v>
      </c>
      <c r="H75" s="21">
        <v>150</v>
      </c>
      <c r="I75" s="21">
        <v>150</v>
      </c>
      <c r="J75" s="38">
        <v>150</v>
      </c>
    </row>
    <row r="76" ht="15" customHeight="1" spans="1:10">
      <c r="A76" s="18"/>
      <c r="B76" s="19"/>
      <c r="C76" s="19" t="s">
        <v>1344</v>
      </c>
      <c r="D76" s="19"/>
      <c r="E76" s="19"/>
      <c r="F76" s="20"/>
      <c r="G76" s="21"/>
      <c r="H76" s="21"/>
      <c r="I76" s="21"/>
      <c r="J76" s="38"/>
    </row>
    <row r="77" spans="1:10">
      <c r="A77" s="18"/>
      <c r="B77" s="19">
        <v>29</v>
      </c>
      <c r="C77" s="19" t="s">
        <v>1345</v>
      </c>
      <c r="D77" s="19"/>
      <c r="E77" s="19"/>
      <c r="F77" s="20" t="s">
        <v>1288</v>
      </c>
      <c r="G77" s="21">
        <v>150</v>
      </c>
      <c r="H77" s="21">
        <v>150</v>
      </c>
      <c r="I77" s="21">
        <v>150</v>
      </c>
      <c r="J77" s="38">
        <v>150</v>
      </c>
    </row>
    <row r="78" ht="27" customHeight="1" spans="1:10">
      <c r="A78" s="18"/>
      <c r="B78" s="19"/>
      <c r="C78" s="19" t="s">
        <v>1346</v>
      </c>
      <c r="D78" s="19"/>
      <c r="E78" s="19"/>
      <c r="F78" s="20"/>
      <c r="G78" s="21"/>
      <c r="H78" s="21"/>
      <c r="I78" s="21"/>
      <c r="J78" s="38"/>
    </row>
    <row r="79" ht="15" customHeight="1" spans="1:10">
      <c r="A79" s="29"/>
      <c r="B79" s="30">
        <v>30</v>
      </c>
      <c r="C79" s="30" t="s">
        <v>1347</v>
      </c>
      <c r="D79" s="30"/>
      <c r="E79" s="30"/>
      <c r="F79" s="31"/>
      <c r="G79" s="31" t="s">
        <v>1380</v>
      </c>
      <c r="H79" s="31"/>
      <c r="I79" s="31"/>
      <c r="J79" s="42"/>
    </row>
  </sheetData>
  <mergeCells count="192"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R22:U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C26:E26"/>
    <mergeCell ref="N26:P26"/>
    <mergeCell ref="C27:E27"/>
    <mergeCell ref="G27:J27"/>
    <mergeCell ref="N27:P27"/>
    <mergeCell ref="R27:U27"/>
    <mergeCell ref="C28:E28"/>
    <mergeCell ref="G28:J28"/>
    <mergeCell ref="N28:P28"/>
    <mergeCell ref="R28:U28"/>
    <mergeCell ref="C29:E29"/>
    <mergeCell ref="G29:J29"/>
    <mergeCell ref="N29:P29"/>
    <mergeCell ref="R29:U29"/>
    <mergeCell ref="C30:E30"/>
    <mergeCell ref="N30:P30"/>
    <mergeCell ref="C31:E31"/>
    <mergeCell ref="N31:P31"/>
    <mergeCell ref="C32:E32"/>
    <mergeCell ref="G32:J32"/>
    <mergeCell ref="N32:P32"/>
    <mergeCell ref="R32:U32"/>
    <mergeCell ref="C33:E33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C38:E38"/>
    <mergeCell ref="G38:J38"/>
    <mergeCell ref="N38:P38"/>
    <mergeCell ref="R38:U38"/>
    <mergeCell ref="C42:E42"/>
    <mergeCell ref="C43:E43"/>
    <mergeCell ref="C44:E44"/>
    <mergeCell ref="C45:E45"/>
    <mergeCell ref="C46:E46"/>
    <mergeCell ref="C47:E47"/>
    <mergeCell ref="C50:E50"/>
    <mergeCell ref="C51:E51"/>
    <mergeCell ref="C54:E54"/>
    <mergeCell ref="C55:E55"/>
    <mergeCell ref="C56:E56"/>
    <mergeCell ref="C57:E57"/>
    <mergeCell ref="C58:E58"/>
    <mergeCell ref="G58:J58"/>
    <mergeCell ref="D59:E59"/>
    <mergeCell ref="D60:E60"/>
    <mergeCell ref="D61:E61"/>
    <mergeCell ref="C62:E62"/>
    <mergeCell ref="C63:E63"/>
    <mergeCell ref="G63:J63"/>
    <mergeCell ref="C64:E64"/>
    <mergeCell ref="C65:E65"/>
    <mergeCell ref="F65:J65"/>
    <mergeCell ref="C66:E66"/>
    <mergeCell ref="G66:J66"/>
    <mergeCell ref="C67:E67"/>
    <mergeCell ref="C68:E68"/>
    <mergeCell ref="G68:J68"/>
    <mergeCell ref="C69:E69"/>
    <mergeCell ref="G69:J69"/>
    <mergeCell ref="C70:E70"/>
    <mergeCell ref="G70:J70"/>
    <mergeCell ref="C71:E71"/>
    <mergeCell ref="C72:E72"/>
    <mergeCell ref="C73:E73"/>
    <mergeCell ref="G73:J73"/>
    <mergeCell ref="C74:E74"/>
    <mergeCell ref="C75:E75"/>
    <mergeCell ref="C76:E76"/>
    <mergeCell ref="C77:E77"/>
    <mergeCell ref="C78:E78"/>
    <mergeCell ref="C79:E79"/>
    <mergeCell ref="G79:J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G34:G35"/>
    <mergeCell ref="G36:G37"/>
    <mergeCell ref="G75:G76"/>
    <mergeCell ref="G77:G78"/>
    <mergeCell ref="H34:H35"/>
    <mergeCell ref="H36:H37"/>
    <mergeCell ref="H75:H76"/>
    <mergeCell ref="H77:H78"/>
    <mergeCell ref="I34:I35"/>
    <mergeCell ref="I36:I37"/>
    <mergeCell ref="I75:I76"/>
    <mergeCell ref="I77:I78"/>
    <mergeCell ref="J34:J35"/>
    <mergeCell ref="J36:J37"/>
    <mergeCell ref="J75:J76"/>
    <mergeCell ref="J77:J78"/>
    <mergeCell ref="L1:L38"/>
    <mergeCell ref="M7:M8"/>
    <mergeCell ref="M11:M12"/>
    <mergeCell ref="M18:M20"/>
    <mergeCell ref="M34:M35"/>
    <mergeCell ref="M36:M37"/>
    <mergeCell ref="N18:N20"/>
    <mergeCell ref="Q7:Q8"/>
    <mergeCell ref="Q11:Q12"/>
    <mergeCell ref="Q34:Q35"/>
    <mergeCell ref="Q36:Q37"/>
    <mergeCell ref="R34:R35"/>
    <mergeCell ref="R36:R37"/>
    <mergeCell ref="S34:S35"/>
    <mergeCell ref="S36:S37"/>
    <mergeCell ref="T34:T35"/>
    <mergeCell ref="T36:T37"/>
    <mergeCell ref="U34:U35"/>
    <mergeCell ref="U36:U37"/>
    <mergeCell ref="C7:D8"/>
    <mergeCell ref="N11:O12"/>
    <mergeCell ref="N7:O8"/>
    <mergeCell ref="C11:D12"/>
    <mergeCell ref="C48:D49"/>
    <mergeCell ref="C52:D53"/>
  </mergeCells>
  <hyperlinks>
    <hyperlink ref="K1" location="目录!A1" display="返回"/>
  </hyperlinks>
  <pageMargins left="0.26" right="0.11" top="1" bottom="1" header="0.5" footer="0.5"/>
  <pageSetup paperSize="9" orientation="portrait" horizontalDpi="300" verticalDpi="12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1:AH31"/>
  <sheetViews>
    <sheetView view="pageBreakPreview" zoomScaleNormal="100" topLeftCell="A7" workbookViewId="0">
      <selection activeCell="AJ78" sqref="AJ78"/>
    </sheetView>
  </sheetViews>
  <sheetFormatPr defaultColWidth="9" defaultRowHeight="12"/>
  <cols>
    <col min="1" max="1" width="0.875" style="8" customWidth="1"/>
    <col min="2" max="23" width="4.375" style="8" customWidth="1"/>
    <col min="24" max="24" width="0.875" style="8" customWidth="1"/>
    <col min="25" max="25" width="4" style="8" customWidth="1"/>
    <col min="26" max="26" width="3.625" style="8" customWidth="1"/>
    <col min="27" max="27" width="2.875" style="8" customWidth="1"/>
    <col min="28" max="28" width="3.5" style="8" customWidth="1"/>
    <col min="29" max="29" width="3.25" style="8" customWidth="1"/>
    <col min="30" max="30" width="4" style="8" customWidth="1"/>
    <col min="31" max="31" width="3.25" style="8" customWidth="1"/>
    <col min="32" max="32" width="3.375" style="8" customWidth="1"/>
    <col min="33" max="33" width="3.875" style="8" customWidth="1"/>
    <col min="34" max="16384" width="9" style="8"/>
  </cols>
  <sheetData>
    <row r="1" ht="16.5" customHeight="1" spans="2:34">
      <c r="B1" s="9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3"/>
      <c r="AH1" s="4" t="s">
        <v>84</v>
      </c>
    </row>
    <row r="2" ht="16.5" customHeight="1" spans="2:33">
      <c r="B2" s="9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3"/>
    </row>
    <row r="3" ht="16.5" customHeight="1" spans="2:33">
      <c r="B3" s="9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3"/>
    </row>
    <row r="4" ht="16.5" customHeight="1" spans="2:33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3"/>
    </row>
    <row r="5" ht="16.5" customHeight="1" spans="2:33"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3"/>
    </row>
    <row r="6" ht="16.5" customHeight="1" spans="2:33">
      <c r="B6" s="9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3"/>
    </row>
    <row r="7" ht="16.5" customHeight="1" spans="2:33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3"/>
    </row>
    <row r="8" ht="16.5" customHeight="1" spans="2:33">
      <c r="B8" s="9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3"/>
    </row>
    <row r="9" ht="16.5" customHeight="1" spans="2:33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3"/>
    </row>
    <row r="10" ht="16.5" customHeight="1" spans="2:33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3"/>
    </row>
    <row r="11" ht="16.5" customHeight="1" spans="2:33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3"/>
    </row>
    <row r="12" ht="16.5" customHeight="1" spans="2:33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3"/>
    </row>
    <row r="13" ht="16.5" customHeight="1" spans="2:33">
      <c r="B13" s="9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3"/>
    </row>
    <row r="14" ht="16.5" customHeight="1" spans="2:33"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3"/>
    </row>
    <row r="15" ht="16.5" customHeight="1" spans="2:33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3"/>
    </row>
    <row r="16" ht="16.5" customHeight="1" spans="2:33">
      <c r="B16" s="9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3"/>
    </row>
    <row r="17" ht="16.5" customHeight="1" spans="2:33">
      <c r="B17" s="9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3"/>
    </row>
    <row r="18" ht="16.5" customHeight="1" spans="2:33"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3"/>
    </row>
    <row r="19" ht="16.5" customHeight="1" spans="2:33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3"/>
    </row>
    <row r="20" ht="16.5" customHeight="1" spans="2:33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3"/>
    </row>
    <row r="21" ht="16.5" customHeight="1" spans="2:33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3"/>
    </row>
    <row r="22" ht="16.5" customHeight="1" spans="2:33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3"/>
    </row>
    <row r="23" ht="16.5" customHeight="1" spans="2:33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3"/>
    </row>
    <row r="24" ht="16.5" customHeight="1" spans="2:33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3"/>
    </row>
    <row r="25" ht="16.5" customHeight="1" spans="2:33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3"/>
    </row>
    <row r="26" ht="16.5" customHeight="1" spans="2:33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3"/>
    </row>
    <row r="27" ht="16.5" customHeight="1" spans="2:33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3"/>
    </row>
    <row r="28" ht="16.5" customHeight="1" spans="2:33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3"/>
    </row>
    <row r="29" ht="16.5" customHeight="1" spans="2:33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3"/>
    </row>
    <row r="30" ht="16.5" customHeight="1" spans="2:33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3"/>
    </row>
    <row r="31" ht="16.5" customHeight="1" spans="2:33">
      <c r="B31" s="11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4"/>
    </row>
  </sheetData>
  <hyperlinks>
    <hyperlink ref="AH1" location="目录!A1" display="返回"/>
  </hyperlinks>
  <printOptions horizontalCentered="1" verticalCentered="1"/>
  <pageMargins left="0.196850393700787" right="0" top="0.196850393700787" bottom="0" header="0" footer="0"/>
  <pageSetup paperSize="9" scale="95" orientation="landscape"/>
  <headerFooter alignWithMargins="0"/>
  <drawing r:id="rId1"/>
  <legacyDrawing r:id="rId2"/>
  <oleObjects>
    <mc:AlternateContent xmlns:mc="http://schemas.openxmlformats.org/markup-compatibility/2006">
      <mc:Choice Requires="x14">
        <oleObject shapeId="124929" progId="Acrobat Document" r:id="rId3">
          <objectPr defaultSize="0" r:id="rId4">
            <anchor moveWithCells="1">
              <from>
                <xdr:col>16</xdr:col>
                <xdr:colOff>19050</xdr:colOff>
                <xdr:row>32</xdr:row>
                <xdr:rowOff>57150</xdr:rowOff>
              </from>
              <to>
                <xdr:col>32</xdr:col>
                <xdr:colOff>57150</xdr:colOff>
                <xdr:row>74</xdr:row>
                <xdr:rowOff>123825</xdr:rowOff>
              </to>
            </anchor>
          </objectPr>
        </oleObject>
      </mc:Choice>
      <mc:Fallback>
        <oleObject shapeId="124929" progId="Acrobat Document" r:id="rId3"/>
      </mc:Fallback>
    </mc:AlternateContent>
  </oleObjec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D109"/>
  <sheetViews>
    <sheetView view="pageBreakPreview" zoomScaleNormal="100" workbookViewId="0">
      <selection activeCell="D25" sqref="D25"/>
    </sheetView>
  </sheetViews>
  <sheetFormatPr defaultColWidth="9" defaultRowHeight="14.25" outlineLevelCol="3"/>
  <cols>
    <col min="1" max="1" width="16.625" customWidth="1"/>
    <col min="2" max="2" width="84.625" customWidth="1"/>
  </cols>
  <sheetData>
    <row r="1" ht="15.95" customHeight="1" spans="1:4">
      <c r="A1" s="2" t="s">
        <v>413</v>
      </c>
      <c r="B1" s="2" t="s">
        <v>414</v>
      </c>
      <c r="D1" s="4" t="s">
        <v>84</v>
      </c>
    </row>
    <row r="2" ht="15.95" customHeight="1" spans="1:2">
      <c r="A2" s="3"/>
      <c r="B2" s="5"/>
    </row>
    <row r="3" ht="15.95" customHeight="1" spans="1:2">
      <c r="A3" s="3"/>
      <c r="B3" s="6"/>
    </row>
    <row r="4" ht="15.95" customHeight="1" spans="1:2">
      <c r="A4" s="3"/>
      <c r="B4" s="6"/>
    </row>
    <row r="5" ht="15.95" customHeight="1" spans="1:2">
      <c r="A5" s="3"/>
      <c r="B5" s="6"/>
    </row>
    <row r="6" ht="15.95" customHeight="1" spans="1:2">
      <c r="A6" s="3"/>
      <c r="B6" s="6"/>
    </row>
    <row r="7" ht="15.95" customHeight="1" spans="1:2">
      <c r="A7" s="3"/>
      <c r="B7" s="6"/>
    </row>
    <row r="8" ht="15.95" customHeight="1" spans="1:2">
      <c r="A8" s="3"/>
      <c r="B8" s="6"/>
    </row>
    <row r="9" ht="15.95" customHeight="1" spans="1:2">
      <c r="A9" s="3"/>
      <c r="B9" s="6"/>
    </row>
    <row r="10" ht="15.95" customHeight="1" spans="1:2">
      <c r="A10" s="3"/>
      <c r="B10" s="6"/>
    </row>
    <row r="11" ht="15.95" customHeight="1" spans="1:2">
      <c r="A11" s="3"/>
      <c r="B11" s="6"/>
    </row>
    <row r="12" ht="15.95" customHeight="1" spans="1:2">
      <c r="A12" s="3"/>
      <c r="B12" s="6"/>
    </row>
    <row r="13" ht="15.95" customHeight="1" spans="1:2">
      <c r="A13" s="3"/>
      <c r="B13" s="6"/>
    </row>
    <row r="14" ht="15.95" customHeight="1" spans="1:2">
      <c r="A14" s="3"/>
      <c r="B14" s="6"/>
    </row>
    <row r="15" ht="15.95" customHeight="1" spans="1:2">
      <c r="A15" s="3"/>
      <c r="B15" s="6"/>
    </row>
    <row r="16" ht="15.95" customHeight="1" spans="1:2">
      <c r="A16" s="3"/>
      <c r="B16" s="6"/>
    </row>
    <row r="17" ht="15.95" customHeight="1" spans="1:2">
      <c r="A17" s="3"/>
      <c r="B17" s="6"/>
    </row>
    <row r="18" ht="15.95" customHeight="1" spans="1:2">
      <c r="A18" s="3"/>
      <c r="B18" s="6"/>
    </row>
    <row r="19" ht="15.95" customHeight="1" spans="1:2">
      <c r="A19" s="3"/>
      <c r="B19" s="6"/>
    </row>
    <row r="20" ht="15.95" customHeight="1" spans="1:2">
      <c r="A20" s="3"/>
      <c r="B20" s="6"/>
    </row>
    <row r="21" ht="15.95" customHeight="1" spans="1:2">
      <c r="A21" s="3"/>
      <c r="B21" s="7"/>
    </row>
    <row r="22" ht="15.95" customHeight="1" spans="1:2">
      <c r="A22" s="3"/>
      <c r="B22" s="3"/>
    </row>
    <row r="23" ht="15.95" customHeight="1" spans="1:2">
      <c r="A23" s="3"/>
      <c r="B23" s="3"/>
    </row>
    <row r="24" ht="15.95" customHeight="1" spans="1:2">
      <c r="A24" s="3"/>
      <c r="B24" s="3"/>
    </row>
    <row r="25" ht="15.95" customHeight="1" spans="1:2">
      <c r="A25" s="3"/>
      <c r="B25" s="3"/>
    </row>
    <row r="26" ht="15.95" customHeight="1" spans="1:2">
      <c r="A26" s="3"/>
      <c r="B26" s="3"/>
    </row>
    <row r="27" ht="15.95" customHeight="1" spans="1:2">
      <c r="A27" s="3"/>
      <c r="B27" s="3"/>
    </row>
    <row r="28" ht="15.95" customHeight="1" spans="1:2">
      <c r="A28" s="3"/>
      <c r="B28" s="3"/>
    </row>
    <row r="29" ht="15.95" customHeight="1" spans="1:2">
      <c r="A29" s="3"/>
      <c r="B29" s="3"/>
    </row>
    <row r="30" ht="15.95" customHeight="1" spans="1:2">
      <c r="A30" s="3"/>
      <c r="B30" s="3"/>
    </row>
    <row r="31" ht="15.95" customHeight="1" spans="1:2">
      <c r="A31" s="3"/>
      <c r="B31" s="3"/>
    </row>
    <row r="32" ht="15.95" customHeight="1" spans="1:2">
      <c r="A32" s="3"/>
      <c r="B32" s="3"/>
    </row>
    <row r="33" ht="15.95" customHeight="1" spans="1:2">
      <c r="A33" s="3"/>
      <c r="B33" s="3"/>
    </row>
    <row r="34" ht="15.95" customHeight="1" spans="1:2">
      <c r="A34" s="3"/>
      <c r="B34" s="3"/>
    </row>
    <row r="35" ht="15.95" customHeight="1" spans="1:2">
      <c r="A35" s="3"/>
      <c r="B35" s="3"/>
    </row>
    <row r="36" ht="15.95" customHeight="1" spans="1:2">
      <c r="A36" s="3"/>
      <c r="B36" s="3"/>
    </row>
    <row r="37" ht="15.95" customHeight="1" spans="1:2">
      <c r="A37" s="3"/>
      <c r="B37" s="3"/>
    </row>
    <row r="38" ht="15.95" customHeight="1" spans="1:2">
      <c r="A38" s="3"/>
      <c r="B38" s="3"/>
    </row>
    <row r="39" ht="15.95" customHeight="1" spans="1:2">
      <c r="A39" s="3"/>
      <c r="B39" s="3"/>
    </row>
    <row r="40" ht="15.95" customHeight="1" spans="1:2">
      <c r="A40" s="3"/>
      <c r="B40" s="3"/>
    </row>
    <row r="41" ht="15.95" customHeight="1" spans="1:2">
      <c r="A41" s="3"/>
      <c r="B41" s="3"/>
    </row>
    <row r="42" ht="15.95" customHeight="1" spans="1:2">
      <c r="A42" s="3"/>
      <c r="B42" s="3"/>
    </row>
    <row r="43" ht="15.95" customHeight="1" spans="1:2">
      <c r="A43" s="3"/>
      <c r="B43" s="3"/>
    </row>
    <row r="44" ht="15.95" customHeight="1" spans="1:2">
      <c r="A44" s="3"/>
      <c r="B44" s="3"/>
    </row>
    <row r="45" ht="15.95" customHeight="1" spans="1:2">
      <c r="A45" s="3"/>
      <c r="B45" s="3"/>
    </row>
    <row r="46" ht="15.95" customHeight="1" spans="1:2">
      <c r="A46" s="3"/>
      <c r="B46" s="3"/>
    </row>
    <row r="47" ht="15.95" customHeight="1" spans="1:2">
      <c r="A47" s="3"/>
      <c r="B47" s="3"/>
    </row>
    <row r="48" ht="15.95" customHeight="1" spans="1:2">
      <c r="A48" s="3"/>
      <c r="B48" s="3"/>
    </row>
    <row r="49" ht="15.95" customHeight="1" spans="1:2">
      <c r="A49" s="3"/>
      <c r="B49" s="3"/>
    </row>
    <row r="50" ht="15.95" customHeight="1" spans="1:2">
      <c r="A50" s="3"/>
      <c r="B50" s="3"/>
    </row>
    <row r="51" ht="15.95" customHeight="1" spans="1:2">
      <c r="A51" s="3"/>
      <c r="B51" s="3"/>
    </row>
    <row r="52" ht="15.95" customHeight="1" spans="1:2">
      <c r="A52" s="3"/>
      <c r="B52" s="3"/>
    </row>
    <row r="53" ht="15.95" customHeight="1" spans="1:2">
      <c r="A53" s="3"/>
      <c r="B53" s="3"/>
    </row>
    <row r="54" ht="15.95" customHeight="1" spans="1:2">
      <c r="A54" s="3"/>
      <c r="B54" s="3"/>
    </row>
    <row r="55" ht="15.95" customHeight="1"/>
    <row r="56" ht="15.95" customHeight="1"/>
    <row r="57" ht="15.95" customHeight="1"/>
    <row r="58" ht="15.95" customHeight="1"/>
    <row r="59" ht="15.95" customHeight="1"/>
    <row r="60" ht="15.95" customHeight="1"/>
    <row r="61" ht="15.95" customHeight="1"/>
    <row r="62" ht="15.95" customHeight="1"/>
    <row r="63" ht="15.95" customHeight="1"/>
    <row r="64" ht="15.95" customHeight="1"/>
    <row r="65" ht="15.95" customHeight="1"/>
    <row r="66" ht="15.95" customHeight="1"/>
    <row r="67" ht="15.95" customHeight="1"/>
    <row r="68" ht="15.95" customHeight="1"/>
    <row r="69" ht="15.95" customHeight="1"/>
    <row r="70" ht="15.95" customHeight="1"/>
    <row r="71" ht="15.95" customHeight="1"/>
    <row r="72" ht="15.95" customHeight="1"/>
    <row r="73" ht="15.95" customHeight="1"/>
    <row r="74" ht="15.95" customHeight="1"/>
    <row r="75" ht="15.95" customHeight="1"/>
    <row r="76" ht="15.95" customHeight="1"/>
    <row r="77" ht="15.95" customHeight="1"/>
    <row r="78" ht="15.95" customHeight="1"/>
    <row r="79" ht="15.95" customHeight="1"/>
    <row r="80" ht="15.95" customHeight="1"/>
    <row r="81" ht="15.95" customHeight="1"/>
    <row r="82" ht="15.95" customHeight="1"/>
    <row r="83" ht="15.95" customHeight="1"/>
    <row r="84" ht="15.95" customHeight="1"/>
    <row r="85" ht="15.95" customHeight="1"/>
    <row r="86" ht="15.95" customHeight="1"/>
    <row r="87" ht="15.95" customHeight="1"/>
    <row r="88" ht="15.95" customHeight="1"/>
    <row r="89" ht="15.95" customHeight="1"/>
    <row r="90" ht="15.95" customHeight="1"/>
    <row r="91" ht="15.95" customHeight="1"/>
    <row r="92" ht="15.95" customHeight="1"/>
    <row r="93" ht="15.95" customHeight="1"/>
    <row r="94" ht="15.95" customHeight="1"/>
    <row r="95" ht="15.95" customHeight="1"/>
    <row r="96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</sheetData>
  <mergeCells count="1">
    <mergeCell ref="B2:B21"/>
  </mergeCells>
  <hyperlinks>
    <hyperlink ref="D1" location="目录!A1" display="返回"/>
  </hyperlinks>
  <pageMargins left="0.75" right="0.75" top="1" bottom="1" header="0.5" footer="0.5"/>
  <pageSetup paperSize="9" scale="79" orientation="portrait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B109"/>
  <sheetViews>
    <sheetView view="pageBreakPreview" zoomScaleNormal="100" topLeftCell="A37" workbookViewId="0">
      <selection activeCell="E28" sqref="E28"/>
    </sheetView>
  </sheetViews>
  <sheetFormatPr defaultColWidth="9" defaultRowHeight="14.25" outlineLevelCol="1"/>
  <cols>
    <col min="1" max="1" width="16.625" customWidth="1"/>
    <col min="2" max="2" width="84.625" customWidth="1"/>
  </cols>
  <sheetData>
    <row r="1" ht="15.95" customHeight="1" spans="1:2">
      <c r="A1" s="2" t="s">
        <v>413</v>
      </c>
      <c r="B1" s="2" t="s">
        <v>414</v>
      </c>
    </row>
    <row r="2" ht="15.95" customHeight="1" spans="1:2">
      <c r="A2" s="3"/>
      <c r="B2" s="3"/>
    </row>
    <row r="3" ht="15.95" customHeight="1" spans="1:2">
      <c r="A3" s="3"/>
      <c r="B3" s="3"/>
    </row>
    <row r="4" ht="15.95" customHeight="1" spans="1:2">
      <c r="A4" s="3"/>
      <c r="B4" s="3"/>
    </row>
    <row r="5" ht="15.95" customHeight="1" spans="1:2">
      <c r="A5" s="3"/>
      <c r="B5" s="3"/>
    </row>
    <row r="6" ht="15.95" customHeight="1" spans="1:2">
      <c r="A6" s="3"/>
      <c r="B6" s="3"/>
    </row>
    <row r="7" ht="15.95" customHeight="1" spans="1:2">
      <c r="A7" s="3"/>
      <c r="B7" s="3"/>
    </row>
    <row r="8" ht="15.95" customHeight="1" spans="1:2">
      <c r="A8" s="3"/>
      <c r="B8" s="3"/>
    </row>
    <row r="9" ht="15.95" customHeight="1" spans="1:2">
      <c r="A9" s="3"/>
      <c r="B9" s="3"/>
    </row>
    <row r="10" ht="15.95" customHeight="1" spans="1:2">
      <c r="A10" s="3"/>
      <c r="B10" s="3"/>
    </row>
    <row r="11" ht="15.95" customHeight="1" spans="1:2">
      <c r="A11" s="3"/>
      <c r="B11" s="3"/>
    </row>
    <row r="12" ht="15.95" customHeight="1" spans="1:2">
      <c r="A12" s="3"/>
      <c r="B12" s="3"/>
    </row>
    <row r="13" ht="15.95" customHeight="1" spans="1:2">
      <c r="A13" s="3"/>
      <c r="B13" s="3"/>
    </row>
    <row r="14" ht="15.95" customHeight="1" spans="1:2">
      <c r="A14" s="3"/>
      <c r="B14" s="3"/>
    </row>
    <row r="15" ht="15.95" customHeight="1" spans="1:2">
      <c r="A15" s="3"/>
      <c r="B15" s="3"/>
    </row>
    <row r="16" ht="15.95" customHeight="1" spans="1:2">
      <c r="A16" s="3"/>
      <c r="B16" s="3"/>
    </row>
    <row r="17" ht="15.95" customHeight="1" spans="1:2">
      <c r="A17" s="3"/>
      <c r="B17" s="3"/>
    </row>
    <row r="18" ht="15.95" customHeight="1" spans="1:2">
      <c r="A18" s="3"/>
      <c r="B18" s="3"/>
    </row>
    <row r="19" ht="15.95" customHeight="1" spans="1:2">
      <c r="A19" s="3"/>
      <c r="B19" s="3"/>
    </row>
    <row r="20" ht="15.95" customHeight="1" spans="1:2">
      <c r="A20" s="3"/>
      <c r="B20" s="3"/>
    </row>
    <row r="21" ht="15.95" customHeight="1" spans="1:2">
      <c r="A21" s="3"/>
      <c r="B21" s="3"/>
    </row>
    <row r="22" ht="15.95" customHeight="1" spans="1:2">
      <c r="A22" s="3"/>
      <c r="B22" s="3"/>
    </row>
    <row r="23" ht="15.95" customHeight="1" spans="1:2">
      <c r="A23" s="3"/>
      <c r="B23" s="3"/>
    </row>
    <row r="24" ht="15.95" customHeight="1" spans="1:2">
      <c r="A24" s="3"/>
      <c r="B24" s="3"/>
    </row>
    <row r="25" ht="15.95" customHeight="1" spans="1:2">
      <c r="A25" s="3"/>
      <c r="B25" s="3"/>
    </row>
    <row r="26" ht="15.95" customHeight="1" spans="1:2">
      <c r="A26" s="3"/>
      <c r="B26" s="3"/>
    </row>
    <row r="27" ht="15.95" customHeight="1" spans="1:2">
      <c r="A27" s="3"/>
      <c r="B27" s="3"/>
    </row>
    <row r="28" ht="15.95" customHeight="1" spans="1:2">
      <c r="A28" s="3"/>
      <c r="B28" s="3"/>
    </row>
    <row r="29" ht="15.95" customHeight="1" spans="1:2">
      <c r="A29" s="3"/>
      <c r="B29" s="3"/>
    </row>
    <row r="30" ht="15.95" customHeight="1" spans="1:2">
      <c r="A30" s="3"/>
      <c r="B30" s="3"/>
    </row>
    <row r="31" ht="15.95" customHeight="1" spans="1:2">
      <c r="A31" s="3"/>
      <c r="B31" s="3"/>
    </row>
    <row r="32" ht="15.95" customHeight="1" spans="1:2">
      <c r="A32" s="3"/>
      <c r="B32" s="3"/>
    </row>
    <row r="33" ht="15.95" customHeight="1" spans="1:2">
      <c r="A33" s="3"/>
      <c r="B33" s="3"/>
    </row>
    <row r="34" ht="15.95" customHeight="1" spans="1:2">
      <c r="A34" s="3"/>
      <c r="B34" s="3"/>
    </row>
    <row r="35" ht="15.95" customHeight="1" spans="1:2">
      <c r="A35" s="3"/>
      <c r="B35" s="3"/>
    </row>
    <row r="36" ht="15.95" customHeight="1" spans="1:2">
      <c r="A36" s="3"/>
      <c r="B36" s="3"/>
    </row>
    <row r="37" ht="15.95" customHeight="1" spans="1:2">
      <c r="A37" s="3"/>
      <c r="B37" s="3"/>
    </row>
    <row r="38" ht="15.95" customHeight="1" spans="1:2">
      <c r="A38" s="3"/>
      <c r="B38" s="3"/>
    </row>
    <row r="39" ht="15.95" customHeight="1" spans="1:2">
      <c r="A39" s="3"/>
      <c r="B39" s="3"/>
    </row>
    <row r="40" ht="15.95" customHeight="1" spans="1:2">
      <c r="A40" s="3"/>
      <c r="B40" s="3"/>
    </row>
    <row r="41" ht="15.95" customHeight="1" spans="1:2">
      <c r="A41" s="3"/>
      <c r="B41" s="3"/>
    </row>
    <row r="42" ht="15.95" customHeight="1" spans="1:2">
      <c r="A42" s="3"/>
      <c r="B42" s="3"/>
    </row>
    <row r="43" ht="15.95" customHeight="1" spans="1:2">
      <c r="A43" s="3"/>
      <c r="B43" s="3"/>
    </row>
    <row r="44" ht="15.95" customHeight="1" spans="1:2">
      <c r="A44" s="3"/>
      <c r="B44" s="3"/>
    </row>
    <row r="45" ht="15.95" customHeight="1" spans="1:2">
      <c r="A45" s="3"/>
      <c r="B45" s="3"/>
    </row>
    <row r="46" ht="15.95" customHeight="1" spans="1:2">
      <c r="A46" s="3"/>
      <c r="B46" s="3"/>
    </row>
    <row r="47" ht="15.95" customHeight="1" spans="1:2">
      <c r="A47" s="3"/>
      <c r="B47" s="3"/>
    </row>
    <row r="48" ht="15.95" customHeight="1" spans="1:2">
      <c r="A48" s="3"/>
      <c r="B48" s="3"/>
    </row>
    <row r="49" ht="15.95" customHeight="1" spans="1:2">
      <c r="A49" s="3"/>
      <c r="B49" s="3"/>
    </row>
    <row r="50" ht="15.95" customHeight="1" spans="1:2">
      <c r="A50" s="3"/>
      <c r="B50" s="3"/>
    </row>
    <row r="51" ht="15.95" customHeight="1" spans="1:2">
      <c r="A51" s="3"/>
      <c r="B51" s="3"/>
    </row>
    <row r="52" ht="15.95" customHeight="1" spans="1:2">
      <c r="A52" s="3"/>
      <c r="B52" s="3"/>
    </row>
    <row r="53" ht="15.95" customHeight="1" spans="1:2">
      <c r="A53" s="3"/>
      <c r="B53" s="3"/>
    </row>
    <row r="54" ht="15.95" customHeight="1" spans="1:2">
      <c r="A54" s="3"/>
      <c r="B54" s="3"/>
    </row>
    <row r="55" ht="15.95" customHeight="1"/>
    <row r="56" ht="15.95" customHeight="1"/>
    <row r="57" ht="15.95" customHeight="1"/>
    <row r="58" ht="15.95" customHeight="1"/>
    <row r="59" ht="15.95" customHeight="1"/>
    <row r="60" ht="15.95" customHeight="1"/>
    <row r="61" ht="15.95" customHeight="1"/>
    <row r="62" ht="15.95" customHeight="1"/>
    <row r="63" ht="15.95" customHeight="1"/>
    <row r="64" ht="15.95" customHeight="1"/>
    <row r="65" ht="15.95" customHeight="1"/>
    <row r="66" ht="15.95" customHeight="1"/>
    <row r="67" ht="15.95" customHeight="1"/>
    <row r="68" ht="15.95" customHeight="1"/>
    <row r="69" ht="15.95" customHeight="1"/>
    <row r="70" ht="15.95" customHeight="1"/>
    <row r="71" ht="15.95" customHeight="1"/>
    <row r="72" ht="15.95" customHeight="1"/>
    <row r="73" ht="15.95" customHeight="1"/>
    <row r="74" ht="15.95" customHeight="1"/>
    <row r="75" ht="15.95" customHeight="1"/>
    <row r="76" ht="15.95" customHeight="1"/>
    <row r="77" ht="15.95" customHeight="1"/>
    <row r="78" ht="15.95" customHeight="1"/>
    <row r="79" ht="15.95" customHeight="1"/>
    <row r="80" ht="15.95" customHeight="1"/>
    <row r="81" ht="15.95" customHeight="1"/>
    <row r="82" ht="15.95" customHeight="1"/>
    <row r="83" ht="15.95" customHeight="1"/>
    <row r="84" ht="15.95" customHeight="1"/>
    <row r="85" ht="15.95" customHeight="1"/>
    <row r="86" ht="15.95" customHeight="1"/>
    <row r="87" ht="15.95" customHeight="1"/>
    <row r="88" ht="15.95" customHeight="1"/>
    <row r="89" ht="15.95" customHeight="1"/>
    <row r="90" ht="15.95" customHeight="1"/>
    <row r="91" ht="15.95" customHeight="1"/>
    <row r="92" ht="15.95" customHeight="1"/>
    <row r="93" ht="15.95" customHeight="1"/>
    <row r="94" ht="15.95" customHeight="1"/>
    <row r="95" ht="15.95" customHeight="1"/>
    <row r="96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</sheetData>
  <pageMargins left="0.75" right="0.75" top="1" bottom="1" header="0.5" footer="0.5"/>
  <pageSetup paperSize="9" scale="79" orientation="portrait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E1"/>
  <sheetViews>
    <sheetView zoomScale="85" zoomScaleNormal="85" workbookViewId="0">
      <selection activeCell="F43" sqref="F43"/>
    </sheetView>
  </sheetViews>
  <sheetFormatPr defaultColWidth="9" defaultRowHeight="14.25" outlineLevelCol="4"/>
  <cols>
    <col min="1" max="1" width="41.625" customWidth="1"/>
    <col min="2" max="2" width="15.625" customWidth="1"/>
    <col min="3" max="3" width="15.5" customWidth="1"/>
    <col min="4" max="4" width="23.75" customWidth="1"/>
    <col min="5" max="5" width="13.875" customWidth="1"/>
    <col min="6" max="6" width="15.375" customWidth="1"/>
  </cols>
  <sheetData>
    <row r="1" spans="5:5">
      <c r="E1" s="1" t="s">
        <v>1381</v>
      </c>
    </row>
  </sheetData>
  <hyperlinks>
    <hyperlink ref="E1" location="目录!B26" display="返回"/>
  </hyperlink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更新记录</vt:lpstr>
      <vt:lpstr>目录</vt:lpstr>
      <vt:lpstr>项目特殊说明</vt:lpstr>
      <vt:lpstr>1-机台设备</vt:lpstr>
      <vt:lpstr>2-清单</vt:lpstr>
      <vt:lpstr>3定位、基准</vt:lpstr>
      <vt:lpstr>4模具存放、限位</vt:lpstr>
      <vt:lpstr>5筋厚、减轻孔</vt:lpstr>
      <vt:lpstr>6起吊</vt:lpstr>
      <vt:lpstr>7模具导向</vt:lpstr>
      <vt:lpstr>8压料板导向限位</vt:lpstr>
      <vt:lpstr>9标准件选用</vt:lpstr>
      <vt:lpstr>10贴字规范</vt:lpstr>
      <vt:lpstr>11压板槽</vt:lpstr>
      <vt:lpstr>12材质选用</vt:lpstr>
      <vt:lpstr>13平衡块、到底块、螺销钉</vt:lpstr>
      <vt:lpstr>14标记铭牌</vt:lpstr>
      <vt:lpstr>15图层</vt:lpstr>
      <vt:lpstr>16电气路</vt:lpstr>
      <vt:lpstr>17拉延模</vt:lpstr>
      <vt:lpstr>18修冲模</vt:lpstr>
      <vt:lpstr>19翻整模</vt:lpstr>
      <vt:lpstr>20斜楔</vt:lpstr>
      <vt:lpstr>21落料模设计标准</vt:lpstr>
      <vt:lpstr>22自动化说明</vt:lpstr>
      <vt:lpstr>24</vt:lpstr>
      <vt:lpstr>25</vt:lpstr>
      <vt:lpstr>26</vt:lpstr>
      <vt:lpstr>27</vt:lpstr>
      <vt:lpstr>29</vt:lpstr>
      <vt:lpstr>23备件要求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朱晓芳</dc:creator>
  <cp:lastModifiedBy>lenovo</cp:lastModifiedBy>
  <dcterms:created xsi:type="dcterms:W3CDTF">2012-03-01T02:20:00Z</dcterms:created>
  <cp:lastPrinted>2014-03-03T00:41:00Z</cp:lastPrinted>
  <dcterms:modified xsi:type="dcterms:W3CDTF">2024-06-04T07:21:58Z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2052-12.1.0.15374</vt:lpwstr>
  </property>
  <property fmtid="{D5CDD505-2E9C-101B-9397-08002B2CF9AE}" pid="3" name="ICV">
    <vt:lpwstr>B73BB17910EB45968DADB607BBB899C8_12</vt:lpwstr>
  </property>
</Properties>
</file>