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nguyen/Downloads/Instructions/"/>
    </mc:Choice>
  </mc:AlternateContent>
  <xr:revisionPtr revIDLastSave="0" documentId="13_ncr:1_{667F545C-DD78-C141-86C8-F662F9AD375A}" xr6:coauthVersionLast="47" xr6:coauthVersionMax="47" xr10:uidLastSave="{00000000-0000-0000-0000-000000000000}"/>
  <bookViews>
    <workbookView xWindow="-38400" yWindow="0" windowWidth="38400" windowHeight="21600" activeTab="5" xr2:uid="{00000000-000D-0000-FFFF-FFFF00000000}"/>
  </bookViews>
  <sheets>
    <sheet name="Crowdfunding" sheetId="1" r:id="rId1"/>
    <sheet name="Pivot 1" sheetId="2" r:id="rId2"/>
    <sheet name="Pivot 2" sheetId="4" r:id="rId3"/>
    <sheet name="Pivot 3" sheetId="5" r:id="rId4"/>
    <sheet name="Crowfunding Goal Analysis" sheetId="6" r:id="rId5"/>
    <sheet name="summary statistics" sheetId="7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7" l="1"/>
  <c r="H7" i="7" s="1"/>
  <c r="H5" i="7"/>
  <c r="H4" i="7"/>
  <c r="H3" i="7"/>
  <c r="H2" i="7"/>
  <c r="D6" i="7"/>
  <c r="D7" i="7" s="1"/>
  <c r="D5" i="7"/>
  <c r="D4" i="7"/>
  <c r="D3" i="7"/>
  <c r="D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6" l="1"/>
  <c r="E7" i="6"/>
  <c r="H7" i="6" s="1"/>
  <c r="H8" i="6"/>
  <c r="G8" i="6"/>
  <c r="G4" i="6"/>
  <c r="H13" i="6"/>
  <c r="E6" i="6"/>
  <c r="H6" i="6" s="1"/>
  <c r="F8" i="6"/>
  <c r="E5" i="6"/>
  <c r="F5" i="6" s="1"/>
  <c r="E2" i="6"/>
  <c r="G2" i="6" s="1"/>
  <c r="E4" i="6"/>
  <c r="H4" i="6" s="1"/>
  <c r="E3" i="6"/>
  <c r="G3" i="6" s="1"/>
  <c r="E13" i="6"/>
  <c r="F13" i="6" s="1"/>
  <c r="E12" i="6"/>
  <c r="F12" i="6" s="1"/>
  <c r="E11" i="6"/>
  <c r="G11" i="6" s="1"/>
  <c r="E10" i="6"/>
  <c r="H10" i="6" s="1"/>
  <c r="E9" i="6"/>
  <c r="G9" i="6" s="1"/>
  <c r="G7" i="6" l="1"/>
  <c r="F7" i="6"/>
  <c r="G12" i="6"/>
  <c r="H9" i="6"/>
  <c r="H12" i="6"/>
  <c r="H11" i="6"/>
  <c r="F11" i="6"/>
  <c r="F6" i="6"/>
  <c r="G6" i="6"/>
  <c r="F9" i="6"/>
  <c r="G13" i="6"/>
  <c r="G10" i="6"/>
  <c r="F3" i="6"/>
  <c r="H2" i="6"/>
  <c r="F4" i="6"/>
  <c r="H5" i="6"/>
  <c r="F2" i="6"/>
  <c r="F10" i="6"/>
  <c r="G5" i="6"/>
  <c r="H3" i="6"/>
</calcChain>
</file>

<file path=xl/sharedStrings.xml><?xml version="1.0" encoding="utf-8"?>
<sst xmlns="http://schemas.openxmlformats.org/spreadsheetml/2006/main" count="7066" uniqueCount="2113">
  <si>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</si>
  <si>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</si>
  <si>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</si>
  <si>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</si>
  <si>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</si>
  <si>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</si>
  <si>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</si>
  <si>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</si>
  <si>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</si>
  <si>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</si>
  <si>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</si>
  <si>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</si>
  <si>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</si>
  <si>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</si>
  <si>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</si>
  <si>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</si>
  <si>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</si>
  <si>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</si>
  <si>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</si>
  <si>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</si>
  <si>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</si>
  <si>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</si>
  <si>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</si>
  <si>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</si>
  <si>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</si>
  <si>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</si>
  <si>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</si>
  <si>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</si>
  <si>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</si>
  <si>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</si>
  <si>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</si>
  <si>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</si>
  <si>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</si>
  <si>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</si>
  <si>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</si>
  <si>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</si>
  <si>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</si>
  <si>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</si>
  <si>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</si>
  <si>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</si>
  <si>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</si>
  <si>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</si>
  <si>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</si>
  <si>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</si>
  <si>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</si>
  <si>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</si>
  <si>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</si>
  <si>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</si>
  <si>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</si>
  <si>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</si>
  <si>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</si>
  <si>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</si>
  <si>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</si>
  <si>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</si>
  <si>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</si>
  <si>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</si>
  <si>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</si>
  <si>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</si>
  <si>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</si>
  <si>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</si>
  <si>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</si>
  <si>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</si>
  <si>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</si>
  <si>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</si>
  <si>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</si>
  <si>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</si>
  <si>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</si>
  <si>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</si>
  <si>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</si>
  <si>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</si>
  <si>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</si>
  <si>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</si>
  <si>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</si>
  <si>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</si>
  <si>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</si>
  <si>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</si>
  <si>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</si>
  <si>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</si>
  <si>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</si>
  <si>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</si>
  <si>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</si>
  <si>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</si>
  <si>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</si>
  <si>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</si>
  <si>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</si>
  <si>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</si>
  <si>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</si>
  <si>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</si>
  <si>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</si>
  <si>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</si>
  <si>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</si>
  <si>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</si>
  <si>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</si>
  <si>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</si>
  <si>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</si>
  <si>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</si>
  <si>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</si>
  <si>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</si>
  <si>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</si>
  <si>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</si>
  <si>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</si>
  <si>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</si>
  <si>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</si>
  <si>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</si>
  <si>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</si>
  <si>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</si>
  <si>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</si>
  <si>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</si>
  <si>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</si>
  <si>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</si>
  <si>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</si>
  <si>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</si>
  <si>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</si>
  <si>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</si>
  <si>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</si>
  <si>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</si>
  <si>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</si>
  <si>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</si>
  <si>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</si>
  <si>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</si>
  <si>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</si>
  <si>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</si>
  <si>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</si>
  <si>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</si>
  <si>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</si>
  <si>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</si>
  <si>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</si>
  <si>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</si>
  <si>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</si>
  <si>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</si>
  <si>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</si>
  <si>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</si>
  <si>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</si>
  <si>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</si>
  <si>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</si>
  <si>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</si>
  <si>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</si>
  <si>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</si>
  <si>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</si>
  <si>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</si>
  <si>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</si>
  <si>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</si>
  <si>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</si>
  <si>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</si>
  <si>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</si>
  <si>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</si>
  <si>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</si>
  <si>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</si>
  <si>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</si>
  <si>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</si>
  <si>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</si>
  <si>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</si>
  <si>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</si>
  <si>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</si>
  <si>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</si>
  <si>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</si>
  <si>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</si>
  <si>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</si>
  <si>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</si>
  <si>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</si>
  <si>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</si>
  <si>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</si>
  <si>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</si>
  <si>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</si>
  <si>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</si>
  <si>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</si>
  <si>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</si>
  <si>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</si>
  <si>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</si>
  <si>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</si>
  <si>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</si>
  <si>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</si>
  <si>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</si>
  <si>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</si>
  <si>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</si>
  <si>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</si>
  <si>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</si>
  <si>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</si>
  <si>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</si>
  <si>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</si>
  <si>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</si>
  <si>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</si>
  <si>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</si>
  <si>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</si>
  <si>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</si>
  <si>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</si>
  <si>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</si>
  <si>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</si>
  <si>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</si>
  <si>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</si>
  <si>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</si>
  <si>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</si>
  <si>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</si>
  <si>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</si>
  <si>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</si>
  <si>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</si>
  <si>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</si>
  <si>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</si>
  <si>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</si>
  <si>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</si>
  <si>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</si>
  <si>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</si>
  <si>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</si>
  <si>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</si>
  <si>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</si>
  <si>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</si>
  <si>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</si>
  <si>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</si>
  <si>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</si>
  <si>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</si>
  <si>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</si>
  <si>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</si>
  <si>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</si>
  <si>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</si>
  <si>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</si>
  <si>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</si>
  <si>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</si>
  <si>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</si>
  <si>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</si>
  <si>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</si>
  <si>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</si>
  <si>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</si>
  <si>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</si>
  <si>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</si>
  <si>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</si>
  <si>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</si>
  <si>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</si>
  <si>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</si>
  <si>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</si>
  <si>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</si>
  <si>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</si>
  <si>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</si>
  <si>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</si>
  <si>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</si>
  <si>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</si>
  <si>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</si>
  <si>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</si>
  <si>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</si>
  <si>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</si>
  <si>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</si>
  <si>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</si>
  <si>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</si>
  <si>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</si>
  <si>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</si>
  <si>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</si>
  <si>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</si>
  <si>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</si>
  <si>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</si>
  <si>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</si>
  <si>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</si>
  <si>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</si>
  <si>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</si>
  <si>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</si>
  <si>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</si>
  <si>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</si>
  <si>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</si>
  <si>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</si>
  <si>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</si>
  <si>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</si>
  <si>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</si>
  <si>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</si>
  <si>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</si>
  <si>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</si>
  <si>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</si>
  <si>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</si>
  <si>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</si>
  <si>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</si>
  <si>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</si>
  <si>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</si>
  <si>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</si>
  <si>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</si>
  <si>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</si>
  <si>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</si>
  <si>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</si>
  <si>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</si>
  <si>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</si>
  <si>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</si>
  <si>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</si>
  <si>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</si>
  <si>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</si>
  <si>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</si>
  <si>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</si>
  <si>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</si>
  <si>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</si>
  <si>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</si>
  <si>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</si>
  <si>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</si>
  <si>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</si>
  <si>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</si>
  <si>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</si>
  <si>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</si>
  <si>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</si>
  <si>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</si>
  <si>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</si>
  <si>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</si>
  <si>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</si>
  <si>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</si>
  <si>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</si>
  <si>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</si>
  <si>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</si>
  <si>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</si>
  <si>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</si>
  <si>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</si>
  <si>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</si>
  <si>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</si>
  <si>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</si>
  <si>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</si>
  <si>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</si>
  <si>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</si>
  <si>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</si>
  <si>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</si>
  <si>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</si>
  <si>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</si>
  <si>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</si>
  <si>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</si>
  <si>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</si>
  <si>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</si>
  <si>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</si>
  <si>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</si>
  <si>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</si>
  <si>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</si>
  <si>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</si>
  <si>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</si>
  <si>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</si>
  <si>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</si>
  <si>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</si>
  <si>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</si>
  <si>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</si>
  <si>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</si>
  <si>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</si>
  <si>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</si>
  <si>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</si>
  <si>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</si>
  <si>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</si>
  <si>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</si>
  <si>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</si>
  <si>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</si>
  <si>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</si>
  <si>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</si>
  <si>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</si>
  <si>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</si>
  <si>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</si>
  <si>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</si>
  <si>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</si>
  <si>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</si>
  <si>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</si>
  <si>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</si>
  <si>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</si>
  <si>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</si>
  <si>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</si>
  <si>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</si>
  <si>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</si>
  <si>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</si>
  <si>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</si>
  <si>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</si>
  <si>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</si>
  <si>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</si>
  <si>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</si>
  <si>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</si>
  <si>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</si>
  <si>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</si>
  <si>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</si>
  <si>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</si>
  <si>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</si>
  <si>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</si>
  <si>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</si>
  <si>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</si>
  <si>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</si>
  <si>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</si>
  <si>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</si>
  <si>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</si>
  <si>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</si>
  <si>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</si>
  <si>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</si>
  <si>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</si>
  <si>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</si>
  <si>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</si>
  <si>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</si>
  <si>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</si>
  <si>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</si>
  <si>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</si>
  <si>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</si>
  <si>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</si>
  <si>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</si>
  <si>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</si>
  <si>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</si>
  <si>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</si>
  <si>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</si>
  <si>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</si>
  <si>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</si>
  <si>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</si>
  <si>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</si>
  <si>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</si>
  <si>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</si>
  <si>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</si>
  <si>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</si>
  <si>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</si>
  <si>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</si>
  <si>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</si>
  <si>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</si>
  <si>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</si>
  <si>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</si>
  <si>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</si>
  <si>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</si>
  <si>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</si>
  <si>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</si>
  <si>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</si>
  <si>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</si>
  <si>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</si>
  <si>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</si>
  <si>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</si>
  <si>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</si>
  <si>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</si>
  <si>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</si>
  <si>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</si>
  <si>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</si>
  <si>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</si>
  <si>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</si>
  <si>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</si>
  <si>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</si>
  <si>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</si>
  <si>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</si>
  <si>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</si>
  <si>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</si>
  <si>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</si>
  <si>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</si>
  <si>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</si>
  <si>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</si>
  <si>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</si>
  <si>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</si>
  <si>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</si>
  <si>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</si>
  <si>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</si>
  <si>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</si>
  <si>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</si>
  <si>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</si>
  <si>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</si>
  <si>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</si>
  <si>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</si>
  <si>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</si>
  <si>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</si>
  <si>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</si>
  <si>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</si>
  <si>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</si>
  <si>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</si>
  <si>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</si>
  <si>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</si>
  <si>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</si>
  <si>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</si>
  <si>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</si>
  <si>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</si>
  <si>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</si>
  <si>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</si>
  <si>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</si>
  <si>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</si>
  <si>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</si>
  <si>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</si>
  <si>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</si>
  <si>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</si>
  <si>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</si>
  <si>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</si>
  <si>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</si>
  <si>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</si>
  <si>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</si>
  <si>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</si>
  <si>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</si>
  <si>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</si>
  <si>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</si>
  <si>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</si>
  <si>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</si>
  <si>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</si>
  <si>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</si>
  <si>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</si>
  <si>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</si>
  <si>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</si>
  <si>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</si>
  <si>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</si>
  <si>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</si>
  <si>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</si>
  <si>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</si>
  <si>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</si>
  <si>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</si>
  <si>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</si>
  <si>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</si>
  <si>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</si>
  <si>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</si>
  <si>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</si>
  <si>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</si>
  <si>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</si>
  <si>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</si>
  <si>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</si>
  <si>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</si>
  <si>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</si>
  <si>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</si>
  <si>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</si>
  <si>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</si>
  <si>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</si>
  <si>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</si>
  <si>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</si>
  <si>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</si>
  <si>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</si>
  <si>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</si>
  <si>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</si>
  <si>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</si>
  <si>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</si>
  <si>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</si>
  <si>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</si>
  <si>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</si>
  <si>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</si>
  <si>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</si>
  <si>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</si>
  <si>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</si>
  <si>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</si>
  <si>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</si>
  <si>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</si>
  <si>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</si>
  <si>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</si>
  <si>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</si>
  <si>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</si>
  <si>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</si>
  <si>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</si>
  <si>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</si>
  <si>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</si>
  <si>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</si>
  <si>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</si>
  <si>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</si>
  <si>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</si>
  <si>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</si>
  <si>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</si>
  <si>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</si>
  <si>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</si>
  <si>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</si>
  <si>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</si>
  <si>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</si>
  <si>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</si>
  <si>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</si>
  <si>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</si>
  <si>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</si>
  <si>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</si>
  <si>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</si>
  <si>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</si>
  <si>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</si>
  <si>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</si>
  <si>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</si>
  <si>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</si>
  <si>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</si>
  <si>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</si>
  <si>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</si>
  <si>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</si>
  <si>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</si>
  <si>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</si>
  <si>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</si>
  <si>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</si>
  <si>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</si>
  <si>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</si>
  <si>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</si>
  <si>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</si>
  <si>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</si>
  <si>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</si>
  <si>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</si>
  <si>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</si>
  <si>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</si>
  <si>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</si>
  <si>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</si>
  <si>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</si>
  <si>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</si>
  <si>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</si>
  <si>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</si>
  <si>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</si>
  <si>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</si>
  <si>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</si>
  <si>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</si>
  <si>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</si>
  <si>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</si>
  <si>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</si>
  <si>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</si>
  <si>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</si>
  <si>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</si>
  <si>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</si>
  <si>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</si>
  <si>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</si>
  <si>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</si>
  <si>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</si>
  <si>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</si>
  <si>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</si>
  <si>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</si>
  <si>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</si>
  <si>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</si>
  <si>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</si>
  <si>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</si>
  <si>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</si>
  <si>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</si>
  <si>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</si>
  <si>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</si>
  <si>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</si>
  <si>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</si>
  <si>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</si>
  <si>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</si>
  <si>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</si>
  <si>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</si>
  <si>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</si>
  <si>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</si>
  <si>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</si>
  <si>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</si>
  <si>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</si>
  <si>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</si>
  <si>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</si>
  <si>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</si>
  <si>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</si>
  <si>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</si>
  <si>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</si>
  <si>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</si>
  <si>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</si>
  <si>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</si>
  <si>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</si>
  <si>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</si>
  <si>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</si>
  <si>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</si>
  <si>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</si>
  <si>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</si>
  <si>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</si>
  <si>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</si>
  <si>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</si>
  <si>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</si>
  <si>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</si>
  <si>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</si>
  <si>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</si>
  <si>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</si>
  <si>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</si>
  <si>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</si>
  <si>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</si>
  <si>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</si>
  <si>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</si>
  <si>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</si>
  <si>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</si>
  <si>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</si>
  <si>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</si>
  <si>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</si>
  <si>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</si>
  <si>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</si>
  <si>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</si>
  <si>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</si>
  <si>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</si>
  <si>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</si>
  <si>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</si>
  <si>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</si>
  <si>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</si>
  <si>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</si>
  <si>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</si>
  <si>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</si>
  <si>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</si>
  <si>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</si>
  <si>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</si>
  <si>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</si>
  <si>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</si>
  <si>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</si>
  <si>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</si>
  <si>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</si>
  <si>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</si>
  <si>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</si>
  <si>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</si>
  <si>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</si>
  <si>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</si>
  <si>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</si>
  <si>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</si>
  <si>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</si>
  <si>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</si>
  <si>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</si>
  <si>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</si>
  <si>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</si>
  <si>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</si>
  <si>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</si>
  <si>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</si>
  <si>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</si>
  <si>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</si>
  <si>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</si>
  <si>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</si>
  <si>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</si>
  <si>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</si>
  <si>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</si>
  <si>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</si>
  <si>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</si>
  <si>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</si>
  <si>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</si>
  <si>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</si>
  <si>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</si>
  <si>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</si>
  <si>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</si>
  <si>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</si>
  <si>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</si>
  <si>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</si>
  <si>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</si>
  <si>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</si>
  <si>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</si>
  <si>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</si>
  <si>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</si>
  <si>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</si>
  <si>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</si>
  <si>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</si>
  <si>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</si>
  <si>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</si>
  <si>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</si>
  <si>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</si>
  <si>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</si>
  <si>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</si>
  <si>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</si>
  <si>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</si>
  <si>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</si>
  <si>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</si>
  <si>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</si>
  <si>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</si>
  <si>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</si>
  <si>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</si>
  <si>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</si>
  <si>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</si>
  <si>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</si>
  <si>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</si>
  <si>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</si>
  <si>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</si>
  <si>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</si>
  <si>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</si>
  <si>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</si>
  <si>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</si>
  <si>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</si>
  <si>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</si>
  <si>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</si>
  <si>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</si>
  <si>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</si>
  <si>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</si>
  <si>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</si>
  <si>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</si>
  <si>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</si>
  <si>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</si>
  <si>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</si>
  <si>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</si>
  <si>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</si>
  <si>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</si>
  <si>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</si>
  <si>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</si>
  <si>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</si>
  <si>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</si>
  <si>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</si>
  <si>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</si>
  <si>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</si>
  <si>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</si>
  <si>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</si>
  <si>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</si>
  <si>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</si>
  <si>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</si>
  <si>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</si>
  <si>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</si>
  <si>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</si>
  <si>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</si>
  <si>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</si>
  <si>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</si>
  <si>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</si>
  <si>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</si>
  <si>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</si>
  <si>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</si>
  <si>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</si>
  <si>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</si>
  <si>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</si>
  <si>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</si>
  <si>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</si>
  <si>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</si>
  <si>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</si>
  <si>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</si>
  <si>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</si>
  <si>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</si>
  <si>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</si>
  <si>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</si>
  <si>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</si>
  <si>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</si>
  <si>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</si>
  <si>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</si>
  <si>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</si>
  <si>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</si>
  <si>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</si>
  <si>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</si>
  <si>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</si>
  <si>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</si>
  <si>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</si>
  <si>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</si>
  <si>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</si>
  <si>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</si>
  <si>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</si>
  <si>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</si>
  <si>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</si>
  <si>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</si>
  <si>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</si>
  <si>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</si>
  <si>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</si>
  <si>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</si>
  <si>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</si>
  <si>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</si>
  <si>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</si>
  <si>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</si>
  <si>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</si>
  <si>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</si>
  <si>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</si>
  <si>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</si>
  <si>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</si>
  <si>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</si>
  <si>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</si>
  <si>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</si>
  <si>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</si>
  <si>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</si>
  <si>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</si>
  <si>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</si>
  <si>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</si>
  <si>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</si>
  <si>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</si>
  <si>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</si>
  <si>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</si>
  <si>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</si>
  <si>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</si>
  <si>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</si>
  <si>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</si>
  <si>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</si>
  <si>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</si>
  <si>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</si>
  <si>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</si>
  <si>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</si>
  <si>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</si>
  <si>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</si>
  <si>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</si>
  <si>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</si>
  <si>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</si>
  <si>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</si>
  <si>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</si>
  <si>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</si>
  <si>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</si>
  <si>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</si>
  <si>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</si>
  <si>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</si>
  <si>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</si>
  <si>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</si>
  <si>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</si>
  <si>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</si>
  <si>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</si>
  <si>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</si>
  <si>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</si>
  <si>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</si>
  <si>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</si>
  <si>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</si>
  <si>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</si>
  <si>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</si>
  <si>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</si>
  <si>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</si>
  <si>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</si>
  <si>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</si>
  <si>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</si>
  <si>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</si>
  <si>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</si>
  <si>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</si>
  <si>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</si>
  <si>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</si>
  <si>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</si>
  <si>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</si>
  <si>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</si>
  <si>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</si>
  <si>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</si>
  <si>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</si>
  <si>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</si>
  <si>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</si>
  <si>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</si>
  <si>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</si>
  <si>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</si>
  <si>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</si>
  <si>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</si>
  <si>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</si>
  <si>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</si>
  <si>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</si>
  <si>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</si>
  <si>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</si>
  <si>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</si>
  <si>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</si>
  <si>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</si>
  <si>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</si>
  <si>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</si>
  <si>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</si>
  <si>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</si>
  <si>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</si>
  <si>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</si>
  <si>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</si>
  <si>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</si>
  <si>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</si>
  <si>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</si>
  <si>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</si>
  <si>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</si>
  <si>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</si>
  <si>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</si>
  <si>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</si>
  <si>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</si>
  <si>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</si>
  <si>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</si>
  <si>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</si>
  <si>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</si>
  <si>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</si>
  <si>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</si>
  <si>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</si>
  <si>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</si>
  <si>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</si>
  <si>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</si>
  <si>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</si>
  <si>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</si>
  <si>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</si>
  <si>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</si>
  <si>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</si>
  <si>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</si>
  <si>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</si>
  <si>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</si>
  <si>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</si>
  <si>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</si>
  <si>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</si>
  <si>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</si>
  <si>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</si>
  <si>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</si>
  <si>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</si>
  <si>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</si>
  <si>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</si>
  <si>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</si>
  <si>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</si>
  <si>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</si>
  <si>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</si>
  <si>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</si>
  <si>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</si>
  <si>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</si>
  <si>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</si>
  <si>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</si>
  <si>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</si>
  <si>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</si>
  <si>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</si>
  <si>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</si>
  <si>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</si>
  <si>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</si>
  <si>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</si>
  <si>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</si>
  <si>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</si>
  <si>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</si>
  <si>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</si>
  <si>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</si>
  <si>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</si>
  <si>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</si>
  <si>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</si>
  <si>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</si>
  <si>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</si>
  <si>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</si>
  <si>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</si>
  <si>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</si>
  <si>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</si>
  <si>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</si>
  <si>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</si>
  <si>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</si>
  <si>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</si>
  <si>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</si>
  <si>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</si>
  <si>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</si>
  <si>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</si>
  <si>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</si>
  <si>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</si>
  <si>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</si>
  <si>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</si>
  <si>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</si>
  <si>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</si>
  <si>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</si>
  <si>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</si>
  <si>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</si>
  <si>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</si>
  <si>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</si>
  <si>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</si>
  <si>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</si>
  <si>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</si>
  <si>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</si>
  <si>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</si>
  <si>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</si>
  <si>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</si>
  <si>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</si>
  <si>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</si>
  <si>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</si>
  <si>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</si>
  <si>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</si>
  <si>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</si>
  <si>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</si>
  <si>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</si>
  <si>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</si>
  <si>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</si>
  <si>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</si>
  <si>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</si>
  <si>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</si>
  <si>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</si>
  <si>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</si>
  <si>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</si>
  <si>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</si>
  <si>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</si>
  <si>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</si>
  <si>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</si>
  <si>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</si>
  <si>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</si>
  <si>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</si>
  <si>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</si>
  <si>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</si>
  <si>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</si>
  <si>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</si>
  <si>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</si>
  <si>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</si>
  <si>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</si>
  <si>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</si>
  <si>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</si>
  <si>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</si>
  <si>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</si>
  <si>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</si>
  <si>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</si>
  <si>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</si>
  <si>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</si>
  <si>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</si>
  <si>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</si>
  <si>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</si>
  <si>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</si>
  <si>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</si>
  <si>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</si>
  <si>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</si>
  <si>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</si>
  <si>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</si>
  <si>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</si>
  <si>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</si>
  <si>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</si>
  <si>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</si>
  <si>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</si>
  <si>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</si>
  <si>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</si>
  <si>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</si>
  <si>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</si>
  <si>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</si>
  <si>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</si>
  <si>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</si>
  <si>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</si>
  <si>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</si>
  <si>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</si>
  <si>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</si>
  <si>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</si>
  <si>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</si>
  <si>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</si>
  <si>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</si>
  <si>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</si>
  <si>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</si>
  <si>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</si>
  <si>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</si>
  <si>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</si>
  <si>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</si>
  <si>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</si>
  <si>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</si>
  <si>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</si>
  <si>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</si>
  <si>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</si>
  <si>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</si>
  <si>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</si>
  <si>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</si>
  <si>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</si>
  <si>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</si>
  <si>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</si>
  <si>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</si>
  <si>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</si>
  <si>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</si>
  <si>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</si>
  <si>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</si>
  <si>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</si>
  <si>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</si>
  <si>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</si>
  <si>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</si>
  <si>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</si>
  <si>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</si>
  <si>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</si>
  <si>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</si>
  <si>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</si>
  <si>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</si>
  <si>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</si>
  <si>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</si>
  <si>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</si>
  <si>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</si>
  <si>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</si>
  <si>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</si>
  <si>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</si>
  <si>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</si>
  <si>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</si>
  <si>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</si>
  <si>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</si>
  <si>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</si>
  <si>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</si>
  <si>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</si>
  <si>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</si>
  <si>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</si>
  <si>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</si>
  <si>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</si>
  <si>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</si>
  <si>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</si>
  <si>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</si>
  <si>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</si>
  <si>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</si>
  <si>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</si>
  <si>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</si>
  <si>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</si>
  <si>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</si>
  <si>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</si>
  <si>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</si>
  <si>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</si>
  <si>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</si>
  <si>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</si>
  <si>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</si>
  <si>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</si>
  <si>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</si>
  <si>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</si>
  <si>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</si>
  <si>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</si>
  <si>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</si>
  <si>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</si>
  <si>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</si>
  <si>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</si>
  <si>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</si>
  <si>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</si>
  <si>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</si>
  <si>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</si>
  <si>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</si>
  <si>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</si>
  <si>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</si>
  <si>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</si>
  <si>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</si>
  <si>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</si>
  <si>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</si>
  <si>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</si>
  <si>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</si>
  <si>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</si>
  <si>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</si>
  <si>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</si>
  <si>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</si>
  <si>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</si>
  <si>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</si>
  <si>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</si>
  <si>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</si>
  <si>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</si>
  <si>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</si>
  <si>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</si>
  <si>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</si>
  <si>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</si>
  <si>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</si>
  <si>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</si>
  <si>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</si>
  <si>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</si>
  <si>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</si>
  <si>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</si>
  <si>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</si>
  <si>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</si>
  <si>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</si>
  <si>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</si>
  <si>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</si>
  <si>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</si>
  <si>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</si>
  <si>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</si>
  <si>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</si>
  <si>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</si>
  <si>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</si>
  <si>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</si>
  <si>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</si>
  <si>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</si>
  <si>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</si>
  <si>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</si>
  <si>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</si>
  <si>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</si>
  <si>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</si>
  <si>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</si>
  <si>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</si>
  <si>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</si>
  <si>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</si>
  <si>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</si>
  <si>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</si>
  <si>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</si>
  <si>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</si>
  <si>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</si>
  <si>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</si>
  <si>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</si>
  <si>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</si>
  <si>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</si>
  <si>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</si>
  <si>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</si>
  <si>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</si>
  <si>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</si>
  <si>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</si>
  <si>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</si>
  <si>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</si>
  <si>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</si>
  <si>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</si>
  <si>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</si>
  <si>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</si>
  <si>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</si>
  <si>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</si>
  <si>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</si>
  <si>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</si>
  <si>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</si>
  <si>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</si>
  <si>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</si>
  <si>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</si>
  <si>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</si>
  <si>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</si>
  <si>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</si>
  <si>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</si>
  <si>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</si>
  <si>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</si>
  <si>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</si>
  <si>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</si>
  <si>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</si>
  <si>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</si>
  <si>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</si>
  <si>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</si>
  <si>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</si>
  <si>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</si>
  <si>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</si>
  <si>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</si>
  <si>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</si>
  <si>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</si>
  <si>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</si>
  <si>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</si>
  <si>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</si>
  <si>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</si>
  <si>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</si>
  <si>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</si>
  <si>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</si>
  <si>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</si>
  <si>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</si>
  <si>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</si>
  <si>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</si>
  <si>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</si>
  <si>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</si>
  <si>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</si>
  <si>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</si>
  <si>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</si>
  <si>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</si>
  <si>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</si>
  <si>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</si>
  <si>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</si>
  <si>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</si>
  <si>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</si>
  <si>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</si>
  <si>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</si>
  <si>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</si>
  <si>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</si>
  <si>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</si>
  <si>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</si>
  <si>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</si>
  <si>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</si>
  <si>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</si>
  <si>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</si>
  <si>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</si>
  <si>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</si>
  <si>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</si>
  <si>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</si>
  <si>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</si>
  <si>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</si>
  <si>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</si>
  <si>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</si>
  <si>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</si>
  <si>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</si>
  <si>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</si>
  <si>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</si>
  <si>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</si>
  <si>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</si>
  <si>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</si>
  <si>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</si>
  <si>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</si>
  <si>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</si>
  <si>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</si>
  <si>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</si>
  <si>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</si>
  <si>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</si>
  <si>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</si>
  <si>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</si>
  <si>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</si>
  <si>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</si>
  <si>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</si>
  <si>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</si>
  <si>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</si>
  <si>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</si>
  <si>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</si>
  <si>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</si>
  <si>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</si>
  <si>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</si>
  <si>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</si>
  <si>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</si>
  <si>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</si>
  <si>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</si>
  <si>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</si>
  <si>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</si>
  <si>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</si>
  <si>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</si>
  <si>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</si>
  <si>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</si>
  <si>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</si>
  <si>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</si>
  <si>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</si>
  <si>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</si>
  <si>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</si>
  <si>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</si>
  <si>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</si>
  <si>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</si>
  <si>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</si>
  <si>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</si>
  <si>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</si>
  <si>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</si>
  <si>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</si>
  <si>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</si>
  <si>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</si>
  <si>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</si>
  <si>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</si>
  <si>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</si>
  <si>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</si>
  <si>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</si>
  <si>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</si>
  <si>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</si>
  <si>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</si>
  <si>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</si>
  <si>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</si>
  <si>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</si>
  <si>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</si>
  <si>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</si>
  <si>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</si>
  <si>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</si>
  <si>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</si>
  <si>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</si>
  <si>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</si>
  <si>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</si>
  <si>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</si>
  <si>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</si>
  <si>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</si>
  <si>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</si>
  <si>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</si>
  <si>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</si>
  <si>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</si>
  <si>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</si>
  <si>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</si>
  <si>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</si>
  <si>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</si>
  <si>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</si>
  <si>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</si>
  <si>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</si>
  <si>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</si>
  <si>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</si>
  <si>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</si>
  <si>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</si>
  <si>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</si>
  <si>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</si>
  <si>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</si>
  <si>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</si>
  <si>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</si>
  <si>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</si>
  <si>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</si>
  <si>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</si>
  <si>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</si>
  <si>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</si>
  <si>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</si>
  <si>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</si>
  <si>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</si>
  <si>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</si>
  <si>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</si>
  <si>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</si>
  <si>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</si>
  <si>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</si>
  <si>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</si>
  <si>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</si>
  <si>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</si>
  <si>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</si>
  <si>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</si>
  <si>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</si>
  <si>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</si>
  <si>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</si>
  <si>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</si>
  <si>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</si>
  <si>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</si>
  <si>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</si>
  <si>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</si>
  <si>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</si>
  <si>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</si>
  <si>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</si>
  <si>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</si>
  <si>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</si>
  <si>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</si>
  <si>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</si>
  <si>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</si>
  <si>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</si>
  <si>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</si>
  <si>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</si>
  <si>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</si>
  <si>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</si>
  <si>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</si>
  <si>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</si>
  <si>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</si>
  <si>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</si>
  <si>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</si>
  <si>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</si>
  <si>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</si>
  <si>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</si>
  <si>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</si>
  <si>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</si>
  <si>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</si>
  <si>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</si>
  <si>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</si>
  <si>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</si>
  <si>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</si>
  <si>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</si>
  <si>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</si>
  <si>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</si>
  <si>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</si>
  <si>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</si>
  <si>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</si>
  <si>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</si>
  <si>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</si>
  <si>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</si>
  <si>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</si>
  <si>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</si>
  <si>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</si>
  <si>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</si>
  <si>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</si>
  <si>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</si>
  <si>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</si>
  <si>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</si>
  <si>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</si>
  <si>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</si>
  <si>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</si>
  <si>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</si>
  <si>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</si>
  <si>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</si>
  <si>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</si>
  <si>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</si>
  <si>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</si>
  <si>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</si>
  <si>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</si>
  <si>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</si>
  <si>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</si>
  <si>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</si>
  <si>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</si>
  <si>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</si>
  <si>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</si>
  <si>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</si>
  <si>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</si>
  <si>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</si>
  <si>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</si>
  <si>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</si>
  <si>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</si>
  <si>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</si>
  <si>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</si>
  <si>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</si>
  <si>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</si>
  <si>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</si>
  <si>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</si>
  <si>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</si>
  <si>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</si>
  <si>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</si>
  <si>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</si>
  <si>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</si>
  <si>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</si>
  <si>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</si>
  <si>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</si>
  <si>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</si>
  <si>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</si>
  <si>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</si>
  <si>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</si>
  <si>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</si>
  <si>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</si>
  <si>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</si>
  <si>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</si>
  <si>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</si>
  <si>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</si>
  <si>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</si>
  <si>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</si>
  <si>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</si>
  <si>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</si>
  <si>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</si>
  <si>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</si>
  <si>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</si>
  <si>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</si>
  <si>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</si>
  <si>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</si>
  <si>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</si>
  <si>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</si>
  <si>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</si>
  <si>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</si>
  <si>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</si>
  <si>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</si>
  <si>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</si>
  <si>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</si>
  <si>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</si>
  <si>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</si>
  <si>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</si>
  <si>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</si>
  <si>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</si>
  <si>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</si>
  <si>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</si>
  <si>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</si>
  <si>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</si>
  <si>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</si>
  <si>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</si>
  <si>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</si>
  <si>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</si>
  <si>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</si>
  <si>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</si>
  <si>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</si>
  <si>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</si>
  <si>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</si>
  <si>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</si>
  <si>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</si>
  <si>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</si>
  <si>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</si>
  <si>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</si>
  <si>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</si>
  <si>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</si>
  <si>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</si>
  <si>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</si>
  <si>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</si>
  <si>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</si>
  <si>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</si>
  <si>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</si>
  <si>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</si>
  <si>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</si>
  <si>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</si>
  <si>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</si>
  <si>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</si>
  <si>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</si>
  <si>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</si>
  <si>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</si>
  <si>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</si>
  <si>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</si>
  <si>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</si>
  <si>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</si>
  <si>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</si>
  <si>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</si>
  <si>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</si>
  <si>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</si>
  <si>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</si>
  <si>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</si>
  <si>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</si>
  <si>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</si>
  <si>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</si>
  <si>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</si>
  <si>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</si>
  <si>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</si>
  <si>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</si>
  <si>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</si>
  <si>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</si>
  <si>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</si>
  <si>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</si>
  <si>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</si>
  <si>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</si>
  <si>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</si>
  <si>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</si>
  <si>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</si>
  <si>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</si>
  <si>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</si>
  <si>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</si>
  <si>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</si>
  <si>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</si>
  <si>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</si>
  <si>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</si>
  <si>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</si>
  <si>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</si>
  <si>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</si>
  <si>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</si>
  <si>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</si>
  <si>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</si>
  <si>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</si>
  <si>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</si>
  <si>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</si>
  <si>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</si>
  <si>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</si>
  <si>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</si>
  <si>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</si>
  <si>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</si>
  <si>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</si>
  <si>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</si>
  <si>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</si>
  <si>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</si>
  <si>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</si>
  <si>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</si>
  <si>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</si>
  <si>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</si>
  <si>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</si>
  <si>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</si>
  <si>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</si>
  <si>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</si>
  <si>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</si>
  <si>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</si>
  <si>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</si>
  <si>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</si>
  <si>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</si>
  <si>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</si>
  <si>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</si>
  <si>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</si>
  <si>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</si>
  <si>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</si>
  <si>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</si>
  <si>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</si>
  <si>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</si>
  <si>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</si>
  <si>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</si>
  <si>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</si>
  <si>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</si>
  <si>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</si>
  <si>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</si>
  <si>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</si>
  <si>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</si>
  <si>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</si>
  <si>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</si>
  <si>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</si>
  <si>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</si>
  <si>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</si>
  <si>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</si>
  <si>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</si>
  <si>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</si>
  <si>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</si>
  <si>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</si>
  <si>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</si>
  <si>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</si>
  <si>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</si>
  <si>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</si>
  <si>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</si>
  <si>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</si>
  <si>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</si>
  <si>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</si>
  <si>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</si>
  <si>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</si>
  <si>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</si>
  <si>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</si>
  <si>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</si>
  <si>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</si>
  <si>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</si>
  <si>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</si>
  <si>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</si>
  <si>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</si>
  <si>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</si>
  <si>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</si>
  <si>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</si>
  <si>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</si>
  <si>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</si>
  <si>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</si>
  <si>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</si>
  <si>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</si>
  <si>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</si>
  <si>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</si>
  <si>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</si>
  <si>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</si>
  <si>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</si>
  <si>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</si>
  <si>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</si>
  <si>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</si>
  <si>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</si>
  <si>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</si>
  <si>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</si>
  <si>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</si>
  <si>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</si>
  <si>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</si>
  <si>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</si>
  <si>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</si>
  <si>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</si>
  <si>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</si>
  <si>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</si>
  <si>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</si>
  <si>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</si>
  <si>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</si>
  <si>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</si>
  <si>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</si>
  <si>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</si>
  <si>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</si>
  <si>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</si>
  <si>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</si>
  <si>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</si>
  <si>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</si>
  <si>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</si>
  <si>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</si>
  <si>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</si>
  <si>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</si>
  <si>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</si>
  <si>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</si>
  <si>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</si>
  <si>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</si>
  <si>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</si>
  <si>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</si>
  <si>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</si>
  <si>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</si>
  <si>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</si>
  <si>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</si>
  <si>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</si>
  <si>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</si>
  <si>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</si>
  <si>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</si>
  <si>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</si>
  <si>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</si>
  <si>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</si>
  <si>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</si>
  <si>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</si>
  <si>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</si>
  <si>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</si>
  <si>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</si>
  <si>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</si>
  <si>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</si>
  <si>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</si>
  <si>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</si>
  <si>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</si>
  <si>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</si>
  <si>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</si>
  <si>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</si>
  <si>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</si>
  <si>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</si>
  <si>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</si>
  <si>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</si>
  <si>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</si>
  <si>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</si>
  <si>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</si>
  <si>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</si>
  <si>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</si>
  <si>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</si>
  <si>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</si>
  <si>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</si>
  <si>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</si>
  <si>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</si>
  <si>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</si>
  <si>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</si>
  <si>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</si>
  <si>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</si>
  <si>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</si>
  <si>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</si>
  <si>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</si>
  <si>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</si>
  <si>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</si>
  <si>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</si>
  <si>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</si>
  <si>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</si>
  <si>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</si>
  <si>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</si>
  <si>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</si>
  <si>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</si>
  <si>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</si>
  <si>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</si>
  <si>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</si>
  <si>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</si>
  <si>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</si>
  <si>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</si>
  <si>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</si>
  <si>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</si>
  <si>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</si>
  <si>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</si>
  <si>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</si>
  <si>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</si>
  <si>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</si>
  <si>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</si>
  <si>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</si>
  <si>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</si>
  <si>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</si>
  <si>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</si>
  <si>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</si>
  <si>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</si>
  <si>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</si>
  <si>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</si>
  <si>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</si>
  <si>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</si>
  <si>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</si>
  <si>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</si>
  <si>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</si>
  <si>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</si>
  <si>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</si>
  <si>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</si>
  <si>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</si>
  <si>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</si>
  <si>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</si>
  <si>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</si>
  <si>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</si>
  <si>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</si>
  <si>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</si>
  <si>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</si>
  <si>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</si>
  <si>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</si>
  <si>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</si>
  <si>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</si>
  <si>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</si>
  <si>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</si>
  <si>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</si>
  <si>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</si>
  <si>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</si>
  <si>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</si>
  <si>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</si>
  <si>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</si>
  <si>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</si>
  <si>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</si>
  <si>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</si>
  <si>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</si>
  <si>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</si>
  <si>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</si>
  <si>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</si>
  <si>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</si>
  <si>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</si>
  <si>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</si>
  <si>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</si>
  <si>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</si>
  <si>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</si>
  <si>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</si>
  <si>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</si>
  <si>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</si>
  <si>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</si>
  <si>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</si>
  <si>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</si>
  <si>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</si>
  <si>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</si>
  <si>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</si>
  <si>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</si>
  <si>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</si>
  <si>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</si>
  <si>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</si>
  <si>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</si>
  <si>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</si>
  <si>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</si>
  <si>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</si>
  <si>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</si>
  <si>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</si>
  <si>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</si>
  <si>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</si>
  <si>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</si>
  <si>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</si>
  <si>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</si>
  <si>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</si>
  <si>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</si>
  <si>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</si>
  <si>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</si>
  <si>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</si>
  <si>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</si>
  <si>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</si>
  <si>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</si>
  <si>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</si>
  <si>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</si>
  <si>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</si>
  <si>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</si>
  <si>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</si>
  <si>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</si>
  <si>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</si>
  <si>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</si>
  <si>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</si>
  <si>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</si>
  <si>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</si>
  <si>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</si>
  <si>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</si>
  <si>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</si>
  <si>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</si>
  <si>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</si>
  <si>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</si>
  <si>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</si>
  <si>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</si>
  <si>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</si>
  <si>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</si>
  <si>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</si>
  <si>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</si>
  <si>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</si>
  <si>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</si>
  <si>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</si>
  <si>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</si>
  <si>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</si>
  <si>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</si>
  <si>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</si>
  <si>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</si>
  <si>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</si>
  <si>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</si>
  <si>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</si>
  <si>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</si>
  <si>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</si>
  <si>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</si>
  <si>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</si>
  <si>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</si>
  <si>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</si>
  <si>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</si>
  <si>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</si>
  <si>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</si>
  <si>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</si>
  <si>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</si>
  <si>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</si>
  <si>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</si>
  <si>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</si>
  <si>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</si>
  <si>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</si>
  <si>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</si>
  <si>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</si>
  <si>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</si>
  <si>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</si>
  <si>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</si>
  <si>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</si>
  <si>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</si>
  <si>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</si>
  <si>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</si>
  <si>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</si>
  <si>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</si>
  <si>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</si>
  <si>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</si>
  <si>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</si>
  <si>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</si>
  <si>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</si>
  <si>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</si>
  <si>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</si>
  <si>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</si>
  <si>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</si>
  <si>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</si>
  <si>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</si>
  <si>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</si>
  <si>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</si>
  <si>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</si>
  <si>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</si>
  <si>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</si>
  <si>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</si>
  <si>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</si>
  <si>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</si>
  <si>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</si>
  <si>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</si>
  <si>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</si>
  <si>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</si>
  <si>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</si>
  <si>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</si>
  <si>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</si>
  <si>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</si>
  <si>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</si>
  <si>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</si>
  <si>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</si>
  <si>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</si>
  <si>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</si>
  <si>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</si>
  <si>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</si>
  <si>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</si>
  <si>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</si>
  <si>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</si>
  <si>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</si>
  <si>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</si>
  <si>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</si>
  <si>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</si>
  <si>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</si>
  <si>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</si>
  <si>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</si>
  <si>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</si>
  <si>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</si>
  <si>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</si>
  <si>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</si>
  <si>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</si>
  <si>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</si>
  <si>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</si>
  <si>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</si>
  <si>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</si>
  <si>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</si>
  <si>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</si>
  <si>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</si>
  <si>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</si>
  <si>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</si>
  <si>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</si>
  <si>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</si>
  <si>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</si>
  <si>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</si>
  <si>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</si>
  <si>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</si>
  <si>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</si>
  <si>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</si>
  <si>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</si>
  <si>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</si>
  <si>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</si>
  <si>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</si>
  <si>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</si>
  <si>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</si>
  <si>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</si>
  <si>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</si>
  <si>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</si>
  <si>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</si>
  <si>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</si>
  <si>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</si>
  <si>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</si>
  <si>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</si>
  <si>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</si>
  <si>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</si>
  <si>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</si>
  <si>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</si>
  <si>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</si>
  <si>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</si>
  <si>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</si>
  <si>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</si>
  <si>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</si>
  <si>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</si>
  <si>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</si>
  <si>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</si>
  <si>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</si>
  <si>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</si>
  <si>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</si>
  <si>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</si>
  <si>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</si>
  <si>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</si>
  <si>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</si>
  <si>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</si>
  <si>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</si>
  <si>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</si>
  <si>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</si>
  <si>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</si>
  <si>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</si>
  <si>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</si>
  <si>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</si>
  <si>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</si>
  <si>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</si>
  <si>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</si>
  <si>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</si>
  <si>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</si>
  <si>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</si>
  <si>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</si>
  <si>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</si>
  <si>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</si>
  <si>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</si>
  <si>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</si>
  <si>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</si>
  <si>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</si>
  <si>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</si>
  <si>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</si>
  <si>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</si>
  <si>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</si>
  <si>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</si>
  <si>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</si>
  <si>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</si>
  <si>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</si>
  <si>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</si>
  <si>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</si>
  <si>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</si>
  <si>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</si>
  <si>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</si>
  <si>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</si>
  <si>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</si>
  <si>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</si>
  <si>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</si>
  <si>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</si>
  <si>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</si>
  <si>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</si>
  <si>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</si>
  <si>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</si>
  <si>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</si>
  <si>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</si>
  <si>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</si>
  <si>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</si>
  <si>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</si>
  <si>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</si>
  <si>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</si>
  <si>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</si>
  <si>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</si>
  <si>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</si>
  <si>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</si>
  <si>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</si>
  <si>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</si>
  <si>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</si>
  <si>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</si>
  <si>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</si>
  <si>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</si>
  <si>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</si>
  <si>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</si>
  <si>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</si>
  <si>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</si>
  <si>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</si>
  <si>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</si>
  <si>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</si>
  <si>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</si>
  <si>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</si>
  <si>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</si>
  <si>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</si>
  <si>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</si>
  <si>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</si>
  <si>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</si>
  <si>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</si>
  <si>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</si>
  <si>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</si>
  <si>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</si>
  <si>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</si>
  <si>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</si>
  <si>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</si>
  <si>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</si>
  <si>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</si>
  <si>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</si>
  <si>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</si>
  <si>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</si>
  <si>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</si>
  <si>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</si>
  <si>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</si>
  <si>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</si>
  <si>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</si>
  <si>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</si>
  <si>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</si>
  <si>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</si>
  <si>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</si>
  <si>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</si>
  <si>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</si>
  <si>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</si>
  <si>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</si>
  <si>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</si>
  <si>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</si>
  <si>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</si>
  <si>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</si>
  <si>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</si>
  <si>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</si>
  <si>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</si>
  <si>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</si>
  <si>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</si>
  <si>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</si>
  <si>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</si>
  <si>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</si>
  <si>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</si>
  <si>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</si>
  <si>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</si>
  <si>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</si>
  <si>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>Mean number of backers</t>
  </si>
  <si>
    <t>The median number of backers</t>
  </si>
  <si>
    <t>The minimum number of backers</t>
  </si>
  <si>
    <t>The maximum number of backers</t>
  </si>
  <si>
    <t>The variance of the number of backers</t>
  </si>
  <si>
    <t xml:space="preserve">The standard deviation of the number of backers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</si>
</sst>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8" fillId="0" borderId="0" xfId="0" applyFont="1"/>
    <xf numFmtId="9" fontId="0" fillId="0" borderId="0" xfId="42" applyFont="1"/>
    <xf numFmtId="2" fontId="0" fillId="0" borderId="0" xfId="0" applyNumberFormat="1"/>
    <xf numFmtId="0" fontId="16" fillId="33" borderId="10" xfId="0" applyFont="1" applyFill="1" applyBorder="1"/>
    <xf numFmtId="2" fontId="0" fillId="33" borderId="11" xfId="0" applyNumberFormat="1" applyFill="1" applyBorder="1"/>
    <xf numFmtId="0" fontId="16" fillId="33" borderId="12" xfId="0" applyFont="1" applyFill="1" applyBorder="1"/>
    <xf numFmtId="0" fontId="0" fillId="33" borderId="13" xfId="0" applyFill="1" applyBorder="1"/>
    <xf numFmtId="0" fontId="16" fillId="33" borderId="14" xfId="0" applyFont="1" applyFill="1" applyBorder="1" applyAlignment="1"/>
    <xf numFmtId="0" fontId="0" fillId="33" borderId="15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fgColor theme="9"/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fgColor theme="9"/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fgColor theme="9"/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0040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A-4846-ACBE-54A8BBCE0C8E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A-4846-ACBE-54A8BBCE0C8E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A-4846-ACBE-54A8BBCE0C8E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A-4846-ACBE-54A8BBCE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932128"/>
        <c:axId val="565937840"/>
      </c:barChart>
      <c:catAx>
        <c:axId val="5659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7840"/>
        <c:crosses val="autoZero"/>
        <c:auto val="1"/>
        <c:lblAlgn val="ctr"/>
        <c:lblOffset val="100"/>
        <c:noMultiLvlLbl val="0"/>
      </c:catAx>
      <c:valAx>
        <c:axId val="5659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0-334F-BD5A-E7718C1568AE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0-334F-BD5A-E7718C1568AE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0-334F-BD5A-E7718C1568AE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00-334F-BD5A-E7718C15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87360"/>
        <c:axId val="565289008"/>
      </c:barChart>
      <c:catAx>
        <c:axId val="5652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89008"/>
        <c:crosses val="autoZero"/>
        <c:auto val="1"/>
        <c:lblAlgn val="ctr"/>
        <c:lblOffset val="100"/>
        <c:noMultiLvlLbl val="0"/>
      </c:catAx>
      <c:valAx>
        <c:axId val="5652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D-484B-885D-F13C0EC25B8B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D-484B-885D-F13C0EC25B8B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D-484B-885D-F13C0EC25B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22048"/>
        <c:axId val="565444960"/>
      </c:lineChart>
      <c:catAx>
        <c:axId val="5659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44960"/>
        <c:crosses val="autoZero"/>
        <c:auto val="1"/>
        <c:lblAlgn val="ctr"/>
        <c:lblOffset val="100"/>
        <c:noMultiLvlLbl val="0"/>
      </c:catAx>
      <c:valAx>
        <c:axId val="5654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35764568539362029"/>
          <c:y val="7.2046109510086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825113118528896E-2"/>
          <c:y val="0.20172910662824209"/>
          <c:w val="0.81263240101122325"/>
          <c:h val="0.69979804397649148"/>
        </c:manualLayout>
      </c:layout>
      <c:lineChart>
        <c:grouping val="standard"/>
        <c:varyColors val="0"/>
        <c:ser>
          <c:idx val="0"/>
          <c:order val="0"/>
          <c:tx>
            <c:v>Sum of Percentage Failed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Greater than or equal to 50000</c:v>
              </c:pt>
            </c:strLit>
          </c:cat>
          <c:val>
            <c:numLit>
              <c:formatCode>General</c:formatCode>
              <c:ptCount val="12"/>
              <c:pt idx="0">
                <c:v>0.39215686274509803</c:v>
              </c:pt>
              <c:pt idx="1">
                <c:v>0.16450216450216451</c:v>
              </c:pt>
              <c:pt idx="2">
                <c:v>0.4</c:v>
              </c:pt>
              <c:pt idx="3">
                <c:v>0.55555555555555558</c:v>
              </c:pt>
              <c:pt idx="4">
                <c:v>0</c:v>
              </c:pt>
              <c:pt idx="5">
                <c:v>0</c:v>
              </c:pt>
              <c:pt idx="6">
                <c:v>0.21428571428571427</c:v>
              </c:pt>
              <c:pt idx="7">
                <c:v>0</c:v>
              </c:pt>
              <c:pt idx="8">
                <c:v>0.25</c:v>
              </c:pt>
              <c:pt idx="9">
                <c:v>0.21428571428571427</c:v>
              </c:pt>
              <c:pt idx="10">
                <c:v>0.27272727272727271</c:v>
              </c:pt>
              <c:pt idx="11">
                <c:v>0.53442622950819674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B8A-A24C-85F7-021A3E5A5F8B}"/>
            </c:ext>
          </c:extLst>
        </c:ser>
        <c:ser>
          <c:idx val="1"/>
          <c:order val="1"/>
          <c:tx>
            <c:v>Sum of Percentage Successful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Greater than or equal to 50000</c:v>
              </c:pt>
            </c:strLit>
          </c:cat>
          <c:val>
            <c:numLit>
              <c:formatCode>General</c:formatCode>
              <c:ptCount val="12"/>
              <c:pt idx="0">
                <c:v>0.58823529411764708</c:v>
              </c:pt>
              <c:pt idx="1">
                <c:v>0.82683982683982682</c:v>
              </c:pt>
              <c:pt idx="2">
                <c:v>0.52063492063492067</c:v>
              </c:pt>
              <c:pt idx="3">
                <c:v>0.44444444444444442</c:v>
              </c:pt>
              <c:pt idx="4">
                <c:v>1</c:v>
              </c:pt>
              <c:pt idx="5">
                <c:v>1</c:v>
              </c:pt>
              <c:pt idx="6">
                <c:v>0.7857142857142857</c:v>
              </c:pt>
              <c:pt idx="7">
                <c:v>1</c:v>
              </c:pt>
              <c:pt idx="8">
                <c:v>0.66666666666666663</c:v>
              </c:pt>
              <c:pt idx="9">
                <c:v>0.7857142857142857</c:v>
              </c:pt>
              <c:pt idx="10">
                <c:v>0.72727272727272729</c:v>
              </c:pt>
              <c:pt idx="11">
                <c:v>0.3737704918032787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B8A-A24C-85F7-021A3E5A5F8B}"/>
            </c:ext>
          </c:extLst>
        </c:ser>
        <c:ser>
          <c:idx val="2"/>
          <c:order val="2"/>
          <c:tx>
            <c:v>Sum of 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Greater than or equal to 50000</c:v>
              </c:pt>
            </c:strLit>
          </c:cat>
          <c:val>
            <c:numLit>
              <c:formatCode>General</c:formatCode>
              <c:ptCount val="12"/>
              <c:pt idx="0">
                <c:v>1.9607843137254902E-2</c:v>
              </c:pt>
              <c:pt idx="1">
                <c:v>8.658008658008658E-3</c:v>
              </c:pt>
              <c:pt idx="2">
                <c:v>7.9365079365079361E-2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8.3333333333333329E-2</c:v>
              </c:pt>
              <c:pt idx="9">
                <c:v>0</c:v>
              </c:pt>
              <c:pt idx="10">
                <c:v>0</c:v>
              </c:pt>
              <c:pt idx="11">
                <c:v>9.1803278688524587E-2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B8A-A24C-85F7-021A3E5A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790432"/>
        <c:axId val="1653779392"/>
      </c:lineChart>
      <c:catAx>
        <c:axId val="16537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79392"/>
        <c:crosses val="autoZero"/>
        <c:auto val="1"/>
        <c:lblAlgn val="ctr"/>
        <c:lblOffset val="100"/>
        <c:noMultiLvlLbl val="0"/>
      </c:catAx>
      <c:valAx>
        <c:axId val="1653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82550</xdr:rowOff>
    </xdr:from>
    <xdr:to>
      <xdr:col>16</xdr:col>
      <xdr:colOff>393700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B5B98-01BA-33A0-FEB5-78672AAE1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120650</xdr:rowOff>
    </xdr:from>
    <xdr:to>
      <xdr:col>20</xdr:col>
      <xdr:colOff>596900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2E84A-97CE-8610-25C9-75FB41407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</xdr:row>
      <xdr:rowOff>158750</xdr:rowOff>
    </xdr:from>
    <xdr:to>
      <xdr:col>16</xdr:col>
      <xdr:colOff>114300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134BD-6853-BDDF-D616-FE4C4624F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1231900</xdr:colOff>
      <xdr:row>16</xdr:row>
      <xdr:rowOff>25400</xdr:rowOff>
    </xdr:from>
    <xdr:to>
      <xdr:col>12</xdr:col>
      <xdr:colOff>800100</xdr:colOff>
      <xdr:row>37</xdr:row>
      <xdr:rowOff>165100</xdr:rowOff>
    </xdr:to>
    <xdr:graphicFrame macro="">
      <xdr:nvGraphicFramePr>
        <xdr:cNvPr id="8" name="Outcomes Based on Goal" descr="&#10;">
          <a:extLst>
            <a:ext uri="{FF2B5EF4-FFF2-40B4-BE49-F238E27FC236}">
              <a16:creationId xmlns:a16="http://schemas.microsoft.com/office/drawing/2014/main" id="{D4DA0CF5-9676-DE4D-AAAB-34290CA5F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e Nguyen" refreshedDate="44975.728920138892" createdVersion="8" refreshedVersion="8" minRefreshableVersion="3" recordCount="1001" xr:uid="{954AE411-674D-D94E-8D67-E63F7C94689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e Nguyen" refreshedDate="44977.905734953703" createdVersion="8" refreshedVersion="8" minRefreshableVersion="3" recordCount="1000" xr:uid="{7A16EF8B-4E39-0548-BB4B-4A45793C2CE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8557C-0D82-1744-A0B2-5C8D84E23E5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4357B-8185-6D4C-9E18-CD2E7CE3B5D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5A7F4-2FB5-524A-A806-DDEFB4FE88B0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2" sqref="G2:H100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2" width="11.1640625" bestFit="1" customWidth="1"/>
    <col min="13" max="13" width="21" style="7" bestFit="1" customWidth="1"/>
    <col min="14" max="14" width="11.1640625" bestFit="1" customWidth="1"/>
    <col min="15" max="15" width="19.83203125" style="7" bestFit="1" customWidth="1"/>
    <col min="18" max="18" width="28" bestFit="1" customWidth="1"/>
    <col min="19" max="19" width="14.1640625" bestFit="1" customWidth="1"/>
    <col min="20" max="20" width="1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_xlfn.TEXTSPLIT(R:R,"/")</f>
        <v>food</v>
      </c>
      <c r="T2" t="str">
        <f>_xlfn.TEXTAFTER(R:R,"/")</f>
        <v>food trucks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 s="7">
        <f>(((L3/60)/60)/24)+DATE(1970,1,1)</f>
        <v>41870.208333333336</v>
      </c>
      <c r="N3">
        <v>1408597200</v>
      </c>
      <c r="O3" s="7">
        <f>(((N3/60)/60)/24)+DATE(1970,1,1)</f>
        <v>41872.208333333336</v>
      </c>
      <c r="P3" t="b">
        <v>0</v>
      </c>
      <c r="Q3" t="b">
        <v>1</v>
      </c>
      <c r="R3" t="s">
        <v>23</v>
      </c>
      <c r="S3" t="str">
        <f>_xlfn.TEXTSPLIT(R:R,"/")</f>
        <v>music</v>
      </c>
      <c r="T3" t="str">
        <f>_xlfn.TEXTAFTER(R:R,"/")</f>
        <v>rock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ROUND((E4/D4)*100,0)</f>
        <v>131</v>
      </c>
      <c r="G4" t="s">
        <v>20</v>
      </c>
      <c r="H4">
        <v>1425</v>
      </c>
      <c r="I4">
        <f>ROUND(E4/H4,2)</f>
        <v>100.02</v>
      </c>
      <c r="J4" t="s">
        <v>26</v>
      </c>
      <c r="K4" t="s">
        <v>27</v>
      </c>
      <c r="L4">
        <v>1384668000</v>
      </c>
      <c r="M4" s="7">
        <f>(((L4/60)/60)/24)+DATE(1970,1,1)</f>
        <v>41595.25</v>
      </c>
      <c r="N4">
        <v>1384840800</v>
      </c>
      <c r="O4" s="7">
        <f>(((N4/60)/60)/24)+DATE(1970,1,1)</f>
        <v>41597.25</v>
      </c>
      <c r="P4" t="b">
        <v>0</v>
      </c>
      <c r="Q4" t="b">
        <v>0</v>
      </c>
      <c r="R4" t="s">
        <v>28</v>
      </c>
      <c r="S4" t="str">
        <f>_xlfn.TEXTSPLIT(R:R,"/")</f>
        <v>technology</v>
      </c>
      <c r="T4" t="str">
        <f>_xlfn.TEXTAFTER(R:R,"/")</f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ROUND((E5/D5)*100,0)</f>
        <v>59</v>
      </c>
      <c r="G5" t="s">
        <v>14</v>
      </c>
      <c r="H5">
        <v>24</v>
      </c>
      <c r="I5">
        <f>ROUND(E5/H5,2)</f>
        <v>103.21</v>
      </c>
      <c r="J5" t="s">
        <v>21</v>
      </c>
      <c r="K5" t="s">
        <v>22</v>
      </c>
      <c r="L5">
        <v>1565499600</v>
      </c>
      <c r="M5" s="7">
        <f>(((L5/60)/60)/24)+DATE(1970,1,1)</f>
        <v>43688.208333333328</v>
      </c>
      <c r="N5">
        <v>1568955600</v>
      </c>
      <c r="O5" s="7">
        <f>(((N5/60)/60)/24)+DATE(1970,1,1)</f>
        <v>43728.208333333328</v>
      </c>
      <c r="P5" t="b">
        <v>0</v>
      </c>
      <c r="Q5" t="b">
        <v>0</v>
      </c>
      <c r="R5" t="s">
        <v>23</v>
      </c>
      <c r="S5" t="str">
        <f>_xlfn.TEXTSPLIT(R:R,"/")</f>
        <v>music</v>
      </c>
      <c r="T5" t="str">
        <f>_xlfn.TEXTAFTER(R:R,"/")</f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ROUND((E6/D6)*100,0)</f>
        <v>69</v>
      </c>
      <c r="G6" t="s">
        <v>14</v>
      </c>
      <c r="H6">
        <v>53</v>
      </c>
      <c r="I6">
        <f>ROUND(E6/H6,2)</f>
        <v>99.34</v>
      </c>
      <c r="J6" t="s">
        <v>21</v>
      </c>
      <c r="K6" t="s">
        <v>22</v>
      </c>
      <c r="L6">
        <v>1547964000</v>
      </c>
      <c r="M6" s="7">
        <f>(((L6/60)/60)/24)+DATE(1970,1,1)</f>
        <v>43485.25</v>
      </c>
      <c r="N6">
        <v>1548309600</v>
      </c>
      <c r="O6" s="7">
        <f>(((N6/60)/60)/24)+DATE(1970,1,1)</f>
        <v>43489.25</v>
      </c>
      <c r="P6" t="b">
        <v>0</v>
      </c>
      <c r="Q6" t="b">
        <v>0</v>
      </c>
      <c r="R6" t="s">
        <v>33</v>
      </c>
      <c r="S6" t="str">
        <f>_xlfn.TEXTSPLIT(R:R,"/")</f>
        <v>theater</v>
      </c>
      <c r="T6" t="str">
        <f>_xlfn.TEXTAFTER(R:R,"/")</f>
        <v>plays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ROUND((E7/D7)*100,0)</f>
        <v>174</v>
      </c>
      <c r="G7" t="s">
        <v>20</v>
      </c>
      <c r="H7">
        <v>174</v>
      </c>
      <c r="I7">
        <f>ROUND(E7/H7,2)</f>
        <v>75.83</v>
      </c>
      <c r="J7" t="s">
        <v>36</v>
      </c>
      <c r="K7" t="s">
        <v>37</v>
      </c>
      <c r="L7">
        <v>1346130000</v>
      </c>
      <c r="M7" s="7">
        <f>(((L7/60)/60)/24)+DATE(1970,1,1)</f>
        <v>41149.208333333336</v>
      </c>
      <c r="N7">
        <v>1347080400</v>
      </c>
      <c r="O7" s="7">
        <f>(((N7/60)/60)/24)+DATE(1970,1,1)</f>
        <v>41160.208333333336</v>
      </c>
      <c r="P7" t="b">
        <v>0</v>
      </c>
      <c r="Q7" t="b">
        <v>0</v>
      </c>
      <c r="R7" t="s">
        <v>33</v>
      </c>
      <c r="S7" t="str">
        <f>_xlfn.TEXTSPLIT(R:R,"/")</f>
        <v>theater</v>
      </c>
      <c r="T7" t="str">
        <f>_xlfn.TEXTAFTER(R:R,"/")</f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ROUND((E8/D8)*100,0)</f>
        <v>21</v>
      </c>
      <c r="G8" t="s">
        <v>14</v>
      </c>
      <c r="H8">
        <v>18</v>
      </c>
      <c r="I8">
        <f>ROUND(E8/H8,2)</f>
        <v>60.56</v>
      </c>
      <c r="J8" t="s">
        <v>40</v>
      </c>
      <c r="K8" t="s">
        <v>41</v>
      </c>
      <c r="L8">
        <v>1505278800</v>
      </c>
      <c r="M8" s="7">
        <f>(((L8/60)/60)/24)+DATE(1970,1,1)</f>
        <v>42991.208333333328</v>
      </c>
      <c r="N8">
        <v>1505365200</v>
      </c>
      <c r="O8" s="7">
        <f>(((N8/60)/60)/24)+DATE(1970,1,1)</f>
        <v>42992.208333333328</v>
      </c>
      <c r="P8" t="b">
        <v>0</v>
      </c>
      <c r="Q8" t="b">
        <v>0</v>
      </c>
      <c r="R8" t="s">
        <v>42</v>
      </c>
      <c r="S8" t="str">
        <f>_xlfn.TEXTSPLIT(R:R,"/")</f>
        <v>film &amp; video</v>
      </c>
      <c r="T8" t="str">
        <f>_xlfn.TEXTAFTER(R:R,"/")</f>
        <v>documentary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ROUND((E9/D9)*100,0)</f>
        <v>328</v>
      </c>
      <c r="G9" t="s">
        <v>20</v>
      </c>
      <c r="H9">
        <v>227</v>
      </c>
      <c r="I9">
        <f>ROUND(E9/H9,2)</f>
        <v>64.94</v>
      </c>
      <c r="J9" t="s">
        <v>36</v>
      </c>
      <c r="K9" t="s">
        <v>37</v>
      </c>
      <c r="L9">
        <v>1439442000</v>
      </c>
      <c r="M9" s="7">
        <f>(((L9/60)/60)/24)+DATE(1970,1,1)</f>
        <v>42229.208333333328</v>
      </c>
      <c r="N9">
        <v>1439614800</v>
      </c>
      <c r="O9" s="7">
        <f>(((N9/60)/60)/24)+DATE(1970,1,1)</f>
        <v>42231.208333333328</v>
      </c>
      <c r="P9" t="b">
        <v>0</v>
      </c>
      <c r="Q9" t="b">
        <v>0</v>
      </c>
      <c r="R9" t="s">
        <v>33</v>
      </c>
      <c r="S9" t="str">
        <f>_xlfn.TEXTSPLIT(R:R,"/")</f>
        <v>theater</v>
      </c>
      <c r="T9" t="str">
        <f>_xlfn.TEXTAFTER(R:R,"/")</f>
        <v>plays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ROUND((E10/D10)*100,0)</f>
        <v>20</v>
      </c>
      <c r="G10" t="s">
        <v>47</v>
      </c>
      <c r="H10">
        <v>708</v>
      </c>
      <c r="I10">
        <f>ROUND(E10/H10,2)</f>
        <v>31</v>
      </c>
      <c r="J10" t="s">
        <v>36</v>
      </c>
      <c r="K10" t="s">
        <v>37</v>
      </c>
      <c r="L10">
        <v>1281330000</v>
      </c>
      <c r="M10" s="7">
        <f>(((L10/60)/60)/24)+DATE(1970,1,1)</f>
        <v>40399.208333333336</v>
      </c>
      <c r="N10">
        <v>1281502800</v>
      </c>
      <c r="O10" s="7">
        <f>(((N10/60)/60)/24)+DATE(1970,1,1)</f>
        <v>40401.208333333336</v>
      </c>
      <c r="P10" t="b">
        <v>0</v>
      </c>
      <c r="Q10" t="b">
        <v>0</v>
      </c>
      <c r="R10" t="s">
        <v>33</v>
      </c>
      <c r="S10" t="str">
        <f>_xlfn.TEXTSPLIT(R:R,"/")</f>
        <v>theater</v>
      </c>
      <c r="T10" t="str">
        <f>_xlfn.TEXTAFTER(R:R,"/")</f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ROUND((E11/D11)*100,0)</f>
        <v>52</v>
      </c>
      <c r="G11" t="s">
        <v>14</v>
      </c>
      <c r="H11">
        <v>44</v>
      </c>
      <c r="I11">
        <f>ROUND(E11/H11,2)</f>
        <v>72.91</v>
      </c>
      <c r="J11" t="s">
        <v>21</v>
      </c>
      <c r="K11" t="s">
        <v>22</v>
      </c>
      <c r="L11">
        <v>1379566800</v>
      </c>
      <c r="M11" s="7">
        <f>(((L11/60)/60)/24)+DATE(1970,1,1)</f>
        <v>41536.208333333336</v>
      </c>
      <c r="N11">
        <v>1383804000</v>
      </c>
      <c r="O11" s="7">
        <f>(((N11/60)/60)/24)+DATE(1970,1,1)</f>
        <v>41585.25</v>
      </c>
      <c r="P11" t="b">
        <v>0</v>
      </c>
      <c r="Q11" t="b">
        <v>0</v>
      </c>
      <c r="R11" t="s">
        <v>50</v>
      </c>
      <c r="S11" t="str">
        <f>_xlfn.TEXTSPLIT(R:R,"/")</f>
        <v>music</v>
      </c>
      <c r="T11" t="str">
        <f>_xlfn.TEXTAFTER(R:R,"/")</f>
        <v>electric music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ROUND((E12/D12)*100,0)</f>
        <v>266</v>
      </c>
      <c r="G12" t="s">
        <v>20</v>
      </c>
      <c r="H12">
        <v>220</v>
      </c>
      <c r="I12">
        <f>ROUND(E12/H12,2)</f>
        <v>62.9</v>
      </c>
      <c r="J12" t="s">
        <v>21</v>
      </c>
      <c r="K12" t="s">
        <v>22</v>
      </c>
      <c r="L12">
        <v>1281762000</v>
      </c>
      <c r="M12" s="7">
        <f>(((L12/60)/60)/24)+DATE(1970,1,1)</f>
        <v>40404.208333333336</v>
      </c>
      <c r="N12">
        <v>1285909200</v>
      </c>
      <c r="O12" s="7">
        <f>(((N12/60)/60)/24)+DATE(1970,1,1)</f>
        <v>40452.208333333336</v>
      </c>
      <c r="P12" t="b">
        <v>0</v>
      </c>
      <c r="Q12" t="b">
        <v>0</v>
      </c>
      <c r="R12" t="s">
        <v>53</v>
      </c>
      <c r="S12" t="str">
        <f>_xlfn.TEXTSPLIT(R:R,"/")</f>
        <v>film &amp; video</v>
      </c>
      <c r="T12" t="str">
        <f>_xlfn.TEXTAFTER(R:R,"/")</f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ROUND((E13/D13)*100,0)</f>
        <v>48</v>
      </c>
      <c r="G13" t="s">
        <v>14</v>
      </c>
      <c r="H13">
        <v>27</v>
      </c>
      <c r="I13">
        <f>ROUND(E13/H13,2)</f>
        <v>112.22</v>
      </c>
      <c r="J13" t="s">
        <v>21</v>
      </c>
      <c r="K13" t="s">
        <v>22</v>
      </c>
      <c r="L13">
        <v>1285045200</v>
      </c>
      <c r="M13" s="7">
        <f>(((L13/60)/60)/24)+DATE(1970,1,1)</f>
        <v>40442.208333333336</v>
      </c>
      <c r="N13">
        <v>1285563600</v>
      </c>
      <c r="O13" s="7">
        <f>(((N13/60)/60)/24)+DATE(1970,1,1)</f>
        <v>40448.208333333336</v>
      </c>
      <c r="P13" t="b">
        <v>0</v>
      </c>
      <c r="Q13" t="b">
        <v>1</v>
      </c>
      <c r="R13" t="s">
        <v>33</v>
      </c>
      <c r="S13" t="str">
        <f>_xlfn.TEXTSPLIT(R:R,"/")</f>
        <v>theater</v>
      </c>
      <c r="T13" t="str">
        <f>_xlfn.TEXTAFTER(R:R,"/")</f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ROUND((E14/D14)*100,0)</f>
        <v>89</v>
      </c>
      <c r="G14" t="s">
        <v>14</v>
      </c>
      <c r="H14">
        <v>55</v>
      </c>
      <c r="I14">
        <f>ROUND(E14/H14,2)</f>
        <v>102.35</v>
      </c>
      <c r="J14" t="s">
        <v>21</v>
      </c>
      <c r="K14" t="s">
        <v>22</v>
      </c>
      <c r="L14">
        <v>1571720400</v>
      </c>
      <c r="M14" s="7">
        <f>(((L14/60)/60)/24)+DATE(1970,1,1)</f>
        <v>43760.208333333328</v>
      </c>
      <c r="N14">
        <v>1572411600</v>
      </c>
      <c r="O14" s="7">
        <f>(((N14/60)/60)/24)+DATE(1970,1,1)</f>
        <v>43768.208333333328</v>
      </c>
      <c r="P14" t="b">
        <v>0</v>
      </c>
      <c r="Q14" t="b">
        <v>0</v>
      </c>
      <c r="R14" t="s">
        <v>53</v>
      </c>
      <c r="S14" t="str">
        <f>_xlfn.TEXTSPLIT(R:R,"/")</f>
        <v>film &amp; video</v>
      </c>
      <c r="T14" t="str">
        <f>_xlfn.TEXTAFTER(R:R,"/")</f>
        <v>drama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ROUND((E15/D15)*100,0)</f>
        <v>245</v>
      </c>
      <c r="G15" t="s">
        <v>20</v>
      </c>
      <c r="H15">
        <v>98</v>
      </c>
      <c r="I15">
        <f>ROUND(E15/H15,2)</f>
        <v>105.05</v>
      </c>
      <c r="J15" t="s">
        <v>21</v>
      </c>
      <c r="K15" t="s">
        <v>22</v>
      </c>
      <c r="L15">
        <v>1465621200</v>
      </c>
      <c r="M15" s="7">
        <f>(((L15/60)/60)/24)+DATE(1970,1,1)</f>
        <v>42532.208333333328</v>
      </c>
      <c r="N15">
        <v>1466658000</v>
      </c>
      <c r="O15" s="7">
        <f>(((N15/60)/60)/24)+DATE(1970,1,1)</f>
        <v>42544.208333333328</v>
      </c>
      <c r="P15" t="b">
        <v>0</v>
      </c>
      <c r="Q15" t="b">
        <v>0</v>
      </c>
      <c r="R15" t="s">
        <v>60</v>
      </c>
      <c r="S15" t="str">
        <f>_xlfn.TEXTSPLIT(R:R,"/")</f>
        <v>music</v>
      </c>
      <c r="T15" t="str">
        <f>_xlfn.TEXTAFTER(R:R,"/")</f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ROUND((E16/D16)*100,0)</f>
        <v>67</v>
      </c>
      <c r="G16" t="s">
        <v>14</v>
      </c>
      <c r="H16">
        <v>200</v>
      </c>
      <c r="I16">
        <f>ROUND(E16/H16,2)</f>
        <v>94.15</v>
      </c>
      <c r="J16" t="s">
        <v>21</v>
      </c>
      <c r="K16" t="s">
        <v>22</v>
      </c>
      <c r="L16">
        <v>1331013600</v>
      </c>
      <c r="M16" s="7">
        <f>(((L16/60)/60)/24)+DATE(1970,1,1)</f>
        <v>40974.25</v>
      </c>
      <c r="N16">
        <v>1333342800</v>
      </c>
      <c r="O16" s="7">
        <f>(((N16/60)/60)/24)+DATE(1970,1,1)</f>
        <v>41001.208333333336</v>
      </c>
      <c r="P16" t="b">
        <v>0</v>
      </c>
      <c r="Q16" t="b">
        <v>0</v>
      </c>
      <c r="R16" t="s">
        <v>60</v>
      </c>
      <c r="S16" t="str">
        <f>_xlfn.TEXTSPLIT(R:R,"/")</f>
        <v>music</v>
      </c>
      <c r="T16" t="str">
        <f>_xlfn.TEXTAFTER(R:R,"/")</f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ROUND((E17/D17)*100,0)</f>
        <v>47</v>
      </c>
      <c r="G17" t="s">
        <v>14</v>
      </c>
      <c r="H17">
        <v>452</v>
      </c>
      <c r="I17">
        <f>ROUND(E17/H17,2)</f>
        <v>84.99</v>
      </c>
      <c r="J17" t="s">
        <v>21</v>
      </c>
      <c r="K17" t="s">
        <v>22</v>
      </c>
      <c r="L17">
        <v>1575957600</v>
      </c>
      <c r="M17" s="7">
        <f>(((L17/60)/60)/24)+DATE(1970,1,1)</f>
        <v>43809.25</v>
      </c>
      <c r="N17">
        <v>1576303200</v>
      </c>
      <c r="O17" s="7">
        <f>(((N17/60)/60)/24)+DATE(1970,1,1)</f>
        <v>43813.25</v>
      </c>
      <c r="P17" t="b">
        <v>0</v>
      </c>
      <c r="Q17" t="b">
        <v>0</v>
      </c>
      <c r="R17" t="s">
        <v>65</v>
      </c>
      <c r="S17" t="str">
        <f>_xlfn.TEXTSPLIT(R:R,"/")</f>
        <v>technology</v>
      </c>
      <c r="T17" t="str">
        <f>_xlfn.TEXTAFTER(R:R,"/")</f>
        <v>wearables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ROUND((E18/D18)*100,0)</f>
        <v>649</v>
      </c>
      <c r="G18" t="s">
        <v>20</v>
      </c>
      <c r="H18">
        <v>100</v>
      </c>
      <c r="I18">
        <f>ROUND(E18/H18,2)</f>
        <v>110.41</v>
      </c>
      <c r="J18" t="s">
        <v>21</v>
      </c>
      <c r="K18" t="s">
        <v>22</v>
      </c>
      <c r="L18">
        <v>1390370400</v>
      </c>
      <c r="M18" s="7">
        <f>(((L18/60)/60)/24)+DATE(1970,1,1)</f>
        <v>41661.25</v>
      </c>
      <c r="N18">
        <v>1392271200</v>
      </c>
      <c r="O18" s="7">
        <f>(((N18/60)/60)/24)+DATE(1970,1,1)</f>
        <v>41683.25</v>
      </c>
      <c r="P18" t="b">
        <v>0</v>
      </c>
      <c r="Q18" t="b">
        <v>0</v>
      </c>
      <c r="R18" t="s">
        <v>68</v>
      </c>
      <c r="S18" t="str">
        <f>_xlfn.TEXTSPLIT(R:R,"/")</f>
        <v>publishing</v>
      </c>
      <c r="T18" t="str">
        <f>_xlfn.TEXTAFTER(R:R,"/")</f>
        <v>nonfiction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ROUND((E19/D19)*100,0)</f>
        <v>159</v>
      </c>
      <c r="G19" t="s">
        <v>20</v>
      </c>
      <c r="H19">
        <v>1249</v>
      </c>
      <c r="I19">
        <f>ROUND(E19/H19,2)</f>
        <v>107.96</v>
      </c>
      <c r="J19" t="s">
        <v>21</v>
      </c>
      <c r="K19" t="s">
        <v>22</v>
      </c>
      <c r="L19">
        <v>1294812000</v>
      </c>
      <c r="M19" s="7">
        <f>(((L19/60)/60)/24)+DATE(1970,1,1)</f>
        <v>40555.25</v>
      </c>
      <c r="N19">
        <v>1294898400</v>
      </c>
      <c r="O19" s="7">
        <f>(((N19/60)/60)/24)+DATE(1970,1,1)</f>
        <v>40556.25</v>
      </c>
      <c r="P19" t="b">
        <v>0</v>
      </c>
      <c r="Q19" t="b">
        <v>0</v>
      </c>
      <c r="R19" t="s">
        <v>71</v>
      </c>
      <c r="S19" t="str">
        <f>_xlfn.TEXTSPLIT(R:R,"/")</f>
        <v>film &amp; video</v>
      </c>
      <c r="T19" t="str">
        <f>_xlfn.TEXTAFTER(R:R,"/")</f>
        <v>animation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ROUND((E20/D20)*100,0)</f>
        <v>67</v>
      </c>
      <c r="G20" t="s">
        <v>74</v>
      </c>
      <c r="H20">
        <v>135</v>
      </c>
      <c r="I20">
        <f>ROUND(E20/H20,2)</f>
        <v>45.1</v>
      </c>
      <c r="J20" t="s">
        <v>21</v>
      </c>
      <c r="K20" t="s">
        <v>22</v>
      </c>
      <c r="L20">
        <v>1536382800</v>
      </c>
      <c r="M20" s="7">
        <f>(((L20/60)/60)/24)+DATE(1970,1,1)</f>
        <v>43351.208333333328</v>
      </c>
      <c r="N20">
        <v>1537074000</v>
      </c>
      <c r="O20" s="7">
        <f>(((N20/60)/60)/24)+DATE(1970,1,1)</f>
        <v>43359.208333333328</v>
      </c>
      <c r="P20" t="b">
        <v>0</v>
      </c>
      <c r="Q20" t="b">
        <v>0</v>
      </c>
      <c r="R20" t="s">
        <v>33</v>
      </c>
      <c r="S20" t="str">
        <f>_xlfn.TEXTSPLIT(R:R,"/")</f>
        <v>theater</v>
      </c>
      <c r="T20" t="str">
        <f>_xlfn.TEXTAFTER(R:R,"/")</f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ROUND((E21/D21)*100,0)</f>
        <v>49</v>
      </c>
      <c r="G21" t="s">
        <v>14</v>
      </c>
      <c r="H21">
        <v>674</v>
      </c>
      <c r="I21">
        <f>ROUND(E21/H21,2)</f>
        <v>45</v>
      </c>
      <c r="J21" t="s">
        <v>21</v>
      </c>
      <c r="K21" t="s">
        <v>22</v>
      </c>
      <c r="L21">
        <v>1551679200</v>
      </c>
      <c r="M21" s="7">
        <f>(((L21/60)/60)/24)+DATE(1970,1,1)</f>
        <v>43528.25</v>
      </c>
      <c r="N21">
        <v>1553490000</v>
      </c>
      <c r="O21" s="7">
        <f>(((N21/60)/60)/24)+DATE(1970,1,1)</f>
        <v>43549.208333333328</v>
      </c>
      <c r="P21" t="b">
        <v>0</v>
      </c>
      <c r="Q21" t="b">
        <v>1</v>
      </c>
      <c r="R21" t="s">
        <v>33</v>
      </c>
      <c r="S21" t="str">
        <f>_xlfn.TEXTSPLIT(R:R,"/")</f>
        <v>theater</v>
      </c>
      <c r="T21" t="str">
        <f>_xlfn.TEXTAFTER(R:R,"/")</f>
        <v>plays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ROUND((E22/D22)*100,0)</f>
        <v>112</v>
      </c>
      <c r="G22" t="s">
        <v>20</v>
      </c>
      <c r="H22">
        <v>1396</v>
      </c>
      <c r="I22">
        <f>ROUND(E22/H22,2)</f>
        <v>105.97</v>
      </c>
      <c r="J22" t="s">
        <v>21</v>
      </c>
      <c r="K22" t="s">
        <v>22</v>
      </c>
      <c r="L22">
        <v>1406523600</v>
      </c>
      <c r="M22" s="7">
        <f>(((L22/60)/60)/24)+DATE(1970,1,1)</f>
        <v>41848.208333333336</v>
      </c>
      <c r="N22">
        <v>1406523600</v>
      </c>
      <c r="O22" s="7">
        <f>(((N22/60)/60)/24)+DATE(1970,1,1)</f>
        <v>41848.208333333336</v>
      </c>
      <c r="P22" t="b">
        <v>0</v>
      </c>
      <c r="Q22" t="b">
        <v>0</v>
      </c>
      <c r="R22" t="s">
        <v>53</v>
      </c>
      <c r="S22" t="str">
        <f>_xlfn.TEXTSPLIT(R:R,"/")</f>
        <v>film &amp; video</v>
      </c>
      <c r="T22" t="str">
        <f>_xlfn.TEXTAFTER(R:R,"/")</f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ROUND((E23/D23)*100,0)</f>
        <v>41</v>
      </c>
      <c r="G23" t="s">
        <v>14</v>
      </c>
      <c r="H23">
        <v>558</v>
      </c>
      <c r="I23">
        <f>ROUND(E23/H23,2)</f>
        <v>69.06</v>
      </c>
      <c r="J23" t="s">
        <v>21</v>
      </c>
      <c r="K23" t="s">
        <v>22</v>
      </c>
      <c r="L23">
        <v>1313384400</v>
      </c>
      <c r="M23" s="7">
        <f>(((L23/60)/60)/24)+DATE(1970,1,1)</f>
        <v>40770.208333333336</v>
      </c>
      <c r="N23">
        <v>1316322000</v>
      </c>
      <c r="O23" s="7">
        <f>(((N23/60)/60)/24)+DATE(1970,1,1)</f>
        <v>40804.208333333336</v>
      </c>
      <c r="P23" t="b">
        <v>0</v>
      </c>
      <c r="Q23" t="b">
        <v>0</v>
      </c>
      <c r="R23" t="s">
        <v>33</v>
      </c>
      <c r="S23" t="str">
        <f>_xlfn.TEXTSPLIT(R:R,"/")</f>
        <v>theater</v>
      </c>
      <c r="T23" t="str">
        <f>_xlfn.TEXTAFTER(R:R,"/")</f>
        <v>plays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ROUND((E24/D24)*100,0)</f>
        <v>128</v>
      </c>
      <c r="G24" t="s">
        <v>20</v>
      </c>
      <c r="H24">
        <v>890</v>
      </c>
      <c r="I24">
        <f>ROUND(E24/H24,2)</f>
        <v>85.04</v>
      </c>
      <c r="J24" t="s">
        <v>21</v>
      </c>
      <c r="K24" t="s">
        <v>22</v>
      </c>
      <c r="L24">
        <v>1522731600</v>
      </c>
      <c r="M24" s="7">
        <f>(((L24/60)/60)/24)+DATE(1970,1,1)</f>
        <v>43193.208333333328</v>
      </c>
      <c r="N24">
        <v>1524027600</v>
      </c>
      <c r="O24" s="7">
        <f>(((N24/60)/60)/24)+DATE(1970,1,1)</f>
        <v>43208.208333333328</v>
      </c>
      <c r="P24" t="b">
        <v>0</v>
      </c>
      <c r="Q24" t="b">
        <v>0</v>
      </c>
      <c r="R24" t="s">
        <v>33</v>
      </c>
      <c r="S24" t="str">
        <f>_xlfn.TEXTSPLIT(R:R,"/")</f>
        <v>theater</v>
      </c>
      <c r="T24" t="str">
        <f>_xlfn.TEXTAFTER(R:R,"/")</f>
        <v>plays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ROUND((E25/D25)*100,0)</f>
        <v>332</v>
      </c>
      <c r="G25" t="s">
        <v>20</v>
      </c>
      <c r="H25">
        <v>142</v>
      </c>
      <c r="I25">
        <f>ROUND(E25/H25,2)</f>
        <v>105.23</v>
      </c>
      <c r="J25" t="s">
        <v>40</v>
      </c>
      <c r="K25" t="s">
        <v>41</v>
      </c>
      <c r="L25">
        <v>1550124000</v>
      </c>
      <c r="M25" s="7">
        <f>(((L25/60)/60)/24)+DATE(1970,1,1)</f>
        <v>43510.25</v>
      </c>
      <c r="N25">
        <v>1554699600</v>
      </c>
      <c r="O25" s="7">
        <f>(((N25/60)/60)/24)+DATE(1970,1,1)</f>
        <v>43563.208333333328</v>
      </c>
      <c r="P25" t="b">
        <v>0</v>
      </c>
      <c r="Q25" t="b">
        <v>0</v>
      </c>
      <c r="R25" t="s">
        <v>42</v>
      </c>
      <c r="S25" t="str">
        <f>_xlfn.TEXTSPLIT(R:R,"/")</f>
        <v>film &amp; video</v>
      </c>
      <c r="T25" t="str">
        <f>_xlfn.TEXTAFTER(R:R,"/")</f>
        <v>documentary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ROUND((E26/D26)*100,0)</f>
        <v>113</v>
      </c>
      <c r="G26" t="s">
        <v>20</v>
      </c>
      <c r="H26">
        <v>2673</v>
      </c>
      <c r="I26">
        <f>ROUND(E26/H26,2)</f>
        <v>39</v>
      </c>
      <c r="J26" t="s">
        <v>21</v>
      </c>
      <c r="K26" t="s">
        <v>22</v>
      </c>
      <c r="L26">
        <v>1403326800</v>
      </c>
      <c r="M26" s="7">
        <f>(((L26/60)/60)/24)+DATE(1970,1,1)</f>
        <v>41811.208333333336</v>
      </c>
      <c r="N26">
        <v>1403499600</v>
      </c>
      <c r="O26" s="7">
        <f>(((N26/60)/60)/24)+DATE(1970,1,1)</f>
        <v>41813.208333333336</v>
      </c>
      <c r="P26" t="b">
        <v>0</v>
      </c>
      <c r="Q26" t="b">
        <v>0</v>
      </c>
      <c r="R26" t="s">
        <v>65</v>
      </c>
      <c r="S26" t="str">
        <f>_xlfn.TEXTSPLIT(R:R,"/")</f>
        <v>technology</v>
      </c>
      <c r="T26" t="str">
        <f>_xlfn.TEXTAFTER(R:R,"/")</f>
        <v>wearables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ROUND((E27/D27)*100,0)</f>
        <v>216</v>
      </c>
      <c r="G27" t="s">
        <v>20</v>
      </c>
      <c r="H27">
        <v>163</v>
      </c>
      <c r="I27">
        <f>ROUND(E27/H27,2)</f>
        <v>73.03</v>
      </c>
      <c r="J27" t="s">
        <v>21</v>
      </c>
      <c r="K27" t="s">
        <v>22</v>
      </c>
      <c r="L27">
        <v>1305694800</v>
      </c>
      <c r="M27" s="7">
        <f>(((L27/60)/60)/24)+DATE(1970,1,1)</f>
        <v>40681.208333333336</v>
      </c>
      <c r="N27">
        <v>1307422800</v>
      </c>
      <c r="O27" s="7">
        <f>(((N27/60)/60)/24)+DATE(1970,1,1)</f>
        <v>40701.208333333336</v>
      </c>
      <c r="P27" t="b">
        <v>0</v>
      </c>
      <c r="Q27" t="b">
        <v>1</v>
      </c>
      <c r="R27" t="s">
        <v>89</v>
      </c>
      <c r="S27" t="str">
        <f>_xlfn.TEXTSPLIT(R:R,"/")</f>
        <v>games</v>
      </c>
      <c r="T27" t="str">
        <f>_xlfn.TEXTAFTER(R:R,"/")</f>
        <v>video games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ROUND((E28/D28)*100,0)</f>
        <v>48</v>
      </c>
      <c r="G28" t="s">
        <v>74</v>
      </c>
      <c r="H28">
        <v>1480</v>
      </c>
      <c r="I28">
        <f>ROUND(E28/H28,2)</f>
        <v>35.01</v>
      </c>
      <c r="J28" t="s">
        <v>21</v>
      </c>
      <c r="K28" t="s">
        <v>22</v>
      </c>
      <c r="L28">
        <v>1533013200</v>
      </c>
      <c r="M28" s="7">
        <f>(((L28/60)/60)/24)+DATE(1970,1,1)</f>
        <v>43312.208333333328</v>
      </c>
      <c r="N28">
        <v>1535346000</v>
      </c>
      <c r="O28" s="7">
        <f>(((N28/60)/60)/24)+DATE(1970,1,1)</f>
        <v>43339.208333333328</v>
      </c>
      <c r="P28" t="b">
        <v>0</v>
      </c>
      <c r="Q28" t="b">
        <v>0</v>
      </c>
      <c r="R28" t="s">
        <v>33</v>
      </c>
      <c r="S28" t="str">
        <f>_xlfn.TEXTSPLIT(R:R,"/")</f>
        <v>theater</v>
      </c>
      <c r="T28" t="str">
        <f>_xlfn.TEXTAFTER(R:R,"/")</f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ROUND((E29/D29)*100,0)</f>
        <v>80</v>
      </c>
      <c r="G29" t="s">
        <v>14</v>
      </c>
      <c r="H29">
        <v>15</v>
      </c>
      <c r="I29">
        <f>ROUND(E29/H29,2)</f>
        <v>106.6</v>
      </c>
      <c r="J29" t="s">
        <v>21</v>
      </c>
      <c r="K29" t="s">
        <v>22</v>
      </c>
      <c r="L29">
        <v>1443848400</v>
      </c>
      <c r="M29" s="7">
        <f>(((L29/60)/60)/24)+DATE(1970,1,1)</f>
        <v>42280.208333333328</v>
      </c>
      <c r="N29">
        <v>1444539600</v>
      </c>
      <c r="O29" s="7">
        <f>(((N29/60)/60)/24)+DATE(1970,1,1)</f>
        <v>42288.208333333328</v>
      </c>
      <c r="P29" t="b">
        <v>0</v>
      </c>
      <c r="Q29" t="b">
        <v>0</v>
      </c>
      <c r="R29" t="s">
        <v>23</v>
      </c>
      <c r="S29" t="str">
        <f>_xlfn.TEXTSPLIT(R:R,"/")</f>
        <v>music</v>
      </c>
      <c r="T29" t="str">
        <f>_xlfn.TEXTAFTER(R:R,"/")</f>
        <v>rock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ROUND((E30/D30)*100,0)</f>
        <v>105</v>
      </c>
      <c r="G30" t="s">
        <v>20</v>
      </c>
      <c r="H30">
        <v>2220</v>
      </c>
      <c r="I30">
        <f>ROUND(E30/H30,2)</f>
        <v>62</v>
      </c>
      <c r="J30" t="s">
        <v>21</v>
      </c>
      <c r="K30" t="s">
        <v>22</v>
      </c>
      <c r="L30">
        <v>1265695200</v>
      </c>
      <c r="M30" s="7">
        <f>(((L30/60)/60)/24)+DATE(1970,1,1)</f>
        <v>40218.25</v>
      </c>
      <c r="N30">
        <v>1267682400</v>
      </c>
      <c r="O30" s="7">
        <f>(((N30/60)/60)/24)+DATE(1970,1,1)</f>
        <v>40241.25</v>
      </c>
      <c r="P30" t="b">
        <v>0</v>
      </c>
      <c r="Q30" t="b">
        <v>1</v>
      </c>
      <c r="R30" t="s">
        <v>33</v>
      </c>
      <c r="S30" t="str">
        <f>_xlfn.TEXTSPLIT(R:R,"/")</f>
        <v>theater</v>
      </c>
      <c r="T30" t="str">
        <f>_xlfn.TEXTAFTER(R:R,"/")</f>
        <v>plays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ROUND((E31/D31)*100,0)</f>
        <v>329</v>
      </c>
      <c r="G31" t="s">
        <v>20</v>
      </c>
      <c r="H31">
        <v>1606</v>
      </c>
      <c r="I31">
        <f>ROUND(E31/H31,2)</f>
        <v>94</v>
      </c>
      <c r="J31" t="s">
        <v>98</v>
      </c>
      <c r="K31" t="s">
        <v>99</v>
      </c>
      <c r="L31">
        <v>1532062800</v>
      </c>
      <c r="M31" s="7">
        <f>(((L31/60)/60)/24)+DATE(1970,1,1)</f>
        <v>43301.208333333328</v>
      </c>
      <c r="N31">
        <v>1535518800</v>
      </c>
      <c r="O31" s="7">
        <f>(((N31/60)/60)/24)+DATE(1970,1,1)</f>
        <v>43341.208333333328</v>
      </c>
      <c r="P31" t="b">
        <v>0</v>
      </c>
      <c r="Q31" t="b">
        <v>0</v>
      </c>
      <c r="R31" t="s">
        <v>100</v>
      </c>
      <c r="S31" t="str">
        <f>_xlfn.TEXTSPLIT(R:R,"/")</f>
        <v>film &amp; video</v>
      </c>
      <c r="T31" t="str">
        <f>_xlfn.TEXTAFTER(R:R,"/")</f>
        <v>shorts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ROUND((E32/D32)*100,0)</f>
        <v>161</v>
      </c>
      <c r="G32" t="s">
        <v>20</v>
      </c>
      <c r="H32">
        <v>129</v>
      </c>
      <c r="I32">
        <f>ROUND(E32/H32,2)</f>
        <v>112.05</v>
      </c>
      <c r="J32" t="s">
        <v>21</v>
      </c>
      <c r="K32" t="s">
        <v>22</v>
      </c>
      <c r="L32">
        <v>1558674000</v>
      </c>
      <c r="M32" s="7">
        <f>(((L32/60)/60)/24)+DATE(1970,1,1)</f>
        <v>43609.208333333328</v>
      </c>
      <c r="N32">
        <v>1559106000</v>
      </c>
      <c r="O32" s="7">
        <f>(((N32/60)/60)/24)+DATE(1970,1,1)</f>
        <v>43614.208333333328</v>
      </c>
      <c r="P32" t="b">
        <v>0</v>
      </c>
      <c r="Q32" t="b">
        <v>0</v>
      </c>
      <c r="R32" t="s">
        <v>71</v>
      </c>
      <c r="S32" t="str">
        <f>_xlfn.TEXTSPLIT(R:R,"/")</f>
        <v>film &amp; video</v>
      </c>
      <c r="T32" t="str">
        <f>_xlfn.TEXTAFTER(R:R,"/")</f>
        <v>animation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ROUND((E33/D33)*100,0)</f>
        <v>310</v>
      </c>
      <c r="G33" t="s">
        <v>20</v>
      </c>
      <c r="H33">
        <v>226</v>
      </c>
      <c r="I33">
        <f>ROUND(E33/H33,2)</f>
        <v>48.01</v>
      </c>
      <c r="J33" t="s">
        <v>40</v>
      </c>
      <c r="K33" t="s">
        <v>41</v>
      </c>
      <c r="L33">
        <v>1451973600</v>
      </c>
      <c r="M33" s="7">
        <f>(((L33/60)/60)/24)+DATE(1970,1,1)</f>
        <v>42374.25</v>
      </c>
      <c r="N33">
        <v>1454392800</v>
      </c>
      <c r="O33" s="7">
        <f>(((N33/60)/60)/24)+DATE(1970,1,1)</f>
        <v>42402.25</v>
      </c>
      <c r="P33" t="b">
        <v>0</v>
      </c>
      <c r="Q33" t="b">
        <v>0</v>
      </c>
      <c r="R33" t="s">
        <v>89</v>
      </c>
      <c r="S33" t="str">
        <f>_xlfn.TEXTSPLIT(R:R,"/")</f>
        <v>games</v>
      </c>
      <c r="T33" t="str">
        <f>_xlfn.TEXTAFTER(R:R,"/")</f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ROUND((E34/D34)*100,0)</f>
        <v>87</v>
      </c>
      <c r="G34" t="s">
        <v>14</v>
      </c>
      <c r="H34">
        <v>2307</v>
      </c>
      <c r="I34">
        <f>ROUND(E34/H34,2)</f>
        <v>38</v>
      </c>
      <c r="J34" t="s">
        <v>107</v>
      </c>
      <c r="K34" t="s">
        <v>108</v>
      </c>
      <c r="L34">
        <v>1515564000</v>
      </c>
      <c r="M34" s="7">
        <f>(((L34/60)/60)/24)+DATE(1970,1,1)</f>
        <v>43110.25</v>
      </c>
      <c r="N34">
        <v>1517896800</v>
      </c>
      <c r="O34" s="7">
        <f>(((N34/60)/60)/24)+DATE(1970,1,1)</f>
        <v>43137.25</v>
      </c>
      <c r="P34" t="b">
        <v>0</v>
      </c>
      <c r="Q34" t="b">
        <v>0</v>
      </c>
      <c r="R34" t="s">
        <v>42</v>
      </c>
      <c r="S34" t="str">
        <f>_xlfn.TEXTSPLIT(R:R,"/")</f>
        <v>film &amp; video</v>
      </c>
      <c r="T34" t="str">
        <f>_xlfn.TEXTAFTER(R:R,"/")</f>
        <v>documentary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ROUND((E35/D35)*100,0)</f>
        <v>378</v>
      </c>
      <c r="G35" t="s">
        <v>20</v>
      </c>
      <c r="H35">
        <v>5419</v>
      </c>
      <c r="I35">
        <f>ROUND(E35/H35,2)</f>
        <v>35</v>
      </c>
      <c r="J35" t="s">
        <v>21</v>
      </c>
      <c r="K35" t="s">
        <v>22</v>
      </c>
      <c r="L35">
        <v>1412485200</v>
      </c>
      <c r="M35" s="7">
        <f>(((L35/60)/60)/24)+DATE(1970,1,1)</f>
        <v>41917.208333333336</v>
      </c>
      <c r="N35">
        <v>1415685600</v>
      </c>
      <c r="O35" s="7">
        <f>(((N35/60)/60)/24)+DATE(1970,1,1)</f>
        <v>41954.25</v>
      </c>
      <c r="P35" t="b">
        <v>0</v>
      </c>
      <c r="Q35" t="b">
        <v>0</v>
      </c>
      <c r="R35" t="s">
        <v>33</v>
      </c>
      <c r="S35" t="str">
        <f>_xlfn.TEXTSPLIT(R:R,"/")</f>
        <v>theater</v>
      </c>
      <c r="T35" t="str">
        <f>_xlfn.TEXTAFTER(R:R,"/")</f>
        <v>plays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ROUND((E36/D36)*100,0)</f>
        <v>151</v>
      </c>
      <c r="G36" t="s">
        <v>20</v>
      </c>
      <c r="H36">
        <v>165</v>
      </c>
      <c r="I36">
        <f>ROUND(E36/H36,2)</f>
        <v>85</v>
      </c>
      <c r="J36" t="s">
        <v>21</v>
      </c>
      <c r="K36" t="s">
        <v>22</v>
      </c>
      <c r="L36">
        <v>1490245200</v>
      </c>
      <c r="M36" s="7">
        <f>(((L36/60)/60)/24)+DATE(1970,1,1)</f>
        <v>42817.208333333328</v>
      </c>
      <c r="N36">
        <v>1490677200</v>
      </c>
      <c r="O36" s="7">
        <f>(((N36/60)/60)/24)+DATE(1970,1,1)</f>
        <v>42822.208333333328</v>
      </c>
      <c r="P36" t="b">
        <v>0</v>
      </c>
      <c r="Q36" t="b">
        <v>0</v>
      </c>
      <c r="R36" t="s">
        <v>42</v>
      </c>
      <c r="S36" t="str">
        <f>_xlfn.TEXTSPLIT(R:R,"/")</f>
        <v>film &amp; video</v>
      </c>
      <c r="T36" t="str">
        <f>_xlfn.TEXTAFTER(R:R,"/")</f>
        <v>documentary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ROUND((E37/D37)*100,0)</f>
        <v>150</v>
      </c>
      <c r="G37" t="s">
        <v>20</v>
      </c>
      <c r="H37">
        <v>1965</v>
      </c>
      <c r="I37">
        <f>ROUND(E37/H37,2)</f>
        <v>95.99</v>
      </c>
      <c r="J37" t="s">
        <v>36</v>
      </c>
      <c r="K37" t="s">
        <v>37</v>
      </c>
      <c r="L37">
        <v>1547877600</v>
      </c>
      <c r="M37" s="7">
        <f>(((L37/60)/60)/24)+DATE(1970,1,1)</f>
        <v>43484.25</v>
      </c>
      <c r="N37">
        <v>1551506400</v>
      </c>
      <c r="O37" s="7">
        <f>(((N37/60)/60)/24)+DATE(1970,1,1)</f>
        <v>43526.25</v>
      </c>
      <c r="P37" t="b">
        <v>0</v>
      </c>
      <c r="Q37" t="b">
        <v>1</v>
      </c>
      <c r="R37" t="s">
        <v>53</v>
      </c>
      <c r="S37" t="str">
        <f>_xlfn.TEXTSPLIT(R:R,"/")</f>
        <v>film &amp; video</v>
      </c>
      <c r="T37" t="str">
        <f>_xlfn.TEXTAFTER(R:R,"/")</f>
        <v>drama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ROUND((E38/D38)*100,0)</f>
        <v>157</v>
      </c>
      <c r="G38" t="s">
        <v>20</v>
      </c>
      <c r="H38">
        <v>16</v>
      </c>
      <c r="I38">
        <f>ROUND(E38/H38,2)</f>
        <v>68.81</v>
      </c>
      <c r="J38" t="s">
        <v>21</v>
      </c>
      <c r="K38" t="s">
        <v>22</v>
      </c>
      <c r="L38">
        <v>1298700000</v>
      </c>
      <c r="M38" s="7">
        <f>(((L38/60)/60)/24)+DATE(1970,1,1)</f>
        <v>40600.25</v>
      </c>
      <c r="N38">
        <v>1300856400</v>
      </c>
      <c r="O38" s="7">
        <f>(((N38/60)/60)/24)+DATE(1970,1,1)</f>
        <v>40625.208333333336</v>
      </c>
      <c r="P38" t="b">
        <v>0</v>
      </c>
      <c r="Q38" t="b">
        <v>0</v>
      </c>
      <c r="R38" t="s">
        <v>33</v>
      </c>
      <c r="S38" t="str">
        <f>_xlfn.TEXTSPLIT(R:R,"/")</f>
        <v>theater</v>
      </c>
      <c r="T38" t="str">
        <f>_xlfn.TEXTAFTER(R:R,"/")</f>
        <v>plays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ROUND((E39/D39)*100,0)</f>
        <v>140</v>
      </c>
      <c r="G39" t="s">
        <v>20</v>
      </c>
      <c r="H39">
        <v>107</v>
      </c>
      <c r="I39">
        <f>ROUND(E39/H39,2)</f>
        <v>105.97</v>
      </c>
      <c r="J39" t="s">
        <v>21</v>
      </c>
      <c r="K39" t="s">
        <v>22</v>
      </c>
      <c r="L39">
        <v>1570338000</v>
      </c>
      <c r="M39" s="7">
        <f>(((L39/60)/60)/24)+DATE(1970,1,1)</f>
        <v>43744.208333333328</v>
      </c>
      <c r="N39">
        <v>1573192800</v>
      </c>
      <c r="O39" s="7">
        <f>(((N39/60)/60)/24)+DATE(1970,1,1)</f>
        <v>43777.25</v>
      </c>
      <c r="P39" t="b">
        <v>0</v>
      </c>
      <c r="Q39" t="b">
        <v>1</v>
      </c>
      <c r="R39" t="s">
        <v>119</v>
      </c>
      <c r="S39" t="str">
        <f>_xlfn.TEXTSPLIT(R:R,"/")</f>
        <v>publishing</v>
      </c>
      <c r="T39" t="str">
        <f>_xlfn.TEXTAFTER(R:R,"/")</f>
        <v>fiction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ROUND((E40/D40)*100,0)</f>
        <v>325</v>
      </c>
      <c r="G40" t="s">
        <v>20</v>
      </c>
      <c r="H40">
        <v>134</v>
      </c>
      <c r="I40">
        <f>ROUND(E40/H40,2)</f>
        <v>75.260000000000005</v>
      </c>
      <c r="J40" t="s">
        <v>21</v>
      </c>
      <c r="K40" t="s">
        <v>22</v>
      </c>
      <c r="L40">
        <v>1287378000</v>
      </c>
      <c r="M40" s="7">
        <f>(((L40/60)/60)/24)+DATE(1970,1,1)</f>
        <v>40469.208333333336</v>
      </c>
      <c r="N40">
        <v>1287810000</v>
      </c>
      <c r="O40" s="7">
        <f>(((N40/60)/60)/24)+DATE(1970,1,1)</f>
        <v>40474.208333333336</v>
      </c>
      <c r="P40" t="b">
        <v>0</v>
      </c>
      <c r="Q40" t="b">
        <v>0</v>
      </c>
      <c r="R40" t="s">
        <v>122</v>
      </c>
      <c r="S40" t="str">
        <f>_xlfn.TEXTSPLIT(R:R,"/")</f>
        <v>photography</v>
      </c>
      <c r="T40" t="str">
        <f>_xlfn.TEXTAFTER(R:R,"/")</f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ROUND((E41/D41)*100,0)</f>
        <v>51</v>
      </c>
      <c r="G41" t="s">
        <v>14</v>
      </c>
      <c r="H41">
        <v>88</v>
      </c>
      <c r="I41">
        <f>ROUND(E41/H41,2)</f>
        <v>57.13</v>
      </c>
      <c r="J41" t="s">
        <v>36</v>
      </c>
      <c r="K41" t="s">
        <v>37</v>
      </c>
      <c r="L41">
        <v>1361772000</v>
      </c>
      <c r="M41" s="7">
        <f>(((L41/60)/60)/24)+DATE(1970,1,1)</f>
        <v>41330.25</v>
      </c>
      <c r="N41">
        <v>1362978000</v>
      </c>
      <c r="O41" s="7">
        <f>(((N41/60)/60)/24)+DATE(1970,1,1)</f>
        <v>41344.208333333336</v>
      </c>
      <c r="P41" t="b">
        <v>0</v>
      </c>
      <c r="Q41" t="b">
        <v>0</v>
      </c>
      <c r="R41" t="s">
        <v>33</v>
      </c>
      <c r="S41" t="str">
        <f>_xlfn.TEXTSPLIT(R:R,"/")</f>
        <v>theater</v>
      </c>
      <c r="T41" t="str">
        <f>_xlfn.TEXTAFTER(R:R,"/")</f>
        <v>plays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ROUND((E42/D42)*100,0)</f>
        <v>169</v>
      </c>
      <c r="G42" t="s">
        <v>20</v>
      </c>
      <c r="H42">
        <v>198</v>
      </c>
      <c r="I42">
        <f>ROUND(E42/H42,2)</f>
        <v>75.14</v>
      </c>
      <c r="J42" t="s">
        <v>21</v>
      </c>
      <c r="K42" t="s">
        <v>22</v>
      </c>
      <c r="L42">
        <v>1275714000</v>
      </c>
      <c r="M42" s="7">
        <f>(((L42/60)/60)/24)+DATE(1970,1,1)</f>
        <v>40334.208333333336</v>
      </c>
      <c r="N42">
        <v>1277355600</v>
      </c>
      <c r="O42" s="7">
        <f>(((N42/60)/60)/24)+DATE(1970,1,1)</f>
        <v>40353.208333333336</v>
      </c>
      <c r="P42" t="b">
        <v>0</v>
      </c>
      <c r="Q42" t="b">
        <v>1</v>
      </c>
      <c r="R42" t="s">
        <v>65</v>
      </c>
      <c r="S42" t="str">
        <f>_xlfn.TEXTSPLIT(R:R,"/")</f>
        <v>technology</v>
      </c>
      <c r="T42" t="str">
        <f>_xlfn.TEXTAFTER(R:R,"/")</f>
        <v>wearables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ROUND((E43/D43)*100,0)</f>
        <v>213</v>
      </c>
      <c r="G43" t="s">
        <v>20</v>
      </c>
      <c r="H43">
        <v>111</v>
      </c>
      <c r="I43">
        <f>ROUND(E43/H43,2)</f>
        <v>107.42</v>
      </c>
      <c r="J43" t="s">
        <v>107</v>
      </c>
      <c r="K43" t="s">
        <v>108</v>
      </c>
      <c r="L43">
        <v>1346734800</v>
      </c>
      <c r="M43" s="7">
        <f>(((L43/60)/60)/24)+DATE(1970,1,1)</f>
        <v>41156.208333333336</v>
      </c>
      <c r="N43">
        <v>1348981200</v>
      </c>
      <c r="O43" s="7">
        <f>(((N43/60)/60)/24)+DATE(1970,1,1)</f>
        <v>41182.208333333336</v>
      </c>
      <c r="P43" t="b">
        <v>0</v>
      </c>
      <c r="Q43" t="b">
        <v>1</v>
      </c>
      <c r="R43" t="s">
        <v>23</v>
      </c>
      <c r="S43" t="str">
        <f>_xlfn.TEXTSPLIT(R:R,"/")</f>
        <v>music</v>
      </c>
      <c r="T43" t="str">
        <f>_xlfn.TEXTAFTER(R:R,"/")</f>
        <v>rock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ROUND((E44/D44)*100,0)</f>
        <v>444</v>
      </c>
      <c r="G44" t="s">
        <v>20</v>
      </c>
      <c r="H44">
        <v>222</v>
      </c>
      <c r="I44">
        <f>ROUND(E44/H44,2)</f>
        <v>36</v>
      </c>
      <c r="J44" t="s">
        <v>21</v>
      </c>
      <c r="K44" t="s">
        <v>22</v>
      </c>
      <c r="L44">
        <v>1309755600</v>
      </c>
      <c r="M44" s="7">
        <f>(((L44/60)/60)/24)+DATE(1970,1,1)</f>
        <v>40728.208333333336</v>
      </c>
      <c r="N44">
        <v>1310533200</v>
      </c>
      <c r="O44" s="7">
        <f>(((N44/60)/60)/24)+DATE(1970,1,1)</f>
        <v>40737.208333333336</v>
      </c>
      <c r="P44" t="b">
        <v>0</v>
      </c>
      <c r="Q44" t="b">
        <v>0</v>
      </c>
      <c r="R44" t="s">
        <v>17</v>
      </c>
      <c r="S44" t="str">
        <f>_xlfn.TEXTSPLIT(R:R,"/")</f>
        <v>food</v>
      </c>
      <c r="T44" t="str">
        <f>_xlfn.TEXTAFTER(R:R,"/")</f>
        <v>food trucks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ROUND((E45/D45)*100,0)</f>
        <v>186</v>
      </c>
      <c r="G45" t="s">
        <v>20</v>
      </c>
      <c r="H45">
        <v>6212</v>
      </c>
      <c r="I45">
        <f>ROUND(E45/H45,2)</f>
        <v>27</v>
      </c>
      <c r="J45" t="s">
        <v>21</v>
      </c>
      <c r="K45" t="s">
        <v>22</v>
      </c>
      <c r="L45">
        <v>1406178000</v>
      </c>
      <c r="M45" s="7">
        <f>(((L45/60)/60)/24)+DATE(1970,1,1)</f>
        <v>41844.208333333336</v>
      </c>
      <c r="N45">
        <v>1407560400</v>
      </c>
      <c r="O45" s="7">
        <f>(((N45/60)/60)/24)+DATE(1970,1,1)</f>
        <v>41860.208333333336</v>
      </c>
      <c r="P45" t="b">
        <v>0</v>
      </c>
      <c r="Q45" t="b">
        <v>0</v>
      </c>
      <c r="R45" t="s">
        <v>133</v>
      </c>
      <c r="S45" t="str">
        <f>_xlfn.TEXTSPLIT(R:R,"/")</f>
        <v>publishing</v>
      </c>
      <c r="T45" t="str">
        <f>_xlfn.TEXTAFTER(R:R,"/")</f>
        <v>radio &amp; podcasts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ROUND((E46/D46)*100,0)</f>
        <v>659</v>
      </c>
      <c r="G46" t="s">
        <v>20</v>
      </c>
      <c r="H46">
        <v>98</v>
      </c>
      <c r="I46">
        <f>ROUND(E46/H46,2)</f>
        <v>107.56</v>
      </c>
      <c r="J46" t="s">
        <v>36</v>
      </c>
      <c r="K46" t="s">
        <v>37</v>
      </c>
      <c r="L46">
        <v>1552798800</v>
      </c>
      <c r="M46" s="7">
        <f>(((L46/60)/60)/24)+DATE(1970,1,1)</f>
        <v>43541.208333333328</v>
      </c>
      <c r="N46">
        <v>1552885200</v>
      </c>
      <c r="O46" s="7">
        <f>(((N46/60)/60)/24)+DATE(1970,1,1)</f>
        <v>43542.208333333328</v>
      </c>
      <c r="P46" t="b">
        <v>0</v>
      </c>
      <c r="Q46" t="b">
        <v>0</v>
      </c>
      <c r="R46" t="s">
        <v>119</v>
      </c>
      <c r="S46" t="str">
        <f>_xlfn.TEXTSPLIT(R:R,"/")</f>
        <v>publishing</v>
      </c>
      <c r="T46" t="str">
        <f>_xlfn.TEXTAFTER(R:R,"/")</f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ROUND((E47/D47)*100,0)</f>
        <v>48</v>
      </c>
      <c r="G47" t="s">
        <v>14</v>
      </c>
      <c r="H47">
        <v>48</v>
      </c>
      <c r="I47">
        <f>ROUND(E47/H47,2)</f>
        <v>94.38</v>
      </c>
      <c r="J47" t="s">
        <v>21</v>
      </c>
      <c r="K47" t="s">
        <v>22</v>
      </c>
      <c r="L47">
        <v>1478062800</v>
      </c>
      <c r="M47" s="7">
        <f>(((L47/60)/60)/24)+DATE(1970,1,1)</f>
        <v>42676.208333333328</v>
      </c>
      <c r="N47">
        <v>1479362400</v>
      </c>
      <c r="O47" s="7">
        <f>(((N47/60)/60)/24)+DATE(1970,1,1)</f>
        <v>42691.25</v>
      </c>
      <c r="P47" t="b">
        <v>0</v>
      </c>
      <c r="Q47" t="b">
        <v>1</v>
      </c>
      <c r="R47" t="s">
        <v>33</v>
      </c>
      <c r="S47" t="str">
        <f>_xlfn.TEXTSPLIT(R:R,"/")</f>
        <v>theater</v>
      </c>
      <c r="T47" t="str">
        <f>_xlfn.TEXTAFTER(R:R,"/")</f>
        <v>plays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ROUND((E48/D48)*100,0)</f>
        <v>115</v>
      </c>
      <c r="G48" t="s">
        <v>20</v>
      </c>
      <c r="H48">
        <v>92</v>
      </c>
      <c r="I48">
        <f>ROUND(E48/H48,2)</f>
        <v>46.16</v>
      </c>
      <c r="J48" t="s">
        <v>21</v>
      </c>
      <c r="K48" t="s">
        <v>22</v>
      </c>
      <c r="L48">
        <v>1278565200</v>
      </c>
      <c r="M48" s="7">
        <f>(((L48/60)/60)/24)+DATE(1970,1,1)</f>
        <v>40367.208333333336</v>
      </c>
      <c r="N48">
        <v>1280552400</v>
      </c>
      <c r="O48" s="7">
        <f>(((N48/60)/60)/24)+DATE(1970,1,1)</f>
        <v>40390.208333333336</v>
      </c>
      <c r="P48" t="b">
        <v>0</v>
      </c>
      <c r="Q48" t="b">
        <v>0</v>
      </c>
      <c r="R48" t="s">
        <v>23</v>
      </c>
      <c r="S48" t="str">
        <f>_xlfn.TEXTSPLIT(R:R,"/")</f>
        <v>music</v>
      </c>
      <c r="T48" t="str">
        <f>_xlfn.TEXTAFTER(R:R,"/")</f>
        <v>rock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ROUND((E49/D49)*100,0)</f>
        <v>475</v>
      </c>
      <c r="G49" t="s">
        <v>20</v>
      </c>
      <c r="H49">
        <v>149</v>
      </c>
      <c r="I49">
        <f>ROUND(E49/H49,2)</f>
        <v>47.85</v>
      </c>
      <c r="J49" t="s">
        <v>21</v>
      </c>
      <c r="K49" t="s">
        <v>22</v>
      </c>
      <c r="L49">
        <v>1396069200</v>
      </c>
      <c r="M49" s="7">
        <f>(((L49/60)/60)/24)+DATE(1970,1,1)</f>
        <v>41727.208333333336</v>
      </c>
      <c r="N49">
        <v>1398661200</v>
      </c>
      <c r="O49" s="7">
        <f>(((N49/60)/60)/24)+DATE(1970,1,1)</f>
        <v>41757.208333333336</v>
      </c>
      <c r="P49" t="b">
        <v>0</v>
      </c>
      <c r="Q49" t="b">
        <v>0</v>
      </c>
      <c r="R49" t="s">
        <v>33</v>
      </c>
      <c r="S49" t="str">
        <f>_xlfn.TEXTSPLIT(R:R,"/")</f>
        <v>theater</v>
      </c>
      <c r="T49" t="str">
        <f>_xlfn.TEXTAFTER(R:R,"/")</f>
        <v>plays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ROUND((E50/D50)*100,0)</f>
        <v>387</v>
      </c>
      <c r="G50" t="s">
        <v>20</v>
      </c>
      <c r="H50">
        <v>2431</v>
      </c>
      <c r="I50">
        <f>ROUND(E50/H50,2)</f>
        <v>53.01</v>
      </c>
      <c r="J50" t="s">
        <v>21</v>
      </c>
      <c r="K50" t="s">
        <v>22</v>
      </c>
      <c r="L50">
        <v>1435208400</v>
      </c>
      <c r="M50" s="7">
        <f>(((L50/60)/60)/24)+DATE(1970,1,1)</f>
        <v>42180.208333333328</v>
      </c>
      <c r="N50">
        <v>1436245200</v>
      </c>
      <c r="O50" s="7">
        <f>(((N50/60)/60)/24)+DATE(1970,1,1)</f>
        <v>42192.208333333328</v>
      </c>
      <c r="P50" t="b">
        <v>0</v>
      </c>
      <c r="Q50" t="b">
        <v>0</v>
      </c>
      <c r="R50" t="s">
        <v>33</v>
      </c>
      <c r="S50" t="str">
        <f>_xlfn.TEXTSPLIT(R:R,"/")</f>
        <v>theater</v>
      </c>
      <c r="T50" t="str">
        <f>_xlfn.TEXTAFTER(R:R,"/")</f>
        <v>plays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ROUND((E51/D51)*100,0)</f>
        <v>190</v>
      </c>
      <c r="G51" t="s">
        <v>20</v>
      </c>
      <c r="H51">
        <v>303</v>
      </c>
      <c r="I51">
        <f>ROUND(E51/H51,2)</f>
        <v>45.06</v>
      </c>
      <c r="J51" t="s">
        <v>21</v>
      </c>
      <c r="K51" t="s">
        <v>22</v>
      </c>
      <c r="L51">
        <v>1571547600</v>
      </c>
      <c r="M51" s="7">
        <f>(((L51/60)/60)/24)+DATE(1970,1,1)</f>
        <v>43758.208333333328</v>
      </c>
      <c r="N51">
        <v>1575439200</v>
      </c>
      <c r="O51" s="7">
        <f>(((N51/60)/60)/24)+DATE(1970,1,1)</f>
        <v>43803.25</v>
      </c>
      <c r="P51" t="b">
        <v>0</v>
      </c>
      <c r="Q51" t="b">
        <v>0</v>
      </c>
      <c r="R51" t="s">
        <v>23</v>
      </c>
      <c r="S51" t="str">
        <f>_xlfn.TEXTSPLIT(R:R,"/")</f>
        <v>music</v>
      </c>
      <c r="T51" t="str">
        <f>_xlfn.TEXTAFTER(R:R,"/")</f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ROUND((E52/D52)*100,0)</f>
        <v>2</v>
      </c>
      <c r="G52" t="s">
        <v>14</v>
      </c>
      <c r="H52">
        <v>1</v>
      </c>
      <c r="I52">
        <f>ROUND(E52/H52,2)</f>
        <v>2</v>
      </c>
      <c r="J52" t="s">
        <v>107</v>
      </c>
      <c r="K52" t="s">
        <v>108</v>
      </c>
      <c r="L52">
        <v>1375333200</v>
      </c>
      <c r="M52" s="7">
        <f>(((L52/60)/60)/24)+DATE(1970,1,1)</f>
        <v>41487.208333333336</v>
      </c>
      <c r="N52">
        <v>1377752400</v>
      </c>
      <c r="O52" s="7">
        <f>(((N52/60)/60)/24)+DATE(1970,1,1)</f>
        <v>41515.208333333336</v>
      </c>
      <c r="P52" t="b">
        <v>0</v>
      </c>
      <c r="Q52" t="b">
        <v>0</v>
      </c>
      <c r="R52" t="s">
        <v>148</v>
      </c>
      <c r="S52" t="str">
        <f>_xlfn.TEXTSPLIT(R:R,"/")</f>
        <v>music</v>
      </c>
      <c r="T52" t="str">
        <f>_xlfn.TEXTAFTER(R:R,"/")</f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ROUND((E53/D53)*100,0)</f>
        <v>92</v>
      </c>
      <c r="G53" t="s">
        <v>14</v>
      </c>
      <c r="H53">
        <v>1467</v>
      </c>
      <c r="I53">
        <f>ROUND(E53/H53,2)</f>
        <v>99.01</v>
      </c>
      <c r="J53" t="s">
        <v>40</v>
      </c>
      <c r="K53" t="s">
        <v>41</v>
      </c>
      <c r="L53">
        <v>1332824400</v>
      </c>
      <c r="M53" s="7">
        <f>(((L53/60)/60)/24)+DATE(1970,1,1)</f>
        <v>40995.208333333336</v>
      </c>
      <c r="N53">
        <v>1334206800</v>
      </c>
      <c r="O53" s="7">
        <f>(((N53/60)/60)/24)+DATE(1970,1,1)</f>
        <v>41011.208333333336</v>
      </c>
      <c r="P53" t="b">
        <v>0</v>
      </c>
      <c r="Q53" t="b">
        <v>1</v>
      </c>
      <c r="R53" t="s">
        <v>65</v>
      </c>
      <c r="S53" t="str">
        <f>_xlfn.TEXTSPLIT(R:R,"/")</f>
        <v>technology</v>
      </c>
      <c r="T53" t="str">
        <f>_xlfn.TEXTAFTER(R:R,"/")</f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ROUND((E54/D54)*100,0)</f>
        <v>34</v>
      </c>
      <c r="G54" t="s">
        <v>14</v>
      </c>
      <c r="H54">
        <v>75</v>
      </c>
      <c r="I54">
        <f>ROUND(E54/H54,2)</f>
        <v>32.79</v>
      </c>
      <c r="J54" t="s">
        <v>21</v>
      </c>
      <c r="K54" t="s">
        <v>22</v>
      </c>
      <c r="L54">
        <v>1284526800</v>
      </c>
      <c r="M54" s="7">
        <f>(((L54/60)/60)/24)+DATE(1970,1,1)</f>
        <v>40436.208333333336</v>
      </c>
      <c r="N54">
        <v>1284872400</v>
      </c>
      <c r="O54" s="7">
        <f>(((N54/60)/60)/24)+DATE(1970,1,1)</f>
        <v>40440.208333333336</v>
      </c>
      <c r="P54" t="b">
        <v>0</v>
      </c>
      <c r="Q54" t="b">
        <v>0</v>
      </c>
      <c r="R54" t="s">
        <v>33</v>
      </c>
      <c r="S54" t="str">
        <f>_xlfn.TEXTSPLIT(R:R,"/")</f>
        <v>theater</v>
      </c>
      <c r="T54" t="str">
        <f>_xlfn.TEXTAFTER(R:R,"/")</f>
        <v>plays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ROUND((E55/D55)*100,0)</f>
        <v>140</v>
      </c>
      <c r="G55" t="s">
        <v>20</v>
      </c>
      <c r="H55">
        <v>209</v>
      </c>
      <c r="I55">
        <f>ROUND(E55/H55,2)</f>
        <v>59.12</v>
      </c>
      <c r="J55" t="s">
        <v>21</v>
      </c>
      <c r="K55" t="s">
        <v>22</v>
      </c>
      <c r="L55">
        <v>1400562000</v>
      </c>
      <c r="M55" s="7">
        <f>(((L55/60)/60)/24)+DATE(1970,1,1)</f>
        <v>41779.208333333336</v>
      </c>
      <c r="N55">
        <v>1403931600</v>
      </c>
      <c r="O55" s="7">
        <f>(((N55/60)/60)/24)+DATE(1970,1,1)</f>
        <v>41818.208333333336</v>
      </c>
      <c r="P55" t="b">
        <v>0</v>
      </c>
      <c r="Q55" t="b">
        <v>0</v>
      </c>
      <c r="R55" t="s">
        <v>53</v>
      </c>
      <c r="S55" t="str">
        <f>_xlfn.TEXTSPLIT(R:R,"/")</f>
        <v>film &amp; video</v>
      </c>
      <c r="T55" t="str">
        <f>_xlfn.TEXTAFTER(R:R,"/")</f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ROUND((E56/D56)*100,0)</f>
        <v>90</v>
      </c>
      <c r="G56" t="s">
        <v>14</v>
      </c>
      <c r="H56">
        <v>120</v>
      </c>
      <c r="I56">
        <f>ROUND(E56/H56,2)</f>
        <v>44.93</v>
      </c>
      <c r="J56" t="s">
        <v>21</v>
      </c>
      <c r="K56" t="s">
        <v>22</v>
      </c>
      <c r="L56">
        <v>1520748000</v>
      </c>
      <c r="M56" s="7">
        <f>(((L56/60)/60)/24)+DATE(1970,1,1)</f>
        <v>43170.25</v>
      </c>
      <c r="N56">
        <v>1521262800</v>
      </c>
      <c r="O56" s="7">
        <f>(((N56/60)/60)/24)+DATE(1970,1,1)</f>
        <v>43176.208333333328</v>
      </c>
      <c r="P56" t="b">
        <v>0</v>
      </c>
      <c r="Q56" t="b">
        <v>0</v>
      </c>
      <c r="R56" t="s">
        <v>65</v>
      </c>
      <c r="S56" t="str">
        <f>_xlfn.TEXTSPLIT(R:R,"/")</f>
        <v>technology</v>
      </c>
      <c r="T56" t="str">
        <f>_xlfn.TEXTAFTER(R:R,"/")</f>
        <v>wearables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ROUND((E57/D57)*100,0)</f>
        <v>178</v>
      </c>
      <c r="G57" t="s">
        <v>20</v>
      </c>
      <c r="H57">
        <v>131</v>
      </c>
      <c r="I57">
        <f>ROUND(E57/H57,2)</f>
        <v>89.66</v>
      </c>
      <c r="J57" t="s">
        <v>21</v>
      </c>
      <c r="K57" t="s">
        <v>22</v>
      </c>
      <c r="L57">
        <v>1532926800</v>
      </c>
      <c r="M57" s="7">
        <f>(((L57/60)/60)/24)+DATE(1970,1,1)</f>
        <v>43311.208333333328</v>
      </c>
      <c r="N57">
        <v>1533358800</v>
      </c>
      <c r="O57" s="7">
        <f>(((N57/60)/60)/24)+DATE(1970,1,1)</f>
        <v>43316.208333333328</v>
      </c>
      <c r="P57" t="b">
        <v>0</v>
      </c>
      <c r="Q57" t="b">
        <v>0</v>
      </c>
      <c r="R57" t="s">
        <v>159</v>
      </c>
      <c r="S57" t="str">
        <f>_xlfn.TEXTSPLIT(R:R,"/")</f>
        <v>music</v>
      </c>
      <c r="T57" t="str">
        <f>_xlfn.TEXTAFTER(R:R,"/")</f>
        <v>jazz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ROUND((E58/D58)*100,0)</f>
        <v>144</v>
      </c>
      <c r="G58" t="s">
        <v>20</v>
      </c>
      <c r="H58">
        <v>164</v>
      </c>
      <c r="I58">
        <f>ROUND(E58/H58,2)</f>
        <v>70.08</v>
      </c>
      <c r="J58" t="s">
        <v>21</v>
      </c>
      <c r="K58" t="s">
        <v>22</v>
      </c>
      <c r="L58">
        <v>1420869600</v>
      </c>
      <c r="M58" s="7">
        <f>(((L58/60)/60)/24)+DATE(1970,1,1)</f>
        <v>42014.25</v>
      </c>
      <c r="N58">
        <v>1421474400</v>
      </c>
      <c r="O58" s="7">
        <f>(((N58/60)/60)/24)+DATE(1970,1,1)</f>
        <v>42021.25</v>
      </c>
      <c r="P58" t="b">
        <v>0</v>
      </c>
      <c r="Q58" t="b">
        <v>0</v>
      </c>
      <c r="R58" t="s">
        <v>65</v>
      </c>
      <c r="S58" t="str">
        <f>_xlfn.TEXTSPLIT(R:R,"/")</f>
        <v>technology</v>
      </c>
      <c r="T58" t="str">
        <f>_xlfn.TEXTAFTER(R:R,"/")</f>
        <v>wearables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ROUND((E59/D59)*100,0)</f>
        <v>215</v>
      </c>
      <c r="G59" t="s">
        <v>20</v>
      </c>
      <c r="H59">
        <v>201</v>
      </c>
      <c r="I59">
        <f>ROUND(E59/H59,2)</f>
        <v>31.06</v>
      </c>
      <c r="J59" t="s">
        <v>21</v>
      </c>
      <c r="K59" t="s">
        <v>22</v>
      </c>
      <c r="L59">
        <v>1504242000</v>
      </c>
      <c r="M59" s="7">
        <f>(((L59/60)/60)/24)+DATE(1970,1,1)</f>
        <v>42979.208333333328</v>
      </c>
      <c r="N59">
        <v>1505278800</v>
      </c>
      <c r="O59" s="7">
        <f>(((N59/60)/60)/24)+DATE(1970,1,1)</f>
        <v>42991.208333333328</v>
      </c>
      <c r="P59" t="b">
        <v>0</v>
      </c>
      <c r="Q59" t="b">
        <v>0</v>
      </c>
      <c r="R59" t="s">
        <v>89</v>
      </c>
      <c r="S59" t="str">
        <f>_xlfn.TEXTSPLIT(R:R,"/")</f>
        <v>games</v>
      </c>
      <c r="T59" t="str">
        <f>_xlfn.TEXTAFTER(R:R,"/")</f>
        <v>video games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ROUND((E60/D60)*100,0)</f>
        <v>227</v>
      </c>
      <c r="G60" t="s">
        <v>20</v>
      </c>
      <c r="H60">
        <v>211</v>
      </c>
      <c r="I60">
        <f>ROUND(E60/H60,2)</f>
        <v>29.06</v>
      </c>
      <c r="J60" t="s">
        <v>21</v>
      </c>
      <c r="K60" t="s">
        <v>22</v>
      </c>
      <c r="L60">
        <v>1442811600</v>
      </c>
      <c r="M60" s="7">
        <f>(((L60/60)/60)/24)+DATE(1970,1,1)</f>
        <v>42268.208333333328</v>
      </c>
      <c r="N60">
        <v>1443934800</v>
      </c>
      <c r="O60" s="7">
        <f>(((N60/60)/60)/24)+DATE(1970,1,1)</f>
        <v>42281.208333333328</v>
      </c>
      <c r="P60" t="b">
        <v>0</v>
      </c>
      <c r="Q60" t="b">
        <v>0</v>
      </c>
      <c r="R60" t="s">
        <v>33</v>
      </c>
      <c r="S60" t="str">
        <f>_xlfn.TEXTSPLIT(R:R,"/")</f>
        <v>theater</v>
      </c>
      <c r="T60" t="str">
        <f>_xlfn.TEXTAFTER(R:R,"/")</f>
        <v>plays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ROUND((E61/D61)*100,0)</f>
        <v>275</v>
      </c>
      <c r="G61" t="s">
        <v>20</v>
      </c>
      <c r="H61">
        <v>128</v>
      </c>
      <c r="I61">
        <f>ROUND(E61/H61,2)</f>
        <v>30.09</v>
      </c>
      <c r="J61" t="s">
        <v>21</v>
      </c>
      <c r="K61" t="s">
        <v>22</v>
      </c>
      <c r="L61">
        <v>1497243600</v>
      </c>
      <c r="M61" s="7">
        <f>(((L61/60)/60)/24)+DATE(1970,1,1)</f>
        <v>42898.208333333328</v>
      </c>
      <c r="N61">
        <v>1498539600</v>
      </c>
      <c r="O61" s="7">
        <f>(((N61/60)/60)/24)+DATE(1970,1,1)</f>
        <v>42913.208333333328</v>
      </c>
      <c r="P61" t="b">
        <v>0</v>
      </c>
      <c r="Q61" t="b">
        <v>1</v>
      </c>
      <c r="R61" t="s">
        <v>33</v>
      </c>
      <c r="S61" t="str">
        <f>_xlfn.TEXTSPLIT(R:R,"/")</f>
        <v>theater</v>
      </c>
      <c r="T61" t="str">
        <f>_xlfn.TEXTAFTER(R:R,"/")</f>
        <v>plays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ROUND((E62/D62)*100,0)</f>
        <v>144</v>
      </c>
      <c r="G62" t="s">
        <v>20</v>
      </c>
      <c r="H62">
        <v>1600</v>
      </c>
      <c r="I62">
        <f>ROUND(E62/H62,2)</f>
        <v>85</v>
      </c>
      <c r="J62" t="s">
        <v>15</v>
      </c>
      <c r="K62" t="s">
        <v>16</v>
      </c>
      <c r="L62">
        <v>1342501200</v>
      </c>
      <c r="M62" s="7">
        <f>(((L62/60)/60)/24)+DATE(1970,1,1)</f>
        <v>41107.208333333336</v>
      </c>
      <c r="N62">
        <v>1342760400</v>
      </c>
      <c r="O62" s="7">
        <f>(((N62/60)/60)/24)+DATE(1970,1,1)</f>
        <v>41110.208333333336</v>
      </c>
      <c r="P62" t="b">
        <v>0</v>
      </c>
      <c r="Q62" t="b">
        <v>0</v>
      </c>
      <c r="R62" t="s">
        <v>33</v>
      </c>
      <c r="S62" t="str">
        <f>_xlfn.TEXTSPLIT(R:R,"/")</f>
        <v>theater</v>
      </c>
      <c r="T62" t="str">
        <f>_xlfn.TEXTAFTER(R:R,"/")</f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ROUND((E63/D63)*100,0)</f>
        <v>93</v>
      </c>
      <c r="G63" t="s">
        <v>14</v>
      </c>
      <c r="H63">
        <v>2253</v>
      </c>
      <c r="I63">
        <f>ROUND(E63/H63,2)</f>
        <v>82</v>
      </c>
      <c r="J63" t="s">
        <v>15</v>
      </c>
      <c r="K63" t="s">
        <v>16</v>
      </c>
      <c r="L63">
        <v>1298268000</v>
      </c>
      <c r="M63" s="7">
        <f>(((L63/60)/60)/24)+DATE(1970,1,1)</f>
        <v>40595.25</v>
      </c>
      <c r="N63">
        <v>1301720400</v>
      </c>
      <c r="O63" s="7">
        <f>(((N63/60)/60)/24)+DATE(1970,1,1)</f>
        <v>40635.208333333336</v>
      </c>
      <c r="P63" t="b">
        <v>0</v>
      </c>
      <c r="Q63" t="b">
        <v>0</v>
      </c>
      <c r="R63" t="s">
        <v>33</v>
      </c>
      <c r="S63" t="str">
        <f>_xlfn.TEXTSPLIT(R:R,"/")</f>
        <v>theater</v>
      </c>
      <c r="T63" t="str">
        <f>_xlfn.TEXTAFTER(R:R,"/")</f>
        <v>plays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ROUND((E64/D64)*100,0)</f>
        <v>723</v>
      </c>
      <c r="G64" t="s">
        <v>20</v>
      </c>
      <c r="H64">
        <v>249</v>
      </c>
      <c r="I64">
        <f>ROUND(E64/H64,2)</f>
        <v>58.04</v>
      </c>
      <c r="J64" t="s">
        <v>21</v>
      </c>
      <c r="K64" t="s">
        <v>22</v>
      </c>
      <c r="L64">
        <v>1433480400</v>
      </c>
      <c r="M64" s="7">
        <f>(((L64/60)/60)/24)+DATE(1970,1,1)</f>
        <v>42160.208333333328</v>
      </c>
      <c r="N64">
        <v>1433566800</v>
      </c>
      <c r="O64" s="7">
        <f>(((N64/60)/60)/24)+DATE(1970,1,1)</f>
        <v>42161.208333333328</v>
      </c>
      <c r="P64" t="b">
        <v>0</v>
      </c>
      <c r="Q64" t="b">
        <v>0</v>
      </c>
      <c r="R64" t="s">
        <v>28</v>
      </c>
      <c r="S64" t="str">
        <f>_xlfn.TEXTSPLIT(R:R,"/")</f>
        <v>technology</v>
      </c>
      <c r="T64" t="str">
        <f>_xlfn.TEXTAFTER(R:R,"/")</f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ROUND((E65/D65)*100,0)</f>
        <v>12</v>
      </c>
      <c r="G65" t="s">
        <v>14</v>
      </c>
      <c r="H65">
        <v>5</v>
      </c>
      <c r="I65">
        <f>ROUND(E65/H65,2)</f>
        <v>111.4</v>
      </c>
      <c r="J65" t="s">
        <v>21</v>
      </c>
      <c r="K65" t="s">
        <v>22</v>
      </c>
      <c r="L65">
        <v>1493355600</v>
      </c>
      <c r="M65" s="7">
        <f>(((L65/60)/60)/24)+DATE(1970,1,1)</f>
        <v>42853.208333333328</v>
      </c>
      <c r="N65">
        <v>1493874000</v>
      </c>
      <c r="O65" s="7">
        <f>(((N65/60)/60)/24)+DATE(1970,1,1)</f>
        <v>42859.208333333328</v>
      </c>
      <c r="P65" t="b">
        <v>0</v>
      </c>
      <c r="Q65" t="b">
        <v>0</v>
      </c>
      <c r="R65" t="s">
        <v>33</v>
      </c>
      <c r="S65" t="str">
        <f>_xlfn.TEXTSPLIT(R:R,"/")</f>
        <v>theater</v>
      </c>
      <c r="T65" t="str">
        <f>_xlfn.TEXTAFTER(R:R,"/")</f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ROUND((E66/D66)*100,0)</f>
        <v>98</v>
      </c>
      <c r="G66" t="s">
        <v>14</v>
      </c>
      <c r="H66">
        <v>38</v>
      </c>
      <c r="I66">
        <f>ROUND(E66/H66,2)</f>
        <v>71.95</v>
      </c>
      <c r="J66" t="s">
        <v>21</v>
      </c>
      <c r="K66" t="s">
        <v>22</v>
      </c>
      <c r="L66">
        <v>1530507600</v>
      </c>
      <c r="M66" s="7">
        <f>(((L66/60)/60)/24)+DATE(1970,1,1)</f>
        <v>43283.208333333328</v>
      </c>
      <c r="N66">
        <v>1531803600</v>
      </c>
      <c r="O66" s="7">
        <f>(((N66/60)/60)/24)+DATE(1970,1,1)</f>
        <v>43298.208333333328</v>
      </c>
      <c r="P66" t="b">
        <v>0</v>
      </c>
      <c r="Q66" t="b">
        <v>1</v>
      </c>
      <c r="R66" t="s">
        <v>28</v>
      </c>
      <c r="S66" t="str">
        <f>_xlfn.TEXTSPLIT(R:R,"/")</f>
        <v>technology</v>
      </c>
      <c r="T66" t="str">
        <f>_xlfn.TEXTAFTER(R:R,"/")</f>
        <v>web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ROUND((E67/D67)*100,0)</f>
        <v>236</v>
      </c>
      <c r="G67" t="s">
        <v>20</v>
      </c>
      <c r="H67">
        <v>236</v>
      </c>
      <c r="I67">
        <f>ROUND(E67/H67,2)</f>
        <v>61.04</v>
      </c>
      <c r="J67" t="s">
        <v>21</v>
      </c>
      <c r="K67" t="s">
        <v>22</v>
      </c>
      <c r="L67">
        <v>1296108000</v>
      </c>
      <c r="M67" s="7">
        <f>(((L67/60)/60)/24)+DATE(1970,1,1)</f>
        <v>40570.25</v>
      </c>
      <c r="N67">
        <v>1296712800</v>
      </c>
      <c r="O67" s="7">
        <f>(((N67/60)/60)/24)+DATE(1970,1,1)</f>
        <v>40577.25</v>
      </c>
      <c r="P67" t="b">
        <v>0</v>
      </c>
      <c r="Q67" t="b">
        <v>0</v>
      </c>
      <c r="R67" t="s">
        <v>33</v>
      </c>
      <c r="S67" t="str">
        <f>_xlfn.TEXTSPLIT(R:R,"/")</f>
        <v>theater</v>
      </c>
      <c r="T67" t="str">
        <f>_xlfn.TEXTAFTER(R:R,"/")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ROUND((E68/D68)*100,0)</f>
        <v>45</v>
      </c>
      <c r="G68" t="s">
        <v>14</v>
      </c>
      <c r="H68">
        <v>12</v>
      </c>
      <c r="I68">
        <f>ROUND(E68/H68,2)</f>
        <v>108.92</v>
      </c>
      <c r="J68" t="s">
        <v>21</v>
      </c>
      <c r="K68" t="s">
        <v>22</v>
      </c>
      <c r="L68">
        <v>1428469200</v>
      </c>
      <c r="M68" s="7">
        <f>(((L68/60)/60)/24)+DATE(1970,1,1)</f>
        <v>42102.208333333328</v>
      </c>
      <c r="N68">
        <v>1428901200</v>
      </c>
      <c r="O68" s="7">
        <f>(((N68/60)/60)/24)+DATE(1970,1,1)</f>
        <v>42107.208333333328</v>
      </c>
      <c r="P68" t="b">
        <v>0</v>
      </c>
      <c r="Q68" t="b">
        <v>1</v>
      </c>
      <c r="R68" t="s">
        <v>33</v>
      </c>
      <c r="S68" t="str">
        <f>_xlfn.TEXTSPLIT(R:R,"/")</f>
        <v>theater</v>
      </c>
      <c r="T68" t="str">
        <f>_xlfn.TEXTAFTER(R:R,"/")</f>
        <v>plays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ROUND((E69/D69)*100,0)</f>
        <v>162</v>
      </c>
      <c r="G69" t="s">
        <v>20</v>
      </c>
      <c r="H69">
        <v>4065</v>
      </c>
      <c r="I69">
        <f>ROUND(E69/H69,2)</f>
        <v>29</v>
      </c>
      <c r="J69" t="s">
        <v>40</v>
      </c>
      <c r="K69" t="s">
        <v>41</v>
      </c>
      <c r="L69">
        <v>1264399200</v>
      </c>
      <c r="M69" s="7">
        <f>(((L69/60)/60)/24)+DATE(1970,1,1)</f>
        <v>40203.25</v>
      </c>
      <c r="N69">
        <v>1264831200</v>
      </c>
      <c r="O69" s="7">
        <f>(((N69/60)/60)/24)+DATE(1970,1,1)</f>
        <v>40208.25</v>
      </c>
      <c r="P69" t="b">
        <v>0</v>
      </c>
      <c r="Q69" t="b">
        <v>1</v>
      </c>
      <c r="R69" t="s">
        <v>65</v>
      </c>
      <c r="S69" t="str">
        <f>_xlfn.TEXTSPLIT(R:R,"/")</f>
        <v>technology</v>
      </c>
      <c r="T69" t="str">
        <f>_xlfn.TEXTAFTER(R:R,"/")</f>
        <v>wearables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ROUND((E70/D70)*100,0)</f>
        <v>255</v>
      </c>
      <c r="G70" t="s">
        <v>20</v>
      </c>
      <c r="H70">
        <v>246</v>
      </c>
      <c r="I70">
        <f>ROUND(E70/H70,2)</f>
        <v>58.98</v>
      </c>
      <c r="J70" t="s">
        <v>107</v>
      </c>
      <c r="K70" t="s">
        <v>108</v>
      </c>
      <c r="L70">
        <v>1501131600</v>
      </c>
      <c r="M70" s="7">
        <f>(((L70/60)/60)/24)+DATE(1970,1,1)</f>
        <v>42943.208333333328</v>
      </c>
      <c r="N70">
        <v>1505192400</v>
      </c>
      <c r="O70" s="7">
        <f>(((N70/60)/60)/24)+DATE(1970,1,1)</f>
        <v>42990.208333333328</v>
      </c>
      <c r="P70" t="b">
        <v>0</v>
      </c>
      <c r="Q70" t="b">
        <v>1</v>
      </c>
      <c r="R70" t="s">
        <v>33</v>
      </c>
      <c r="S70" t="str">
        <f>_xlfn.TEXTSPLIT(R:R,"/")</f>
        <v>theater</v>
      </c>
      <c r="T70" t="str">
        <f>_xlfn.TEXTAFTER(R:R,"/")</f>
        <v>plays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ROUND((E71/D71)*100,0)</f>
        <v>24</v>
      </c>
      <c r="G71" t="s">
        <v>74</v>
      </c>
      <c r="H71">
        <v>17</v>
      </c>
      <c r="I71">
        <f>ROUND(E71/H71,2)</f>
        <v>111.82</v>
      </c>
      <c r="J71" t="s">
        <v>21</v>
      </c>
      <c r="K71" t="s">
        <v>22</v>
      </c>
      <c r="L71">
        <v>1292738400</v>
      </c>
      <c r="M71" s="7">
        <f>(((L71/60)/60)/24)+DATE(1970,1,1)</f>
        <v>40531.25</v>
      </c>
      <c r="N71">
        <v>1295676000</v>
      </c>
      <c r="O71" s="7">
        <f>(((N71/60)/60)/24)+DATE(1970,1,1)</f>
        <v>40565.25</v>
      </c>
      <c r="P71" t="b">
        <v>0</v>
      </c>
      <c r="Q71" t="b">
        <v>0</v>
      </c>
      <c r="R71" t="s">
        <v>33</v>
      </c>
      <c r="S71" t="str">
        <f>_xlfn.TEXTSPLIT(R:R,"/")</f>
        <v>theater</v>
      </c>
      <c r="T71" t="str">
        <f>_xlfn.TEXTAFTER(R:R,"/")</f>
        <v>plays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ROUND((E72/D72)*100,0)</f>
        <v>124</v>
      </c>
      <c r="G72" t="s">
        <v>20</v>
      </c>
      <c r="H72">
        <v>2475</v>
      </c>
      <c r="I72">
        <f>ROUND(E72/H72,2)</f>
        <v>64</v>
      </c>
      <c r="J72" t="s">
        <v>107</v>
      </c>
      <c r="K72" t="s">
        <v>108</v>
      </c>
      <c r="L72">
        <v>1288674000</v>
      </c>
      <c r="M72" s="7">
        <f>(((L72/60)/60)/24)+DATE(1970,1,1)</f>
        <v>40484.208333333336</v>
      </c>
      <c r="N72">
        <v>1292911200</v>
      </c>
      <c r="O72" s="7">
        <f>(((N72/60)/60)/24)+DATE(1970,1,1)</f>
        <v>40533.25</v>
      </c>
      <c r="P72" t="b">
        <v>0</v>
      </c>
      <c r="Q72" t="b">
        <v>1</v>
      </c>
      <c r="R72" t="s">
        <v>33</v>
      </c>
      <c r="S72" t="str">
        <f>_xlfn.TEXTSPLIT(R:R,"/")</f>
        <v>theater</v>
      </c>
      <c r="T72" t="str">
        <f>_xlfn.TEXTAFTER(R:R,"/")</f>
        <v>plays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ROUND((E73/D73)*100,0)</f>
        <v>108</v>
      </c>
      <c r="G73" t="s">
        <v>20</v>
      </c>
      <c r="H73">
        <v>76</v>
      </c>
      <c r="I73">
        <f>ROUND(E73/H73,2)</f>
        <v>85.32</v>
      </c>
      <c r="J73" t="s">
        <v>21</v>
      </c>
      <c r="K73" t="s">
        <v>22</v>
      </c>
      <c r="L73">
        <v>1575093600</v>
      </c>
      <c r="M73" s="7">
        <f>(((L73/60)/60)/24)+DATE(1970,1,1)</f>
        <v>43799.25</v>
      </c>
      <c r="N73">
        <v>1575439200</v>
      </c>
      <c r="O73" s="7">
        <f>(((N73/60)/60)/24)+DATE(1970,1,1)</f>
        <v>43803.25</v>
      </c>
      <c r="P73" t="b">
        <v>0</v>
      </c>
      <c r="Q73" t="b">
        <v>0</v>
      </c>
      <c r="R73" t="s">
        <v>33</v>
      </c>
      <c r="S73" t="str">
        <f>_xlfn.TEXTSPLIT(R:R,"/")</f>
        <v>theater</v>
      </c>
      <c r="T73" t="str">
        <f>_xlfn.TEXTAFTER(R:R,"/")</f>
        <v>plays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ROUND((E74/D74)*100,0)</f>
        <v>670</v>
      </c>
      <c r="G74" t="s">
        <v>20</v>
      </c>
      <c r="H74">
        <v>54</v>
      </c>
      <c r="I74">
        <f>ROUND(E74/H74,2)</f>
        <v>74.48</v>
      </c>
      <c r="J74" t="s">
        <v>21</v>
      </c>
      <c r="K74" t="s">
        <v>22</v>
      </c>
      <c r="L74">
        <v>1435726800</v>
      </c>
      <c r="M74" s="7">
        <f>(((L74/60)/60)/24)+DATE(1970,1,1)</f>
        <v>42186.208333333328</v>
      </c>
      <c r="N74">
        <v>1438837200</v>
      </c>
      <c r="O74" s="7">
        <f>(((N74/60)/60)/24)+DATE(1970,1,1)</f>
        <v>42222.208333333328</v>
      </c>
      <c r="P74" t="b">
        <v>0</v>
      </c>
      <c r="Q74" t="b">
        <v>0</v>
      </c>
      <c r="R74" t="s">
        <v>71</v>
      </c>
      <c r="S74" t="str">
        <f>_xlfn.TEXTSPLIT(R:R,"/")</f>
        <v>film &amp; video</v>
      </c>
      <c r="T74" t="str">
        <f>_xlfn.TEXTAFTER(R:R,"/")</f>
        <v>animation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ROUND((E75/D75)*100,0)</f>
        <v>661</v>
      </c>
      <c r="G75" t="s">
        <v>20</v>
      </c>
      <c r="H75">
        <v>88</v>
      </c>
      <c r="I75">
        <f>ROUND(E75/H75,2)</f>
        <v>105.15</v>
      </c>
      <c r="J75" t="s">
        <v>21</v>
      </c>
      <c r="K75" t="s">
        <v>22</v>
      </c>
      <c r="L75">
        <v>1480226400</v>
      </c>
      <c r="M75" s="7">
        <f>(((L75/60)/60)/24)+DATE(1970,1,1)</f>
        <v>42701.25</v>
      </c>
      <c r="N75">
        <v>1480485600</v>
      </c>
      <c r="O75" s="7">
        <f>(((N75/60)/60)/24)+DATE(1970,1,1)</f>
        <v>42704.25</v>
      </c>
      <c r="P75" t="b">
        <v>0</v>
      </c>
      <c r="Q75" t="b">
        <v>0</v>
      </c>
      <c r="R75" t="s">
        <v>159</v>
      </c>
      <c r="S75" t="str">
        <f>_xlfn.TEXTSPLIT(R:R,"/")</f>
        <v>music</v>
      </c>
      <c r="T75" t="str">
        <f>_xlfn.TEXTAFTER(R:R,"/")</f>
        <v>jazz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ROUND((E76/D76)*100,0)</f>
        <v>122</v>
      </c>
      <c r="G76" t="s">
        <v>20</v>
      </c>
      <c r="H76">
        <v>85</v>
      </c>
      <c r="I76">
        <f>ROUND(E76/H76,2)</f>
        <v>56.19</v>
      </c>
      <c r="J76" t="s">
        <v>40</v>
      </c>
      <c r="K76" t="s">
        <v>41</v>
      </c>
      <c r="L76">
        <v>1459054800</v>
      </c>
      <c r="M76" s="7">
        <f>(((L76/60)/60)/24)+DATE(1970,1,1)</f>
        <v>42456.208333333328</v>
      </c>
      <c r="N76">
        <v>1459141200</v>
      </c>
      <c r="O76" s="7">
        <f>(((N76/60)/60)/24)+DATE(1970,1,1)</f>
        <v>42457.208333333328</v>
      </c>
      <c r="P76" t="b">
        <v>0</v>
      </c>
      <c r="Q76" t="b">
        <v>0</v>
      </c>
      <c r="R76" t="s">
        <v>148</v>
      </c>
      <c r="S76" t="str">
        <f>_xlfn.TEXTSPLIT(R:R,"/")</f>
        <v>music</v>
      </c>
      <c r="T76" t="str">
        <f>_xlfn.TEXTAFTER(R:R,"/")</f>
        <v>metal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ROUND((E77/D77)*100,0)</f>
        <v>151</v>
      </c>
      <c r="G77" t="s">
        <v>20</v>
      </c>
      <c r="H77">
        <v>170</v>
      </c>
      <c r="I77">
        <f>ROUND(E77/H77,2)</f>
        <v>85.92</v>
      </c>
      <c r="J77" t="s">
        <v>21</v>
      </c>
      <c r="K77" t="s">
        <v>22</v>
      </c>
      <c r="L77">
        <v>1531630800</v>
      </c>
      <c r="M77" s="7">
        <f>(((L77/60)/60)/24)+DATE(1970,1,1)</f>
        <v>43296.208333333328</v>
      </c>
      <c r="N77">
        <v>1532322000</v>
      </c>
      <c r="O77" s="7">
        <f>(((N77/60)/60)/24)+DATE(1970,1,1)</f>
        <v>43304.208333333328</v>
      </c>
      <c r="P77" t="b">
        <v>0</v>
      </c>
      <c r="Q77" t="b">
        <v>0</v>
      </c>
      <c r="R77" t="s">
        <v>122</v>
      </c>
      <c r="S77" t="str">
        <f>_xlfn.TEXTSPLIT(R:R,"/")</f>
        <v>photography</v>
      </c>
      <c r="T77" t="str">
        <f>_xlfn.TEXTAFTER(R:R,"/")</f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ROUND((E78/D78)*100,0)</f>
        <v>78</v>
      </c>
      <c r="G78" t="s">
        <v>14</v>
      </c>
      <c r="H78">
        <v>1684</v>
      </c>
      <c r="I78">
        <f>ROUND(E78/H78,2)</f>
        <v>57</v>
      </c>
      <c r="J78" t="s">
        <v>21</v>
      </c>
      <c r="K78" t="s">
        <v>22</v>
      </c>
      <c r="L78">
        <v>1421992800</v>
      </c>
      <c r="M78" s="7">
        <f>(((L78/60)/60)/24)+DATE(1970,1,1)</f>
        <v>42027.25</v>
      </c>
      <c r="N78">
        <v>1426222800</v>
      </c>
      <c r="O78" s="7">
        <f>(((N78/60)/60)/24)+DATE(1970,1,1)</f>
        <v>42076.208333333328</v>
      </c>
      <c r="P78" t="b">
        <v>1</v>
      </c>
      <c r="Q78" t="b">
        <v>1</v>
      </c>
      <c r="R78" t="s">
        <v>33</v>
      </c>
      <c r="S78" t="str">
        <f>_xlfn.TEXTSPLIT(R:R,"/")</f>
        <v>theater</v>
      </c>
      <c r="T78" t="str">
        <f>_xlfn.TEXTAFTER(R:R,"/")</f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ROUND((E79/D79)*100,0)</f>
        <v>47</v>
      </c>
      <c r="G79" t="s">
        <v>14</v>
      </c>
      <c r="H79">
        <v>56</v>
      </c>
      <c r="I79">
        <f>ROUND(E79/H79,2)</f>
        <v>79.64</v>
      </c>
      <c r="J79" t="s">
        <v>21</v>
      </c>
      <c r="K79" t="s">
        <v>22</v>
      </c>
      <c r="L79">
        <v>1285563600</v>
      </c>
      <c r="M79" s="7">
        <f>(((L79/60)/60)/24)+DATE(1970,1,1)</f>
        <v>40448.208333333336</v>
      </c>
      <c r="N79">
        <v>1286773200</v>
      </c>
      <c r="O79" s="7">
        <f>(((N79/60)/60)/24)+DATE(1970,1,1)</f>
        <v>40462.208333333336</v>
      </c>
      <c r="P79" t="b">
        <v>0</v>
      </c>
      <c r="Q79" t="b">
        <v>1</v>
      </c>
      <c r="R79" t="s">
        <v>71</v>
      </c>
      <c r="S79" t="str">
        <f>_xlfn.TEXTSPLIT(R:R,"/")</f>
        <v>film &amp; video</v>
      </c>
      <c r="T79" t="str">
        <f>_xlfn.TEXTAFTER(R:R,"/")</f>
        <v>animation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ROUND((E80/D80)*100,0)</f>
        <v>301</v>
      </c>
      <c r="G80" t="s">
        <v>20</v>
      </c>
      <c r="H80">
        <v>330</v>
      </c>
      <c r="I80">
        <f>ROUND(E80/H80,2)</f>
        <v>41.02</v>
      </c>
      <c r="J80" t="s">
        <v>21</v>
      </c>
      <c r="K80" t="s">
        <v>22</v>
      </c>
      <c r="L80">
        <v>1523854800</v>
      </c>
      <c r="M80" s="7">
        <f>(((L80/60)/60)/24)+DATE(1970,1,1)</f>
        <v>43206.208333333328</v>
      </c>
      <c r="N80">
        <v>1523941200</v>
      </c>
      <c r="O80" s="7">
        <f>(((N80/60)/60)/24)+DATE(1970,1,1)</f>
        <v>43207.208333333328</v>
      </c>
      <c r="P80" t="b">
        <v>0</v>
      </c>
      <c r="Q80" t="b">
        <v>0</v>
      </c>
      <c r="R80" t="s">
        <v>206</v>
      </c>
      <c r="S80" t="str">
        <f>_xlfn.TEXTSPLIT(R:R,"/")</f>
        <v>publishing</v>
      </c>
      <c r="T80" t="str">
        <f>_xlfn.TEXTAFTER(R:R,"/")</f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ROUND((E81/D81)*100,0)</f>
        <v>70</v>
      </c>
      <c r="G81" t="s">
        <v>14</v>
      </c>
      <c r="H81">
        <v>838</v>
      </c>
      <c r="I81">
        <f>ROUND(E81/H81,2)</f>
        <v>48</v>
      </c>
      <c r="J81" t="s">
        <v>21</v>
      </c>
      <c r="K81" t="s">
        <v>22</v>
      </c>
      <c r="L81">
        <v>1529125200</v>
      </c>
      <c r="M81" s="7">
        <f>(((L81/60)/60)/24)+DATE(1970,1,1)</f>
        <v>43267.208333333328</v>
      </c>
      <c r="N81">
        <v>1529557200</v>
      </c>
      <c r="O81" s="7">
        <f>(((N81/60)/60)/24)+DATE(1970,1,1)</f>
        <v>43272.208333333328</v>
      </c>
      <c r="P81" t="b">
        <v>0</v>
      </c>
      <c r="Q81" t="b">
        <v>0</v>
      </c>
      <c r="R81" t="s">
        <v>33</v>
      </c>
      <c r="S81" t="str">
        <f>_xlfn.TEXTSPLIT(R:R,"/")</f>
        <v>theater</v>
      </c>
      <c r="T81" t="str">
        <f>_xlfn.TEXTAFTER(R:R,"/")</f>
        <v>plays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ROUND((E82/D82)*100,0)</f>
        <v>637</v>
      </c>
      <c r="G82" t="s">
        <v>20</v>
      </c>
      <c r="H82">
        <v>127</v>
      </c>
      <c r="I82">
        <f>ROUND(E82/H82,2)</f>
        <v>55.21</v>
      </c>
      <c r="J82" t="s">
        <v>21</v>
      </c>
      <c r="K82" t="s">
        <v>22</v>
      </c>
      <c r="L82">
        <v>1503982800</v>
      </c>
      <c r="M82" s="7">
        <f>(((L82/60)/60)/24)+DATE(1970,1,1)</f>
        <v>42976.208333333328</v>
      </c>
      <c r="N82">
        <v>1506574800</v>
      </c>
      <c r="O82" s="7">
        <f>(((N82/60)/60)/24)+DATE(1970,1,1)</f>
        <v>43006.208333333328</v>
      </c>
      <c r="P82" t="b">
        <v>0</v>
      </c>
      <c r="Q82" t="b">
        <v>0</v>
      </c>
      <c r="R82" t="s">
        <v>89</v>
      </c>
      <c r="S82" t="str">
        <f>_xlfn.TEXTSPLIT(R:R,"/")</f>
        <v>games</v>
      </c>
      <c r="T82" t="str">
        <f>_xlfn.TEXTAFTER(R:R,"/")</f>
        <v>video games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ROUND((E83/D83)*100,0)</f>
        <v>225</v>
      </c>
      <c r="G83" t="s">
        <v>20</v>
      </c>
      <c r="H83">
        <v>411</v>
      </c>
      <c r="I83">
        <f>ROUND(E83/H83,2)</f>
        <v>92.11</v>
      </c>
      <c r="J83" t="s">
        <v>21</v>
      </c>
      <c r="K83" t="s">
        <v>22</v>
      </c>
      <c r="L83">
        <v>1511416800</v>
      </c>
      <c r="M83" s="7">
        <f>(((L83/60)/60)/24)+DATE(1970,1,1)</f>
        <v>43062.25</v>
      </c>
      <c r="N83">
        <v>1513576800</v>
      </c>
      <c r="O83" s="7">
        <f>(((N83/60)/60)/24)+DATE(1970,1,1)</f>
        <v>43087.25</v>
      </c>
      <c r="P83" t="b">
        <v>0</v>
      </c>
      <c r="Q83" t="b">
        <v>0</v>
      </c>
      <c r="R83" t="s">
        <v>23</v>
      </c>
      <c r="S83" t="str">
        <f>_xlfn.TEXTSPLIT(R:R,"/")</f>
        <v>music</v>
      </c>
      <c r="T83" t="str">
        <f>_xlfn.TEXTAFTER(R:R,"/")</f>
        <v>rock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ROUND((E84/D84)*100,0)</f>
        <v>1497</v>
      </c>
      <c r="G84" t="s">
        <v>20</v>
      </c>
      <c r="H84">
        <v>180</v>
      </c>
      <c r="I84">
        <f>ROUND(E84/H84,2)</f>
        <v>83.18</v>
      </c>
      <c r="J84" t="s">
        <v>40</v>
      </c>
      <c r="K84" t="s">
        <v>41</v>
      </c>
      <c r="L84">
        <v>1547704800</v>
      </c>
      <c r="M84" s="7">
        <f>(((L84/60)/60)/24)+DATE(1970,1,1)</f>
        <v>43482.25</v>
      </c>
      <c r="N84">
        <v>1548309600</v>
      </c>
      <c r="O84" s="7">
        <f>(((N84/60)/60)/24)+DATE(1970,1,1)</f>
        <v>43489.25</v>
      </c>
      <c r="P84" t="b">
        <v>0</v>
      </c>
      <c r="Q84" t="b">
        <v>1</v>
      </c>
      <c r="R84" t="s">
        <v>89</v>
      </c>
      <c r="S84" t="str">
        <f>_xlfn.TEXTSPLIT(R:R,"/")</f>
        <v>games</v>
      </c>
      <c r="T84" t="str">
        <f>_xlfn.TEXTAFTER(R:R,"/")</f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ROUND((E85/D85)*100,0)</f>
        <v>38</v>
      </c>
      <c r="G85" t="s">
        <v>14</v>
      </c>
      <c r="H85">
        <v>1000</v>
      </c>
      <c r="I85">
        <f>ROUND(E85/H85,2)</f>
        <v>40</v>
      </c>
      <c r="J85" t="s">
        <v>21</v>
      </c>
      <c r="K85" t="s">
        <v>22</v>
      </c>
      <c r="L85">
        <v>1469682000</v>
      </c>
      <c r="M85" s="7">
        <f>(((L85/60)/60)/24)+DATE(1970,1,1)</f>
        <v>42579.208333333328</v>
      </c>
      <c r="N85">
        <v>1471582800</v>
      </c>
      <c r="O85" s="7">
        <f>(((N85/60)/60)/24)+DATE(1970,1,1)</f>
        <v>42601.208333333328</v>
      </c>
      <c r="P85" t="b">
        <v>0</v>
      </c>
      <c r="Q85" t="b">
        <v>0</v>
      </c>
      <c r="R85" t="s">
        <v>50</v>
      </c>
      <c r="S85" t="str">
        <f>_xlfn.TEXTSPLIT(R:R,"/")</f>
        <v>music</v>
      </c>
      <c r="T85" t="str">
        <f>_xlfn.TEXTAFTER(R:R,"/")</f>
        <v>electric music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ROUND((E86/D86)*100,0)</f>
        <v>132</v>
      </c>
      <c r="G86" t="s">
        <v>20</v>
      </c>
      <c r="H86">
        <v>374</v>
      </c>
      <c r="I86">
        <f>ROUND(E86/H86,2)</f>
        <v>111.13</v>
      </c>
      <c r="J86" t="s">
        <v>21</v>
      </c>
      <c r="K86" t="s">
        <v>22</v>
      </c>
      <c r="L86">
        <v>1343451600</v>
      </c>
      <c r="M86" s="7">
        <f>(((L86/60)/60)/24)+DATE(1970,1,1)</f>
        <v>41118.208333333336</v>
      </c>
      <c r="N86">
        <v>1344315600</v>
      </c>
      <c r="O86" s="7">
        <f>(((N86/60)/60)/24)+DATE(1970,1,1)</f>
        <v>41128.208333333336</v>
      </c>
      <c r="P86" t="b">
        <v>0</v>
      </c>
      <c r="Q86" t="b">
        <v>0</v>
      </c>
      <c r="R86" t="s">
        <v>65</v>
      </c>
      <c r="S86" t="str">
        <f>_xlfn.TEXTSPLIT(R:R,"/")</f>
        <v>technology</v>
      </c>
      <c r="T86" t="str">
        <f>_xlfn.TEXTAFTER(R:R,"/")</f>
        <v>wearables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ROUND((E87/D87)*100,0)</f>
        <v>131</v>
      </c>
      <c r="G87" t="s">
        <v>20</v>
      </c>
      <c r="H87">
        <v>71</v>
      </c>
      <c r="I87">
        <f>ROUND(E87/H87,2)</f>
        <v>90.56</v>
      </c>
      <c r="J87" t="s">
        <v>26</v>
      </c>
      <c r="K87" t="s">
        <v>27</v>
      </c>
      <c r="L87">
        <v>1315717200</v>
      </c>
      <c r="M87" s="7">
        <f>(((L87/60)/60)/24)+DATE(1970,1,1)</f>
        <v>40797.208333333336</v>
      </c>
      <c r="N87">
        <v>1316408400</v>
      </c>
      <c r="O87" s="7">
        <f>(((N87/60)/60)/24)+DATE(1970,1,1)</f>
        <v>40805.208333333336</v>
      </c>
      <c r="P87" t="b">
        <v>0</v>
      </c>
      <c r="Q87" t="b">
        <v>0</v>
      </c>
      <c r="R87" t="s">
        <v>60</v>
      </c>
      <c r="S87" t="str">
        <f>_xlfn.TEXTSPLIT(R:R,"/")</f>
        <v>music</v>
      </c>
      <c r="T87" t="str">
        <f>_xlfn.TEXTAFTER(R:R,"/")</f>
        <v>indie rock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ROUND((E88/D88)*100,0)</f>
        <v>168</v>
      </c>
      <c r="G88" t="s">
        <v>20</v>
      </c>
      <c r="H88">
        <v>203</v>
      </c>
      <c r="I88">
        <f>ROUND(E88/H88,2)</f>
        <v>61.11</v>
      </c>
      <c r="J88" t="s">
        <v>21</v>
      </c>
      <c r="K88" t="s">
        <v>22</v>
      </c>
      <c r="L88">
        <v>1430715600</v>
      </c>
      <c r="M88" s="7">
        <f>(((L88/60)/60)/24)+DATE(1970,1,1)</f>
        <v>42128.208333333328</v>
      </c>
      <c r="N88">
        <v>1431838800</v>
      </c>
      <c r="O88" s="7">
        <f>(((N88/60)/60)/24)+DATE(1970,1,1)</f>
        <v>42141.208333333328</v>
      </c>
      <c r="P88" t="b">
        <v>1</v>
      </c>
      <c r="Q88" t="b">
        <v>0</v>
      </c>
      <c r="R88" t="s">
        <v>33</v>
      </c>
      <c r="S88" t="str">
        <f>_xlfn.TEXTSPLIT(R:R,"/")</f>
        <v>theater</v>
      </c>
      <c r="T88" t="str">
        <f>_xlfn.TEXTAFTER(R:R,"/")</f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ROUND((E89/D89)*100,0)</f>
        <v>62</v>
      </c>
      <c r="G89" t="s">
        <v>14</v>
      </c>
      <c r="H89">
        <v>1482</v>
      </c>
      <c r="I89">
        <f>ROUND(E89/H89,2)</f>
        <v>83.02</v>
      </c>
      <c r="J89" t="s">
        <v>26</v>
      </c>
      <c r="K89" t="s">
        <v>27</v>
      </c>
      <c r="L89">
        <v>1299564000</v>
      </c>
      <c r="M89" s="7">
        <f>(((L89/60)/60)/24)+DATE(1970,1,1)</f>
        <v>40610.25</v>
      </c>
      <c r="N89">
        <v>1300510800</v>
      </c>
      <c r="O89" s="7">
        <f>(((N89/60)/60)/24)+DATE(1970,1,1)</f>
        <v>40621.208333333336</v>
      </c>
      <c r="P89" t="b">
        <v>0</v>
      </c>
      <c r="Q89" t="b">
        <v>1</v>
      </c>
      <c r="R89" t="s">
        <v>23</v>
      </c>
      <c r="S89" t="str">
        <f>_xlfn.TEXTSPLIT(R:R,"/")</f>
        <v>music</v>
      </c>
      <c r="T89" t="str">
        <f>_xlfn.TEXTAFTER(R:R,"/")</f>
        <v>rock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ROUND((E90/D90)*100,0)</f>
        <v>261</v>
      </c>
      <c r="G90" t="s">
        <v>20</v>
      </c>
      <c r="H90">
        <v>113</v>
      </c>
      <c r="I90">
        <f>ROUND(E90/H90,2)</f>
        <v>110.76</v>
      </c>
      <c r="J90" t="s">
        <v>21</v>
      </c>
      <c r="K90" t="s">
        <v>22</v>
      </c>
      <c r="L90">
        <v>1429160400</v>
      </c>
      <c r="M90" s="7">
        <f>(((L90/60)/60)/24)+DATE(1970,1,1)</f>
        <v>42110.208333333328</v>
      </c>
      <c r="N90">
        <v>1431061200</v>
      </c>
      <c r="O90" s="7">
        <f>(((N90/60)/60)/24)+DATE(1970,1,1)</f>
        <v>42132.208333333328</v>
      </c>
      <c r="P90" t="b">
        <v>0</v>
      </c>
      <c r="Q90" t="b">
        <v>0</v>
      </c>
      <c r="R90" t="s">
        <v>206</v>
      </c>
      <c r="S90" t="str">
        <f>_xlfn.TEXTSPLIT(R:R,"/")</f>
        <v>publishing</v>
      </c>
      <c r="T90" t="str">
        <f>_xlfn.TEXTAFTER(R:R,"/")</f>
        <v>translations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ROUND((E91/D91)*100,0)</f>
        <v>253</v>
      </c>
      <c r="G91" t="s">
        <v>20</v>
      </c>
      <c r="H91">
        <v>96</v>
      </c>
      <c r="I91">
        <f>ROUND(E91/H91,2)</f>
        <v>89.46</v>
      </c>
      <c r="J91" t="s">
        <v>21</v>
      </c>
      <c r="K91" t="s">
        <v>22</v>
      </c>
      <c r="L91">
        <v>1271307600</v>
      </c>
      <c r="M91" s="7">
        <f>(((L91/60)/60)/24)+DATE(1970,1,1)</f>
        <v>40283.208333333336</v>
      </c>
      <c r="N91">
        <v>1271480400</v>
      </c>
      <c r="O91" s="7">
        <f>(((N91/60)/60)/24)+DATE(1970,1,1)</f>
        <v>40285.208333333336</v>
      </c>
      <c r="P91" t="b">
        <v>0</v>
      </c>
      <c r="Q91" t="b">
        <v>0</v>
      </c>
      <c r="R91" t="s">
        <v>33</v>
      </c>
      <c r="S91" t="str">
        <f>_xlfn.TEXTSPLIT(R:R,"/")</f>
        <v>theater</v>
      </c>
      <c r="T91" t="str">
        <f>_xlfn.TEXTAFTER(R:R,"/")</f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ROUND((E92/D92)*100,0)</f>
        <v>79</v>
      </c>
      <c r="G92" t="s">
        <v>14</v>
      </c>
      <c r="H92">
        <v>106</v>
      </c>
      <c r="I92">
        <f>ROUND(E92/H92,2)</f>
        <v>57.85</v>
      </c>
      <c r="J92" t="s">
        <v>21</v>
      </c>
      <c r="K92" t="s">
        <v>22</v>
      </c>
      <c r="L92">
        <v>1456380000</v>
      </c>
      <c r="M92" s="7">
        <f>(((L92/60)/60)/24)+DATE(1970,1,1)</f>
        <v>42425.25</v>
      </c>
      <c r="N92">
        <v>1456380000</v>
      </c>
      <c r="O92" s="7">
        <f>(((N92/60)/60)/24)+DATE(1970,1,1)</f>
        <v>42425.25</v>
      </c>
      <c r="P92" t="b">
        <v>0</v>
      </c>
      <c r="Q92" t="b">
        <v>1</v>
      </c>
      <c r="R92" t="s">
        <v>33</v>
      </c>
      <c r="S92" t="str">
        <f>_xlfn.TEXTSPLIT(R:R,"/")</f>
        <v>theater</v>
      </c>
      <c r="T92" t="str">
        <f>_xlfn.TEXTAFTER(R:R,"/")</f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ROUND((E93/D93)*100,0)</f>
        <v>48</v>
      </c>
      <c r="G93" t="s">
        <v>14</v>
      </c>
      <c r="H93">
        <v>679</v>
      </c>
      <c r="I93">
        <f>ROUND(E93/H93,2)</f>
        <v>110</v>
      </c>
      <c r="J93" t="s">
        <v>107</v>
      </c>
      <c r="K93" t="s">
        <v>108</v>
      </c>
      <c r="L93">
        <v>1470459600</v>
      </c>
      <c r="M93" s="7">
        <f>(((L93/60)/60)/24)+DATE(1970,1,1)</f>
        <v>42588.208333333328</v>
      </c>
      <c r="N93">
        <v>1472878800</v>
      </c>
      <c r="O93" s="7">
        <f>(((N93/60)/60)/24)+DATE(1970,1,1)</f>
        <v>42616.208333333328</v>
      </c>
      <c r="P93" t="b">
        <v>0</v>
      </c>
      <c r="Q93" t="b">
        <v>0</v>
      </c>
      <c r="R93" t="s">
        <v>206</v>
      </c>
      <c r="S93" t="str">
        <f>_xlfn.TEXTSPLIT(R:R,"/")</f>
        <v>publishing</v>
      </c>
      <c r="T93" t="str">
        <f>_xlfn.TEXTAFTER(R:R,"/")</f>
        <v>translations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ROUND((E94/D94)*100,0)</f>
        <v>259</v>
      </c>
      <c r="G94" t="s">
        <v>20</v>
      </c>
      <c r="H94">
        <v>498</v>
      </c>
      <c r="I94">
        <f>ROUND(E94/H94,2)</f>
        <v>103.97</v>
      </c>
      <c r="J94" t="s">
        <v>98</v>
      </c>
      <c r="K94" t="s">
        <v>99</v>
      </c>
      <c r="L94">
        <v>1277269200</v>
      </c>
      <c r="M94" s="7">
        <f>(((L94/60)/60)/24)+DATE(1970,1,1)</f>
        <v>40352.208333333336</v>
      </c>
      <c r="N94">
        <v>1277355600</v>
      </c>
      <c r="O94" s="7">
        <f>(((N94/60)/60)/24)+DATE(1970,1,1)</f>
        <v>40353.208333333336</v>
      </c>
      <c r="P94" t="b">
        <v>0</v>
      </c>
      <c r="Q94" t="b">
        <v>1</v>
      </c>
      <c r="R94" t="s">
        <v>89</v>
      </c>
      <c r="S94" t="str">
        <f>_xlfn.TEXTSPLIT(R:R,"/")</f>
        <v>games</v>
      </c>
      <c r="T94" t="str">
        <f>_xlfn.TEXTAFTER(R:R,"/")</f>
        <v>video games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ROUND((E95/D95)*100,0)</f>
        <v>61</v>
      </c>
      <c r="G95" t="s">
        <v>74</v>
      </c>
      <c r="H95">
        <v>610</v>
      </c>
      <c r="I95">
        <f>ROUND(E95/H95,2)</f>
        <v>108</v>
      </c>
      <c r="J95" t="s">
        <v>21</v>
      </c>
      <c r="K95" t="s">
        <v>22</v>
      </c>
      <c r="L95">
        <v>1350709200</v>
      </c>
      <c r="M95" s="7">
        <f>(((L95/60)/60)/24)+DATE(1970,1,1)</f>
        <v>41202.208333333336</v>
      </c>
      <c r="N95">
        <v>1351054800</v>
      </c>
      <c r="O95" s="7">
        <f>(((N95/60)/60)/24)+DATE(1970,1,1)</f>
        <v>41206.208333333336</v>
      </c>
      <c r="P95" t="b">
        <v>0</v>
      </c>
      <c r="Q95" t="b">
        <v>1</v>
      </c>
      <c r="R95" t="s">
        <v>33</v>
      </c>
      <c r="S95" t="str">
        <f>_xlfn.TEXTSPLIT(R:R,"/")</f>
        <v>theater</v>
      </c>
      <c r="T95" t="str">
        <f>_xlfn.TEXTAFTER(R:R,"/")</f>
        <v>plays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ROUND((E96/D96)*100,0)</f>
        <v>304</v>
      </c>
      <c r="G96" t="s">
        <v>20</v>
      </c>
      <c r="H96">
        <v>180</v>
      </c>
      <c r="I96">
        <f>ROUND(E96/H96,2)</f>
        <v>48.93</v>
      </c>
      <c r="J96" t="s">
        <v>40</v>
      </c>
      <c r="K96" t="s">
        <v>41</v>
      </c>
      <c r="L96">
        <v>1554613200</v>
      </c>
      <c r="M96" s="7">
        <f>(((L96/60)/60)/24)+DATE(1970,1,1)</f>
        <v>43562.208333333328</v>
      </c>
      <c r="N96">
        <v>1555563600</v>
      </c>
      <c r="O96" s="7">
        <f>(((N96/60)/60)/24)+DATE(1970,1,1)</f>
        <v>43573.208333333328</v>
      </c>
      <c r="P96" t="b">
        <v>0</v>
      </c>
      <c r="Q96" t="b">
        <v>0</v>
      </c>
      <c r="R96" t="s">
        <v>28</v>
      </c>
      <c r="S96" t="str">
        <f>_xlfn.TEXTSPLIT(R:R,"/")</f>
        <v>technology</v>
      </c>
      <c r="T96" t="str">
        <f>_xlfn.TEXTAFTER(R:R,"/")</f>
        <v>web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ROUND((E97/D97)*100,0)</f>
        <v>113</v>
      </c>
      <c r="G97" t="s">
        <v>20</v>
      </c>
      <c r="H97">
        <v>27</v>
      </c>
      <c r="I97">
        <f>ROUND(E97/H97,2)</f>
        <v>37.67</v>
      </c>
      <c r="J97" t="s">
        <v>21</v>
      </c>
      <c r="K97" t="s">
        <v>22</v>
      </c>
      <c r="L97">
        <v>1571029200</v>
      </c>
      <c r="M97" s="7">
        <f>(((L97/60)/60)/24)+DATE(1970,1,1)</f>
        <v>43752.208333333328</v>
      </c>
      <c r="N97">
        <v>1571634000</v>
      </c>
      <c r="O97" s="7">
        <f>(((N97/60)/60)/24)+DATE(1970,1,1)</f>
        <v>43759.208333333328</v>
      </c>
      <c r="P97" t="b">
        <v>0</v>
      </c>
      <c r="Q97" t="b">
        <v>0</v>
      </c>
      <c r="R97" t="s">
        <v>42</v>
      </c>
      <c r="S97" t="str">
        <f>_xlfn.TEXTSPLIT(R:R,"/")</f>
        <v>film &amp; video</v>
      </c>
      <c r="T97" t="str">
        <f>_xlfn.TEXTAFTER(R:R,"/")</f>
        <v>documentary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ROUND((E98/D98)*100,0)</f>
        <v>217</v>
      </c>
      <c r="G98" t="s">
        <v>20</v>
      </c>
      <c r="H98">
        <v>2331</v>
      </c>
      <c r="I98">
        <f>ROUND(E98/H98,2)</f>
        <v>65</v>
      </c>
      <c r="J98" t="s">
        <v>21</v>
      </c>
      <c r="K98" t="s">
        <v>22</v>
      </c>
      <c r="L98">
        <v>1299736800</v>
      </c>
      <c r="M98" s="7">
        <f>(((L98/60)/60)/24)+DATE(1970,1,1)</f>
        <v>40612.25</v>
      </c>
      <c r="N98">
        <v>1300856400</v>
      </c>
      <c r="O98" s="7">
        <f>(((N98/60)/60)/24)+DATE(1970,1,1)</f>
        <v>40625.208333333336</v>
      </c>
      <c r="P98" t="b">
        <v>0</v>
      </c>
      <c r="Q98" t="b">
        <v>0</v>
      </c>
      <c r="R98" t="s">
        <v>33</v>
      </c>
      <c r="S98" t="str">
        <f>_xlfn.TEXTSPLIT(R:R,"/")</f>
        <v>theater</v>
      </c>
      <c r="T98" t="str">
        <f>_xlfn.TEXTAFTER(R:R,"/")</f>
        <v>plays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ROUND((E99/D99)*100,0)</f>
        <v>927</v>
      </c>
      <c r="G99" t="s">
        <v>20</v>
      </c>
      <c r="H99">
        <v>113</v>
      </c>
      <c r="I99">
        <f>ROUND(E99/H99,2)</f>
        <v>106.61</v>
      </c>
      <c r="J99" t="s">
        <v>21</v>
      </c>
      <c r="K99" t="s">
        <v>22</v>
      </c>
      <c r="L99">
        <v>1435208400</v>
      </c>
      <c r="M99" s="7">
        <f>(((L99/60)/60)/24)+DATE(1970,1,1)</f>
        <v>42180.208333333328</v>
      </c>
      <c r="N99">
        <v>1439874000</v>
      </c>
      <c r="O99" s="7">
        <f>(((N99/60)/60)/24)+DATE(1970,1,1)</f>
        <v>42234.208333333328</v>
      </c>
      <c r="P99" t="b">
        <v>0</v>
      </c>
      <c r="Q99" t="b">
        <v>0</v>
      </c>
      <c r="R99" t="s">
        <v>17</v>
      </c>
      <c r="S99" t="str">
        <f>_xlfn.TEXTSPLIT(R:R,"/")</f>
        <v>food</v>
      </c>
      <c r="T99" t="str">
        <f>_xlfn.TEXTAFTER(R:R,"/")</f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ROUND((E100/D100)*100,0)</f>
        <v>34</v>
      </c>
      <c r="G100" t="s">
        <v>14</v>
      </c>
      <c r="H100">
        <v>1220</v>
      </c>
      <c r="I100">
        <f>ROUND(E100/H100,2)</f>
        <v>27.01</v>
      </c>
      <c r="J100" t="s">
        <v>26</v>
      </c>
      <c r="K100" t="s">
        <v>27</v>
      </c>
      <c r="L100">
        <v>1437973200</v>
      </c>
      <c r="M100" s="7">
        <f>(((L100/60)/60)/24)+DATE(1970,1,1)</f>
        <v>42212.208333333328</v>
      </c>
      <c r="N100">
        <v>1438318800</v>
      </c>
      <c r="O100" s="7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tr">
        <f>_xlfn.TEXTSPLIT(R:R,"/")</f>
        <v>games</v>
      </c>
      <c r="T100" t="str">
        <f>_xlfn.TEXTAFTER(R:R,"/")</f>
        <v>video games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ROUND((E101/D101)*100,0)</f>
        <v>197</v>
      </c>
      <c r="G101" t="s">
        <v>20</v>
      </c>
      <c r="H101">
        <v>164</v>
      </c>
      <c r="I101">
        <f>ROUND(E101/H101,2)</f>
        <v>91.16</v>
      </c>
      <c r="J101" t="s">
        <v>21</v>
      </c>
      <c r="K101" t="s">
        <v>22</v>
      </c>
      <c r="L101">
        <v>1416895200</v>
      </c>
      <c r="M101" s="7">
        <f>(((L101/60)/60)/24)+DATE(1970,1,1)</f>
        <v>41968.25</v>
      </c>
      <c r="N101">
        <v>1419400800</v>
      </c>
      <c r="O101" s="7">
        <f>(((N101/60)/60)/24)+DATE(1970,1,1)</f>
        <v>41997.25</v>
      </c>
      <c r="P101" t="b">
        <v>0</v>
      </c>
      <c r="Q101" t="b">
        <v>0</v>
      </c>
      <c r="R101" t="s">
        <v>33</v>
      </c>
      <c r="S101" t="str">
        <f>_xlfn.TEXTSPLIT(R:R,"/")</f>
        <v>theater</v>
      </c>
      <c r="T101" t="str">
        <f>_xlfn.TEXTAFTER(R:R,"/")</f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ROUND((E102/D102)*100,0)</f>
        <v>1</v>
      </c>
      <c r="G102" t="s">
        <v>14</v>
      </c>
      <c r="H102">
        <v>1</v>
      </c>
      <c r="I102">
        <f>ROUND(E102/H102,2)</f>
        <v>1</v>
      </c>
      <c r="J102" t="s">
        <v>21</v>
      </c>
      <c r="K102" t="s">
        <v>22</v>
      </c>
      <c r="L102">
        <v>1319000400</v>
      </c>
      <c r="M102" s="7">
        <f>(((L102/60)/60)/24)+DATE(1970,1,1)</f>
        <v>40835.208333333336</v>
      </c>
      <c r="N102">
        <v>1320555600</v>
      </c>
      <c r="O102" s="7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tr">
        <f>_xlfn.TEXTSPLIT(R:R,"/")</f>
        <v>theater</v>
      </c>
      <c r="T102" t="str">
        <f>_xlfn.TEXTAFTER(R:R,"/")</f>
        <v>plays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ROUND((E103/D103)*100,0)</f>
        <v>1021</v>
      </c>
      <c r="G103" t="s">
        <v>20</v>
      </c>
      <c r="H103">
        <v>164</v>
      </c>
      <c r="I103">
        <f>ROUND(E103/H103,2)</f>
        <v>56.05</v>
      </c>
      <c r="J103" t="s">
        <v>21</v>
      </c>
      <c r="K103" t="s">
        <v>22</v>
      </c>
      <c r="L103">
        <v>1424498400</v>
      </c>
      <c r="M103" s="7">
        <f>(((L103/60)/60)/24)+DATE(1970,1,1)</f>
        <v>42056.25</v>
      </c>
      <c r="N103">
        <v>1425103200</v>
      </c>
      <c r="O103" s="7">
        <f>(((N103/60)/60)/24)+DATE(1970,1,1)</f>
        <v>42063.25</v>
      </c>
      <c r="P103" t="b">
        <v>0</v>
      </c>
      <c r="Q103" t="b">
        <v>1</v>
      </c>
      <c r="R103" t="s">
        <v>50</v>
      </c>
      <c r="S103" t="str">
        <f>_xlfn.TEXTSPLIT(R:R,"/")</f>
        <v>music</v>
      </c>
      <c r="T103" t="str">
        <f>_xlfn.TEXTAFTER(R:R,"/")</f>
        <v>electric music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ROUND((E104/D104)*100,0)</f>
        <v>282</v>
      </c>
      <c r="G104" t="s">
        <v>20</v>
      </c>
      <c r="H104">
        <v>336</v>
      </c>
      <c r="I104">
        <f>ROUND(E104/H104,2)</f>
        <v>31.02</v>
      </c>
      <c r="J104" t="s">
        <v>21</v>
      </c>
      <c r="K104" t="s">
        <v>22</v>
      </c>
      <c r="L104">
        <v>1526274000</v>
      </c>
      <c r="M104" s="7">
        <f>(((L104/60)/60)/24)+DATE(1970,1,1)</f>
        <v>43234.208333333328</v>
      </c>
      <c r="N104">
        <v>1526878800</v>
      </c>
      <c r="O104" s="7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tr">
        <f>_xlfn.TEXTSPLIT(R:R,"/")</f>
        <v>technology</v>
      </c>
      <c r="T104" t="str">
        <f>_xlfn.TEXTAFTER(R:R,"/")</f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ROUND((E105/D105)*100,0)</f>
        <v>25</v>
      </c>
      <c r="G105" t="s">
        <v>14</v>
      </c>
      <c r="H105">
        <v>37</v>
      </c>
      <c r="I105">
        <f>ROUND(E105/H105,2)</f>
        <v>66.510000000000005</v>
      </c>
      <c r="J105" t="s">
        <v>107</v>
      </c>
      <c r="K105" t="s">
        <v>108</v>
      </c>
      <c r="L105">
        <v>1287896400</v>
      </c>
      <c r="M105" s="7">
        <f>(((L105/60)/60)/24)+DATE(1970,1,1)</f>
        <v>40475.208333333336</v>
      </c>
      <c r="N105">
        <v>1288674000</v>
      </c>
      <c r="O105" s="7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tr">
        <f>_xlfn.TEXTSPLIT(R:R,"/")</f>
        <v>music</v>
      </c>
      <c r="T105" t="str">
        <f>_xlfn.TEXTAFTER(R:R,"/")</f>
        <v>electric music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ROUND((E106/D106)*100,0)</f>
        <v>143</v>
      </c>
      <c r="G106" t="s">
        <v>20</v>
      </c>
      <c r="H106">
        <v>1917</v>
      </c>
      <c r="I106">
        <f>ROUND(E106/H106,2)</f>
        <v>89.01</v>
      </c>
      <c r="J106" t="s">
        <v>21</v>
      </c>
      <c r="K106" t="s">
        <v>22</v>
      </c>
      <c r="L106">
        <v>1495515600</v>
      </c>
      <c r="M106" s="7">
        <f>(((L106/60)/60)/24)+DATE(1970,1,1)</f>
        <v>42878.208333333328</v>
      </c>
      <c r="N106">
        <v>1495602000</v>
      </c>
      <c r="O106" s="7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tr">
        <f>_xlfn.TEXTSPLIT(R:R,"/")</f>
        <v>music</v>
      </c>
      <c r="T106" t="str">
        <f>_xlfn.TEXTAFTER(R:R,"/")</f>
        <v>indie rock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ROUND((E107/D107)*100,0)</f>
        <v>145</v>
      </c>
      <c r="G107" t="s">
        <v>20</v>
      </c>
      <c r="H107">
        <v>95</v>
      </c>
      <c r="I107">
        <f>ROUND(E107/H107,2)</f>
        <v>103.46</v>
      </c>
      <c r="J107" t="s">
        <v>21</v>
      </c>
      <c r="K107" t="s">
        <v>22</v>
      </c>
      <c r="L107">
        <v>1364878800</v>
      </c>
      <c r="M107" s="7">
        <f>(((L107/60)/60)/24)+DATE(1970,1,1)</f>
        <v>41366.208333333336</v>
      </c>
      <c r="N107">
        <v>1366434000</v>
      </c>
      <c r="O107" s="7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tr">
        <f>_xlfn.TEXTSPLIT(R:R,"/")</f>
        <v>technology</v>
      </c>
      <c r="T107" t="str">
        <f>_xlfn.TEXTAFTER(R:R,"/")</f>
        <v>web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ROUND((E108/D108)*100,0)</f>
        <v>359</v>
      </c>
      <c r="G108" t="s">
        <v>20</v>
      </c>
      <c r="H108">
        <v>147</v>
      </c>
      <c r="I108">
        <f>ROUND(E108/H108,2)</f>
        <v>95.28</v>
      </c>
      <c r="J108" t="s">
        <v>21</v>
      </c>
      <c r="K108" t="s">
        <v>22</v>
      </c>
      <c r="L108">
        <v>1567918800</v>
      </c>
      <c r="M108" s="7">
        <f>(((L108/60)/60)/24)+DATE(1970,1,1)</f>
        <v>43716.208333333328</v>
      </c>
      <c r="N108">
        <v>1568350800</v>
      </c>
      <c r="O108" s="7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tr">
        <f>_xlfn.TEXTSPLIT(R:R,"/")</f>
        <v>theater</v>
      </c>
      <c r="T108" t="str">
        <f>_xlfn.TEXTAFTER(R:R,"/")</f>
        <v>plays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ROUND((E109/D109)*100,0)</f>
        <v>186</v>
      </c>
      <c r="G109" t="s">
        <v>20</v>
      </c>
      <c r="H109">
        <v>86</v>
      </c>
      <c r="I109">
        <f>ROUND(E109/H109,2)</f>
        <v>75.900000000000006</v>
      </c>
      <c r="J109" t="s">
        <v>21</v>
      </c>
      <c r="K109" t="s">
        <v>22</v>
      </c>
      <c r="L109">
        <v>1524459600</v>
      </c>
      <c r="M109" s="7">
        <f>(((L109/60)/60)/24)+DATE(1970,1,1)</f>
        <v>43213.208333333328</v>
      </c>
      <c r="N109">
        <v>1525928400</v>
      </c>
      <c r="O109" s="7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tr">
        <f>_xlfn.TEXTSPLIT(R:R,"/")</f>
        <v>theater</v>
      </c>
      <c r="T109" t="str">
        <f>_xlfn.TEXTAFTER(R:R,"/")</f>
        <v>plays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ROUND((E110/D110)*100,0)</f>
        <v>595</v>
      </c>
      <c r="G110" t="s">
        <v>20</v>
      </c>
      <c r="H110">
        <v>83</v>
      </c>
      <c r="I110">
        <f>ROUND(E110/H110,2)</f>
        <v>107.58</v>
      </c>
      <c r="J110" t="s">
        <v>21</v>
      </c>
      <c r="K110" t="s">
        <v>22</v>
      </c>
      <c r="L110">
        <v>1333688400</v>
      </c>
      <c r="M110" s="7">
        <f>(((L110/60)/60)/24)+DATE(1970,1,1)</f>
        <v>41005.208333333336</v>
      </c>
      <c r="N110">
        <v>1336885200</v>
      </c>
      <c r="O110" s="7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tr">
        <f>_xlfn.TEXTSPLIT(R:R,"/")</f>
        <v>film &amp; video</v>
      </c>
      <c r="T110" t="str">
        <f>_xlfn.TEXTAFTER(R:R,"/")</f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ROUND((E111/D111)*100,0)</f>
        <v>59</v>
      </c>
      <c r="G111" t="s">
        <v>14</v>
      </c>
      <c r="H111">
        <v>60</v>
      </c>
      <c r="I111">
        <f>ROUND(E111/H111,2)</f>
        <v>51.32</v>
      </c>
      <c r="J111" t="s">
        <v>21</v>
      </c>
      <c r="K111" t="s">
        <v>22</v>
      </c>
      <c r="L111">
        <v>1389506400</v>
      </c>
      <c r="M111" s="7">
        <f>(((L111/60)/60)/24)+DATE(1970,1,1)</f>
        <v>41651.25</v>
      </c>
      <c r="N111">
        <v>1389679200</v>
      </c>
      <c r="O111" s="7">
        <f>(((N111/60)/60)/24)+DATE(1970,1,1)</f>
        <v>41653.25</v>
      </c>
      <c r="P111" t="b">
        <v>0</v>
      </c>
      <c r="Q111" t="b">
        <v>0</v>
      </c>
      <c r="R111" t="s">
        <v>269</v>
      </c>
      <c r="S111" t="str">
        <f>_xlfn.TEXTSPLIT(R:R,"/")</f>
        <v>film &amp; video</v>
      </c>
      <c r="T111" t="str">
        <f>_xlfn.TEXTAFTER(R:R,"/")</f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ROUND((E112/D112)*100,0)</f>
        <v>15</v>
      </c>
      <c r="G112" t="s">
        <v>14</v>
      </c>
      <c r="H112">
        <v>296</v>
      </c>
      <c r="I112">
        <f>ROUND(E112/H112,2)</f>
        <v>71.98</v>
      </c>
      <c r="J112" t="s">
        <v>21</v>
      </c>
      <c r="K112" t="s">
        <v>22</v>
      </c>
      <c r="L112">
        <v>1536642000</v>
      </c>
      <c r="M112" s="7">
        <f>(((L112/60)/60)/24)+DATE(1970,1,1)</f>
        <v>43354.208333333328</v>
      </c>
      <c r="N112">
        <v>1538283600</v>
      </c>
      <c r="O112" s="7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tr">
        <f>_xlfn.TEXTSPLIT(R:R,"/")</f>
        <v>food</v>
      </c>
      <c r="T112" t="str">
        <f>_xlfn.TEXTAFTER(R:R,"/")</f>
        <v>food trucks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ROUND((E113/D113)*100,0)</f>
        <v>120</v>
      </c>
      <c r="G113" t="s">
        <v>20</v>
      </c>
      <c r="H113">
        <v>676</v>
      </c>
      <c r="I113">
        <f>ROUND(E113/H113,2)</f>
        <v>108.95</v>
      </c>
      <c r="J113" t="s">
        <v>21</v>
      </c>
      <c r="K113" t="s">
        <v>22</v>
      </c>
      <c r="L113">
        <v>1348290000</v>
      </c>
      <c r="M113" s="7">
        <f>(((L113/60)/60)/24)+DATE(1970,1,1)</f>
        <v>41174.208333333336</v>
      </c>
      <c r="N113">
        <v>1348808400</v>
      </c>
      <c r="O113" s="7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tr">
        <f>_xlfn.TEXTSPLIT(R:R,"/")</f>
        <v>publishing</v>
      </c>
      <c r="T113" t="str">
        <f>_xlfn.TEXTAFTER(R:R,"/")</f>
        <v>radio &amp; podcasts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ROUND((E114/D114)*100,0)</f>
        <v>269</v>
      </c>
      <c r="G114" t="s">
        <v>20</v>
      </c>
      <c r="H114">
        <v>361</v>
      </c>
      <c r="I114">
        <f>ROUND(E114/H114,2)</f>
        <v>35</v>
      </c>
      <c r="J114" t="s">
        <v>26</v>
      </c>
      <c r="K114" t="s">
        <v>27</v>
      </c>
      <c r="L114">
        <v>1408856400</v>
      </c>
      <c r="M114" s="7">
        <f>(((L114/60)/60)/24)+DATE(1970,1,1)</f>
        <v>41875.208333333336</v>
      </c>
      <c r="N114">
        <v>1410152400</v>
      </c>
      <c r="O114" s="7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tr">
        <f>_xlfn.TEXTSPLIT(R:R,"/")</f>
        <v>technology</v>
      </c>
      <c r="T114" t="str">
        <f>_xlfn.TEXTAFTER(R:R,"/")</f>
        <v>web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ROUND((E115/D115)*100,0)</f>
        <v>377</v>
      </c>
      <c r="G115" t="s">
        <v>20</v>
      </c>
      <c r="H115">
        <v>131</v>
      </c>
      <c r="I115">
        <f>ROUND(E115/H115,2)</f>
        <v>94.94</v>
      </c>
      <c r="J115" t="s">
        <v>21</v>
      </c>
      <c r="K115" t="s">
        <v>22</v>
      </c>
      <c r="L115">
        <v>1505192400</v>
      </c>
      <c r="M115" s="7">
        <f>(((L115/60)/60)/24)+DATE(1970,1,1)</f>
        <v>42990.208333333328</v>
      </c>
      <c r="N115">
        <v>1505797200</v>
      </c>
      <c r="O115" s="7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tr">
        <f>_xlfn.TEXTSPLIT(R:R,"/")</f>
        <v>food</v>
      </c>
      <c r="T115" t="str">
        <f>_xlfn.TEXTAFTER(R:R,"/")</f>
        <v>food trucks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ROUND((E116/D116)*100,0)</f>
        <v>727</v>
      </c>
      <c r="G116" t="s">
        <v>20</v>
      </c>
      <c r="H116">
        <v>126</v>
      </c>
      <c r="I116">
        <f>ROUND(E116/H116,2)</f>
        <v>109.65</v>
      </c>
      <c r="J116" t="s">
        <v>21</v>
      </c>
      <c r="K116" t="s">
        <v>22</v>
      </c>
      <c r="L116">
        <v>1554786000</v>
      </c>
      <c r="M116" s="7">
        <f>(((L116/60)/60)/24)+DATE(1970,1,1)</f>
        <v>43564.208333333328</v>
      </c>
      <c r="N116">
        <v>1554872400</v>
      </c>
      <c r="O116" s="7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tr">
        <f>_xlfn.TEXTSPLIT(R:R,"/")</f>
        <v>technology</v>
      </c>
      <c r="T116" t="str">
        <f>_xlfn.TEXTAFTER(R:R,"/")</f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ROUND((E117/D117)*100,0)</f>
        <v>87</v>
      </c>
      <c r="G117" t="s">
        <v>14</v>
      </c>
      <c r="H117">
        <v>3304</v>
      </c>
      <c r="I117">
        <f>ROUND(E117/H117,2)</f>
        <v>44</v>
      </c>
      <c r="J117" t="s">
        <v>107</v>
      </c>
      <c r="K117" t="s">
        <v>108</v>
      </c>
      <c r="L117">
        <v>1510898400</v>
      </c>
      <c r="M117" s="7">
        <f>(((L117/60)/60)/24)+DATE(1970,1,1)</f>
        <v>43056.25</v>
      </c>
      <c r="N117">
        <v>1513922400</v>
      </c>
      <c r="O117" s="7">
        <f>(((N117/60)/60)/24)+DATE(1970,1,1)</f>
        <v>43091.25</v>
      </c>
      <c r="P117" t="b">
        <v>0</v>
      </c>
      <c r="Q117" t="b">
        <v>0</v>
      </c>
      <c r="R117" t="s">
        <v>119</v>
      </c>
      <c r="S117" t="str">
        <f>_xlfn.TEXTSPLIT(R:R,"/")</f>
        <v>publishing</v>
      </c>
      <c r="T117" t="str">
        <f>_xlfn.TEXTAFTER(R:R,"/")</f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ROUND((E118/D118)*100,0)</f>
        <v>88</v>
      </c>
      <c r="G118" t="s">
        <v>14</v>
      </c>
      <c r="H118">
        <v>73</v>
      </c>
      <c r="I118">
        <f>ROUND(E118/H118,2)</f>
        <v>86.79</v>
      </c>
      <c r="J118" t="s">
        <v>21</v>
      </c>
      <c r="K118" t="s">
        <v>22</v>
      </c>
      <c r="L118">
        <v>1442552400</v>
      </c>
      <c r="M118" s="7">
        <f>(((L118/60)/60)/24)+DATE(1970,1,1)</f>
        <v>42265.208333333328</v>
      </c>
      <c r="N118">
        <v>1442638800</v>
      </c>
      <c r="O118" s="7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tr">
        <f>_xlfn.TEXTSPLIT(R:R,"/")</f>
        <v>theater</v>
      </c>
      <c r="T118" t="str">
        <f>_xlfn.TEXTAFTER(R:R,"/")</f>
        <v>plays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ROUND((E119/D119)*100,0)</f>
        <v>174</v>
      </c>
      <c r="G119" t="s">
        <v>20</v>
      </c>
      <c r="H119">
        <v>275</v>
      </c>
      <c r="I119">
        <f>ROUND(E119/H119,2)</f>
        <v>30.99</v>
      </c>
      <c r="J119" t="s">
        <v>21</v>
      </c>
      <c r="K119" t="s">
        <v>22</v>
      </c>
      <c r="L119">
        <v>1316667600</v>
      </c>
      <c r="M119" s="7">
        <f>(((L119/60)/60)/24)+DATE(1970,1,1)</f>
        <v>40808.208333333336</v>
      </c>
      <c r="N119">
        <v>1317186000</v>
      </c>
      <c r="O119" s="7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tr">
        <f>_xlfn.TEXTSPLIT(R:R,"/")</f>
        <v>film &amp; video</v>
      </c>
      <c r="T119" t="str">
        <f>_xlfn.TEXTAFTER(R:R,"/")</f>
        <v>television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ROUND((E120/D120)*100,0)</f>
        <v>118</v>
      </c>
      <c r="G120" t="s">
        <v>20</v>
      </c>
      <c r="H120">
        <v>67</v>
      </c>
      <c r="I120">
        <f>ROUND(E120/H120,2)</f>
        <v>94.79</v>
      </c>
      <c r="J120" t="s">
        <v>21</v>
      </c>
      <c r="K120" t="s">
        <v>22</v>
      </c>
      <c r="L120">
        <v>1390716000</v>
      </c>
      <c r="M120" s="7">
        <f>(((L120/60)/60)/24)+DATE(1970,1,1)</f>
        <v>41665.25</v>
      </c>
      <c r="N120">
        <v>1391234400</v>
      </c>
      <c r="O120" s="7">
        <f>(((N120/60)/60)/24)+DATE(1970,1,1)</f>
        <v>41671.25</v>
      </c>
      <c r="P120" t="b">
        <v>0</v>
      </c>
      <c r="Q120" t="b">
        <v>0</v>
      </c>
      <c r="R120" t="s">
        <v>122</v>
      </c>
      <c r="S120" t="str">
        <f>_xlfn.TEXTSPLIT(R:R,"/")</f>
        <v>photography</v>
      </c>
      <c r="T120" t="str">
        <f>_xlfn.TEXTAFTER(R:R,"/")</f>
        <v>photography books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ROUND((E121/D121)*100,0)</f>
        <v>215</v>
      </c>
      <c r="G121" t="s">
        <v>20</v>
      </c>
      <c r="H121">
        <v>154</v>
      </c>
      <c r="I121">
        <f>ROUND(E121/H121,2)</f>
        <v>69.790000000000006</v>
      </c>
      <c r="J121" t="s">
        <v>21</v>
      </c>
      <c r="K121" t="s">
        <v>22</v>
      </c>
      <c r="L121">
        <v>1402894800</v>
      </c>
      <c r="M121" s="7">
        <f>(((L121/60)/60)/24)+DATE(1970,1,1)</f>
        <v>41806.208333333336</v>
      </c>
      <c r="N121">
        <v>1404363600</v>
      </c>
      <c r="O121" s="7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tr">
        <f>_xlfn.TEXTSPLIT(R:R,"/")</f>
        <v>film &amp; video</v>
      </c>
      <c r="T121" t="str">
        <f>_xlfn.TEXTAFTER(R:R,"/")</f>
        <v>documentary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ROUND((E122/D122)*100,0)</f>
        <v>149</v>
      </c>
      <c r="G122" t="s">
        <v>20</v>
      </c>
      <c r="H122">
        <v>1782</v>
      </c>
      <c r="I122">
        <f>ROUND(E122/H122,2)</f>
        <v>63</v>
      </c>
      <c r="J122" t="s">
        <v>21</v>
      </c>
      <c r="K122" t="s">
        <v>22</v>
      </c>
      <c r="L122">
        <v>1429246800</v>
      </c>
      <c r="M122" s="7">
        <f>(((L122/60)/60)/24)+DATE(1970,1,1)</f>
        <v>42111.208333333328</v>
      </c>
      <c r="N122">
        <v>1429592400</v>
      </c>
      <c r="O122" s="7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tr">
        <f>_xlfn.TEXTSPLIT(R:R,"/")</f>
        <v>games</v>
      </c>
      <c r="T122" t="str">
        <f>_xlfn.TEXTAFTER(R:R,"/")</f>
        <v>mobile games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ROUND((E123/D123)*100,0)</f>
        <v>219</v>
      </c>
      <c r="G123" t="s">
        <v>20</v>
      </c>
      <c r="H123">
        <v>903</v>
      </c>
      <c r="I123">
        <f>ROUND(E123/H123,2)</f>
        <v>110.03</v>
      </c>
      <c r="J123" t="s">
        <v>21</v>
      </c>
      <c r="K123" t="s">
        <v>22</v>
      </c>
      <c r="L123">
        <v>1412485200</v>
      </c>
      <c r="M123" s="7">
        <f>(((L123/60)/60)/24)+DATE(1970,1,1)</f>
        <v>41917.208333333336</v>
      </c>
      <c r="N123">
        <v>1413608400</v>
      </c>
      <c r="O123" s="7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tr">
        <f>_xlfn.TEXTSPLIT(R:R,"/")</f>
        <v>games</v>
      </c>
      <c r="T123" t="str">
        <f>_xlfn.TEXTAFTER(R:R,"/")</f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ROUND((E124/D124)*100,0)</f>
        <v>64</v>
      </c>
      <c r="G124" t="s">
        <v>14</v>
      </c>
      <c r="H124">
        <v>3387</v>
      </c>
      <c r="I124">
        <f>ROUND(E124/H124,2)</f>
        <v>26</v>
      </c>
      <c r="J124" t="s">
        <v>21</v>
      </c>
      <c r="K124" t="s">
        <v>22</v>
      </c>
      <c r="L124">
        <v>1417068000</v>
      </c>
      <c r="M124" s="7">
        <f>(((L124/60)/60)/24)+DATE(1970,1,1)</f>
        <v>41970.25</v>
      </c>
      <c r="N124">
        <v>1419400800</v>
      </c>
      <c r="O124" s="7">
        <f>(((N124/60)/60)/24)+DATE(1970,1,1)</f>
        <v>41997.25</v>
      </c>
      <c r="P124" t="b">
        <v>0</v>
      </c>
      <c r="Q124" t="b">
        <v>0</v>
      </c>
      <c r="R124" t="s">
        <v>119</v>
      </c>
      <c r="S124" t="str">
        <f>_xlfn.TEXTSPLIT(R:R,"/")</f>
        <v>publishing</v>
      </c>
      <c r="T124" t="str">
        <f>_xlfn.TEXTAFTER(R:R,"/")</f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ROUND((E125/D125)*100,0)</f>
        <v>19</v>
      </c>
      <c r="G125" t="s">
        <v>14</v>
      </c>
      <c r="H125">
        <v>662</v>
      </c>
      <c r="I125">
        <f>ROUND(E125/H125,2)</f>
        <v>49.99</v>
      </c>
      <c r="J125" t="s">
        <v>15</v>
      </c>
      <c r="K125" t="s">
        <v>16</v>
      </c>
      <c r="L125">
        <v>1448344800</v>
      </c>
      <c r="M125" s="7">
        <f>(((L125/60)/60)/24)+DATE(1970,1,1)</f>
        <v>42332.25</v>
      </c>
      <c r="N125">
        <v>1448604000</v>
      </c>
      <c r="O125" s="7">
        <f>(((N125/60)/60)/24)+DATE(1970,1,1)</f>
        <v>42335.25</v>
      </c>
      <c r="P125" t="b">
        <v>1</v>
      </c>
      <c r="Q125" t="b">
        <v>0</v>
      </c>
      <c r="R125" t="s">
        <v>33</v>
      </c>
      <c r="S125" t="str">
        <f>_xlfn.TEXTSPLIT(R:R,"/")</f>
        <v>theater</v>
      </c>
      <c r="T125" t="str">
        <f>_xlfn.TEXTAFTER(R:R,"/")</f>
        <v>plays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ROUND((E126/D126)*100,0)</f>
        <v>368</v>
      </c>
      <c r="G126" t="s">
        <v>20</v>
      </c>
      <c r="H126">
        <v>94</v>
      </c>
      <c r="I126">
        <f>ROUND(E126/H126,2)</f>
        <v>101.72</v>
      </c>
      <c r="J126" t="s">
        <v>107</v>
      </c>
      <c r="K126" t="s">
        <v>108</v>
      </c>
      <c r="L126">
        <v>1557723600</v>
      </c>
      <c r="M126" s="7">
        <f>(((L126/60)/60)/24)+DATE(1970,1,1)</f>
        <v>43598.208333333328</v>
      </c>
      <c r="N126">
        <v>1562302800</v>
      </c>
      <c r="O126" s="7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tr">
        <f>_xlfn.TEXTSPLIT(R:R,"/")</f>
        <v>photography</v>
      </c>
      <c r="T126" t="str">
        <f>_xlfn.TEXTAFTER(R:R,"/")</f>
        <v>photography books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ROUND((E127/D127)*100,0)</f>
        <v>160</v>
      </c>
      <c r="G127" t="s">
        <v>20</v>
      </c>
      <c r="H127">
        <v>180</v>
      </c>
      <c r="I127">
        <f>ROUND(E127/H127,2)</f>
        <v>47.08</v>
      </c>
      <c r="J127" t="s">
        <v>21</v>
      </c>
      <c r="K127" t="s">
        <v>22</v>
      </c>
      <c r="L127">
        <v>1537333200</v>
      </c>
      <c r="M127" s="7">
        <f>(((L127/60)/60)/24)+DATE(1970,1,1)</f>
        <v>43362.208333333328</v>
      </c>
      <c r="N127">
        <v>1537678800</v>
      </c>
      <c r="O127" s="7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tr">
        <f>_xlfn.TEXTSPLIT(R:R,"/")</f>
        <v>theater</v>
      </c>
      <c r="T127" t="str">
        <f>_xlfn.TEXTAFTER(R:R,"/")</f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ROUND((E128/D128)*100,0)</f>
        <v>39</v>
      </c>
      <c r="G128" t="s">
        <v>14</v>
      </c>
      <c r="H128">
        <v>774</v>
      </c>
      <c r="I128">
        <f>ROUND(E128/H128,2)</f>
        <v>89.94</v>
      </c>
      <c r="J128" t="s">
        <v>21</v>
      </c>
      <c r="K128" t="s">
        <v>22</v>
      </c>
      <c r="L128">
        <v>1471150800</v>
      </c>
      <c r="M128" s="7">
        <f>(((L128/60)/60)/24)+DATE(1970,1,1)</f>
        <v>42596.208333333328</v>
      </c>
      <c r="N128">
        <v>1473570000</v>
      </c>
      <c r="O128" s="7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tr">
        <f>_xlfn.TEXTSPLIT(R:R,"/")</f>
        <v>theater</v>
      </c>
      <c r="T128" t="str">
        <f>_xlfn.TEXTAFTER(R:R,"/")</f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ROUND((E129/D129)*100,0)</f>
        <v>51</v>
      </c>
      <c r="G129" t="s">
        <v>14</v>
      </c>
      <c r="H129">
        <v>672</v>
      </c>
      <c r="I129">
        <f>ROUND(E129/H129,2)</f>
        <v>78.97</v>
      </c>
      <c r="J129" t="s">
        <v>15</v>
      </c>
      <c r="K129" t="s">
        <v>16</v>
      </c>
      <c r="L129">
        <v>1273640400</v>
      </c>
      <c r="M129" s="7">
        <f>(((L129/60)/60)/24)+DATE(1970,1,1)</f>
        <v>40310.208333333336</v>
      </c>
      <c r="N129">
        <v>1273899600</v>
      </c>
      <c r="O129" s="7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tr">
        <f>_xlfn.TEXTSPLIT(R:R,"/")</f>
        <v>theater</v>
      </c>
      <c r="T129" t="str">
        <f>_xlfn.TEXTAFTER(R:R,"/")</f>
        <v>plays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ROUND((E130/D130)*100,0)</f>
        <v>60</v>
      </c>
      <c r="G130" t="s">
        <v>74</v>
      </c>
      <c r="H130">
        <v>532</v>
      </c>
      <c r="I130">
        <f>ROUND(E130/H130,2)</f>
        <v>80.069999999999993</v>
      </c>
      <c r="J130" t="s">
        <v>21</v>
      </c>
      <c r="K130" t="s">
        <v>22</v>
      </c>
      <c r="L130">
        <v>1282885200</v>
      </c>
      <c r="M130" s="7">
        <f>(((L130/60)/60)/24)+DATE(1970,1,1)</f>
        <v>40417.208333333336</v>
      </c>
      <c r="N130">
        <v>1284008400</v>
      </c>
      <c r="O130" s="7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>_xlfn.TEXTSPLIT(R:R,"/")</f>
        <v>music</v>
      </c>
      <c r="T130" t="str">
        <f>_xlfn.TEXTAFTER(R:R,"/")</f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ROUND((E131/D131)*100,0)</f>
        <v>3</v>
      </c>
      <c r="G131" t="s">
        <v>74</v>
      </c>
      <c r="H131">
        <v>55</v>
      </c>
      <c r="I131">
        <f>ROUND(E131/H131,2)</f>
        <v>86.47</v>
      </c>
      <c r="J131" t="s">
        <v>26</v>
      </c>
      <c r="K131" t="s">
        <v>27</v>
      </c>
      <c r="L131">
        <v>1422943200</v>
      </c>
      <c r="M131" s="7">
        <f>(((L131/60)/60)/24)+DATE(1970,1,1)</f>
        <v>42038.25</v>
      </c>
      <c r="N131">
        <v>1425103200</v>
      </c>
      <c r="O131" s="7">
        <f>(((N131/60)/60)/24)+DATE(1970,1,1)</f>
        <v>42063.25</v>
      </c>
      <c r="P131" t="b">
        <v>0</v>
      </c>
      <c r="Q131" t="b">
        <v>0</v>
      </c>
      <c r="R131" t="s">
        <v>17</v>
      </c>
      <c r="S131" t="str">
        <f>_xlfn.TEXTSPLIT(R:R,"/")</f>
        <v>food</v>
      </c>
      <c r="T131" t="str">
        <f>_xlfn.TEXTAFTER(R:R,"/")</f>
        <v>food trucks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ROUND((E132/D132)*100,0)</f>
        <v>155</v>
      </c>
      <c r="G132" t="s">
        <v>20</v>
      </c>
      <c r="H132">
        <v>533</v>
      </c>
      <c r="I132">
        <f>ROUND(E132/H132,2)</f>
        <v>28</v>
      </c>
      <c r="J132" t="s">
        <v>36</v>
      </c>
      <c r="K132" t="s">
        <v>37</v>
      </c>
      <c r="L132">
        <v>1319605200</v>
      </c>
      <c r="M132" s="7">
        <f>(((L132/60)/60)/24)+DATE(1970,1,1)</f>
        <v>40842.208333333336</v>
      </c>
      <c r="N132">
        <v>1320991200</v>
      </c>
      <c r="O132" s="7">
        <f>(((N132/60)/60)/24)+DATE(1970,1,1)</f>
        <v>40858.25</v>
      </c>
      <c r="P132" t="b">
        <v>0</v>
      </c>
      <c r="Q132" t="b">
        <v>0</v>
      </c>
      <c r="R132" t="s">
        <v>53</v>
      </c>
      <c r="S132" t="str">
        <f>_xlfn.TEXTSPLIT(R:R,"/")</f>
        <v>film &amp; video</v>
      </c>
      <c r="T132" t="str">
        <f>_xlfn.TEXTAFTER(R:R,"/")</f>
        <v>drama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ROUND((E133/D133)*100,0)</f>
        <v>101</v>
      </c>
      <c r="G133" t="s">
        <v>20</v>
      </c>
      <c r="H133">
        <v>2443</v>
      </c>
      <c r="I133">
        <f>ROUND(E133/H133,2)</f>
        <v>68</v>
      </c>
      <c r="J133" t="s">
        <v>40</v>
      </c>
      <c r="K133" t="s">
        <v>41</v>
      </c>
      <c r="L133">
        <v>1385704800</v>
      </c>
      <c r="M133" s="7">
        <f>(((L133/60)/60)/24)+DATE(1970,1,1)</f>
        <v>41607.25</v>
      </c>
      <c r="N133">
        <v>1386828000</v>
      </c>
      <c r="O133" s="7">
        <f>(((N133/60)/60)/24)+DATE(1970,1,1)</f>
        <v>41620.25</v>
      </c>
      <c r="P133" t="b">
        <v>0</v>
      </c>
      <c r="Q133" t="b">
        <v>0</v>
      </c>
      <c r="R133" t="s">
        <v>28</v>
      </c>
      <c r="S133" t="str">
        <f>_xlfn.TEXTSPLIT(R:R,"/")</f>
        <v>technology</v>
      </c>
      <c r="T133" t="str">
        <f>_xlfn.TEXTAFTER(R:R,"/")</f>
        <v>web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ROUND((E134/D134)*100,0)</f>
        <v>116</v>
      </c>
      <c r="G134" t="s">
        <v>20</v>
      </c>
      <c r="H134">
        <v>89</v>
      </c>
      <c r="I134">
        <f>ROUND(E134/H134,2)</f>
        <v>43.08</v>
      </c>
      <c r="J134" t="s">
        <v>21</v>
      </c>
      <c r="K134" t="s">
        <v>22</v>
      </c>
      <c r="L134">
        <v>1515736800</v>
      </c>
      <c r="M134" s="7">
        <f>(((L134/60)/60)/24)+DATE(1970,1,1)</f>
        <v>43112.25</v>
      </c>
      <c r="N134">
        <v>1517119200</v>
      </c>
      <c r="O134" s="7">
        <f>(((N134/60)/60)/24)+DATE(1970,1,1)</f>
        <v>43128.25</v>
      </c>
      <c r="P134" t="b">
        <v>0</v>
      </c>
      <c r="Q134" t="b">
        <v>1</v>
      </c>
      <c r="R134" t="s">
        <v>33</v>
      </c>
      <c r="S134" t="str">
        <f>_xlfn.TEXTSPLIT(R:R,"/")</f>
        <v>theater</v>
      </c>
      <c r="T134" t="str">
        <f>_xlfn.TEXTAFTER(R:R,"/")</f>
        <v>plays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ROUND((E135/D135)*100,0)</f>
        <v>311</v>
      </c>
      <c r="G135" t="s">
        <v>20</v>
      </c>
      <c r="H135">
        <v>159</v>
      </c>
      <c r="I135">
        <f>ROUND(E135/H135,2)</f>
        <v>87.96</v>
      </c>
      <c r="J135" t="s">
        <v>21</v>
      </c>
      <c r="K135" t="s">
        <v>22</v>
      </c>
      <c r="L135">
        <v>1313125200</v>
      </c>
      <c r="M135" s="7">
        <f>(((L135/60)/60)/24)+DATE(1970,1,1)</f>
        <v>40767.208333333336</v>
      </c>
      <c r="N135">
        <v>1315026000</v>
      </c>
      <c r="O135" s="7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tr">
        <f>_xlfn.TEXTSPLIT(R:R,"/")</f>
        <v>music</v>
      </c>
      <c r="T135" t="str">
        <f>_xlfn.TEXTAFTER(R:R,"/")</f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ROUND((E136/D136)*100,0)</f>
        <v>90</v>
      </c>
      <c r="G136" t="s">
        <v>14</v>
      </c>
      <c r="H136">
        <v>940</v>
      </c>
      <c r="I136">
        <f>ROUND(E136/H136,2)</f>
        <v>94.99</v>
      </c>
      <c r="J136" t="s">
        <v>98</v>
      </c>
      <c r="K136" t="s">
        <v>99</v>
      </c>
      <c r="L136">
        <v>1308459600</v>
      </c>
      <c r="M136" s="7">
        <f>(((L136/60)/60)/24)+DATE(1970,1,1)</f>
        <v>40713.208333333336</v>
      </c>
      <c r="N136">
        <v>1312693200</v>
      </c>
      <c r="O136" s="7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tr">
        <f>_xlfn.TEXTSPLIT(R:R,"/")</f>
        <v>film &amp; video</v>
      </c>
      <c r="T136" t="str">
        <f>_xlfn.TEXTAFTER(R:R,"/")</f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ROUND((E137/D137)*100,0)</f>
        <v>71</v>
      </c>
      <c r="G137" t="s">
        <v>14</v>
      </c>
      <c r="H137">
        <v>117</v>
      </c>
      <c r="I137">
        <f>ROUND(E137/H137,2)</f>
        <v>46.91</v>
      </c>
      <c r="J137" t="s">
        <v>21</v>
      </c>
      <c r="K137" t="s">
        <v>22</v>
      </c>
      <c r="L137">
        <v>1362636000</v>
      </c>
      <c r="M137" s="7">
        <f>(((L137/60)/60)/24)+DATE(1970,1,1)</f>
        <v>41340.25</v>
      </c>
      <c r="N137">
        <v>1363064400</v>
      </c>
      <c r="O137" s="7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tr">
        <f>_xlfn.TEXTSPLIT(R:R,"/")</f>
        <v>theater</v>
      </c>
      <c r="T137" t="str">
        <f>_xlfn.TEXTAFTER(R:R,"/")</f>
        <v>plays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ROUND((E138/D138)*100,0)</f>
        <v>3</v>
      </c>
      <c r="G138" t="s">
        <v>74</v>
      </c>
      <c r="H138">
        <v>58</v>
      </c>
      <c r="I138">
        <f>ROUND(E138/H138,2)</f>
        <v>46.91</v>
      </c>
      <c r="J138" t="s">
        <v>21</v>
      </c>
      <c r="K138" t="s">
        <v>22</v>
      </c>
      <c r="L138">
        <v>1402117200</v>
      </c>
      <c r="M138" s="7">
        <f>(((L138/60)/60)/24)+DATE(1970,1,1)</f>
        <v>41797.208333333336</v>
      </c>
      <c r="N138">
        <v>1403154000</v>
      </c>
      <c r="O138" s="7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tr">
        <f>_xlfn.TEXTSPLIT(R:R,"/")</f>
        <v>film &amp; video</v>
      </c>
      <c r="T138" t="str">
        <f>_xlfn.TEXTAFTER(R:R,"/")</f>
        <v>drama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ROUND((E139/D139)*100,0)</f>
        <v>262</v>
      </c>
      <c r="G139" t="s">
        <v>20</v>
      </c>
      <c r="H139">
        <v>50</v>
      </c>
      <c r="I139">
        <f>ROUND(E139/H139,2)</f>
        <v>94.24</v>
      </c>
      <c r="J139" t="s">
        <v>21</v>
      </c>
      <c r="K139" t="s">
        <v>22</v>
      </c>
      <c r="L139">
        <v>1286341200</v>
      </c>
      <c r="M139" s="7">
        <f>(((L139/60)/60)/24)+DATE(1970,1,1)</f>
        <v>40457.208333333336</v>
      </c>
      <c r="N139">
        <v>1286859600</v>
      </c>
      <c r="O139" s="7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tr">
        <f>_xlfn.TEXTSPLIT(R:R,"/")</f>
        <v>publishing</v>
      </c>
      <c r="T139" t="str">
        <f>_xlfn.TEXTAFTER(R:R,"/")</f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ROUND((E140/D140)*100,0)</f>
        <v>96</v>
      </c>
      <c r="G140" t="s">
        <v>14</v>
      </c>
      <c r="H140">
        <v>115</v>
      </c>
      <c r="I140">
        <f>ROUND(E140/H140,2)</f>
        <v>80.14</v>
      </c>
      <c r="J140" t="s">
        <v>21</v>
      </c>
      <c r="K140" t="s">
        <v>22</v>
      </c>
      <c r="L140">
        <v>1348808400</v>
      </c>
      <c r="M140" s="7">
        <f>(((L140/60)/60)/24)+DATE(1970,1,1)</f>
        <v>41180.208333333336</v>
      </c>
      <c r="N140">
        <v>1349326800</v>
      </c>
      <c r="O140" s="7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tr">
        <f>_xlfn.TEXTSPLIT(R:R,"/")</f>
        <v>games</v>
      </c>
      <c r="T140" t="str">
        <f>_xlfn.TEXTAFTER(R:R,"/")</f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ROUND((E141/D141)*100,0)</f>
        <v>21</v>
      </c>
      <c r="G141" t="s">
        <v>14</v>
      </c>
      <c r="H141">
        <v>326</v>
      </c>
      <c r="I141">
        <f>ROUND(E141/H141,2)</f>
        <v>59.04</v>
      </c>
      <c r="J141" t="s">
        <v>21</v>
      </c>
      <c r="K141" t="s">
        <v>22</v>
      </c>
      <c r="L141">
        <v>1429592400</v>
      </c>
      <c r="M141" s="7">
        <f>(((L141/60)/60)/24)+DATE(1970,1,1)</f>
        <v>42115.208333333328</v>
      </c>
      <c r="N141">
        <v>1430974800</v>
      </c>
      <c r="O141" s="7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tr">
        <f>_xlfn.TEXTSPLIT(R:R,"/")</f>
        <v>technology</v>
      </c>
      <c r="T141" t="str">
        <f>_xlfn.TEXTAFTER(R:R,"/")</f>
        <v>wearables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ROUND((E142/D142)*100,0)</f>
        <v>223</v>
      </c>
      <c r="G142" t="s">
        <v>20</v>
      </c>
      <c r="H142">
        <v>186</v>
      </c>
      <c r="I142">
        <f>ROUND(E142/H142,2)</f>
        <v>65.989999999999995</v>
      </c>
      <c r="J142" t="s">
        <v>21</v>
      </c>
      <c r="K142" t="s">
        <v>22</v>
      </c>
      <c r="L142">
        <v>1519538400</v>
      </c>
      <c r="M142" s="7">
        <f>(((L142/60)/60)/24)+DATE(1970,1,1)</f>
        <v>43156.25</v>
      </c>
      <c r="N142">
        <v>1519970400</v>
      </c>
      <c r="O142" s="7">
        <f>(((N142/60)/60)/24)+DATE(1970,1,1)</f>
        <v>43161.25</v>
      </c>
      <c r="P142" t="b">
        <v>0</v>
      </c>
      <c r="Q142" t="b">
        <v>0</v>
      </c>
      <c r="R142" t="s">
        <v>42</v>
      </c>
      <c r="S142" t="str">
        <f>_xlfn.TEXTSPLIT(R:R,"/")</f>
        <v>film &amp; video</v>
      </c>
      <c r="T142" t="str">
        <f>_xlfn.TEXTAFTER(R:R,"/")</f>
        <v>documentary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ROUND((E143/D143)*100,0)</f>
        <v>102</v>
      </c>
      <c r="G143" t="s">
        <v>20</v>
      </c>
      <c r="H143">
        <v>1071</v>
      </c>
      <c r="I143">
        <f>ROUND(E143/H143,2)</f>
        <v>60.99</v>
      </c>
      <c r="J143" t="s">
        <v>21</v>
      </c>
      <c r="K143" t="s">
        <v>22</v>
      </c>
      <c r="L143">
        <v>1434085200</v>
      </c>
      <c r="M143" s="7">
        <f>(((L143/60)/60)/24)+DATE(1970,1,1)</f>
        <v>42167.208333333328</v>
      </c>
      <c r="N143">
        <v>1434603600</v>
      </c>
      <c r="O143" s="7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tr">
        <f>_xlfn.TEXTSPLIT(R:R,"/")</f>
        <v>technology</v>
      </c>
      <c r="T143" t="str">
        <f>_xlfn.TEXTAFTER(R:R,"/")</f>
        <v>web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ROUND((E144/D144)*100,0)</f>
        <v>230</v>
      </c>
      <c r="G144" t="s">
        <v>20</v>
      </c>
      <c r="H144">
        <v>117</v>
      </c>
      <c r="I144">
        <f>ROUND(E144/H144,2)</f>
        <v>98.31</v>
      </c>
      <c r="J144" t="s">
        <v>21</v>
      </c>
      <c r="K144" t="s">
        <v>22</v>
      </c>
      <c r="L144">
        <v>1333688400</v>
      </c>
      <c r="M144" s="7">
        <f>(((L144/60)/60)/24)+DATE(1970,1,1)</f>
        <v>41005.208333333336</v>
      </c>
      <c r="N144">
        <v>1337230800</v>
      </c>
      <c r="O144" s="7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tr">
        <f>_xlfn.TEXTSPLIT(R:R,"/")</f>
        <v>technology</v>
      </c>
      <c r="T144" t="str">
        <f>_xlfn.TEXTAFTER(R:R,"/")</f>
        <v>web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ROUND((E145/D145)*100,0)</f>
        <v>136</v>
      </c>
      <c r="G145" t="s">
        <v>20</v>
      </c>
      <c r="H145">
        <v>70</v>
      </c>
      <c r="I145">
        <f>ROUND(E145/H145,2)</f>
        <v>104.6</v>
      </c>
      <c r="J145" t="s">
        <v>21</v>
      </c>
      <c r="K145" t="s">
        <v>22</v>
      </c>
      <c r="L145">
        <v>1277701200</v>
      </c>
      <c r="M145" s="7">
        <f>(((L145/60)/60)/24)+DATE(1970,1,1)</f>
        <v>40357.208333333336</v>
      </c>
      <c r="N145">
        <v>1279429200</v>
      </c>
      <c r="O145" s="7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tr">
        <f>_xlfn.TEXTSPLIT(R:R,"/")</f>
        <v>music</v>
      </c>
      <c r="T145" t="str">
        <f>_xlfn.TEXTAFTER(R:R,"/")</f>
        <v>indie rock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ROUND((E146/D146)*100,0)</f>
        <v>129</v>
      </c>
      <c r="G146" t="s">
        <v>20</v>
      </c>
      <c r="H146">
        <v>135</v>
      </c>
      <c r="I146">
        <f>ROUND(E146/H146,2)</f>
        <v>86.07</v>
      </c>
      <c r="J146" t="s">
        <v>21</v>
      </c>
      <c r="K146" t="s">
        <v>22</v>
      </c>
      <c r="L146">
        <v>1560747600</v>
      </c>
      <c r="M146" s="7">
        <f>(((L146/60)/60)/24)+DATE(1970,1,1)</f>
        <v>43633.208333333328</v>
      </c>
      <c r="N146">
        <v>1561438800</v>
      </c>
      <c r="O146" s="7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tr">
        <f>_xlfn.TEXTSPLIT(R:R,"/")</f>
        <v>theater</v>
      </c>
      <c r="T146" t="str">
        <f>_xlfn.TEXTAFTER(R:R,"/")</f>
        <v>plays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ROUND((E147/D147)*100,0)</f>
        <v>237</v>
      </c>
      <c r="G147" t="s">
        <v>20</v>
      </c>
      <c r="H147">
        <v>768</v>
      </c>
      <c r="I147">
        <f>ROUND(E147/H147,2)</f>
        <v>76.989999999999995</v>
      </c>
      <c r="J147" t="s">
        <v>98</v>
      </c>
      <c r="K147" t="s">
        <v>99</v>
      </c>
      <c r="L147">
        <v>1410066000</v>
      </c>
      <c r="M147" s="7">
        <f>(((L147/60)/60)/24)+DATE(1970,1,1)</f>
        <v>41889.208333333336</v>
      </c>
      <c r="N147">
        <v>1410498000</v>
      </c>
      <c r="O147" s="7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tr">
        <f>_xlfn.TEXTSPLIT(R:R,"/")</f>
        <v>technology</v>
      </c>
      <c r="T147" t="str">
        <f>_xlfn.TEXTAFTER(R:R,"/")</f>
        <v>wearables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ROUND((E148/D148)*100,0)</f>
        <v>17</v>
      </c>
      <c r="G148" t="s">
        <v>74</v>
      </c>
      <c r="H148">
        <v>51</v>
      </c>
      <c r="I148">
        <f>ROUND(E148/H148,2)</f>
        <v>29.76</v>
      </c>
      <c r="J148" t="s">
        <v>21</v>
      </c>
      <c r="K148" t="s">
        <v>22</v>
      </c>
      <c r="L148">
        <v>1320732000</v>
      </c>
      <c r="M148" s="7">
        <f>(((L148/60)/60)/24)+DATE(1970,1,1)</f>
        <v>40855.25</v>
      </c>
      <c r="N148">
        <v>1322460000</v>
      </c>
      <c r="O148" s="7">
        <f>(((N148/60)/60)/24)+DATE(1970,1,1)</f>
        <v>40875.25</v>
      </c>
      <c r="P148" t="b">
        <v>0</v>
      </c>
      <c r="Q148" t="b">
        <v>0</v>
      </c>
      <c r="R148" t="s">
        <v>33</v>
      </c>
      <c r="S148" t="str">
        <f>_xlfn.TEXTSPLIT(R:R,"/")</f>
        <v>theater</v>
      </c>
      <c r="T148" t="str">
        <f>_xlfn.TEXTAFTER(R:R,"/")</f>
        <v>plays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ROUND((E149/D149)*100,0)</f>
        <v>112</v>
      </c>
      <c r="G149" t="s">
        <v>20</v>
      </c>
      <c r="H149">
        <v>199</v>
      </c>
      <c r="I149">
        <f>ROUND(E149/H149,2)</f>
        <v>46.92</v>
      </c>
      <c r="J149" t="s">
        <v>21</v>
      </c>
      <c r="K149" t="s">
        <v>22</v>
      </c>
      <c r="L149">
        <v>1465794000</v>
      </c>
      <c r="M149" s="7">
        <f>(((L149/60)/60)/24)+DATE(1970,1,1)</f>
        <v>42534.208333333328</v>
      </c>
      <c r="N149">
        <v>1466312400</v>
      </c>
      <c r="O149" s="7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tr">
        <f>_xlfn.TEXTSPLIT(R:R,"/")</f>
        <v>theater</v>
      </c>
      <c r="T149" t="str">
        <f>_xlfn.TEXTAFTER(R:R,"/")</f>
        <v>plays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ROUND((E150/D150)*100,0)</f>
        <v>121</v>
      </c>
      <c r="G150" t="s">
        <v>20</v>
      </c>
      <c r="H150">
        <v>107</v>
      </c>
      <c r="I150">
        <f>ROUND(E150/H150,2)</f>
        <v>105.19</v>
      </c>
      <c r="J150" t="s">
        <v>21</v>
      </c>
      <c r="K150" t="s">
        <v>22</v>
      </c>
      <c r="L150">
        <v>1500958800</v>
      </c>
      <c r="M150" s="7">
        <f>(((L150/60)/60)/24)+DATE(1970,1,1)</f>
        <v>42941.208333333328</v>
      </c>
      <c r="N150">
        <v>1501736400</v>
      </c>
      <c r="O150" s="7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tr">
        <f>_xlfn.TEXTSPLIT(R:R,"/")</f>
        <v>technology</v>
      </c>
      <c r="T150" t="str">
        <f>_xlfn.TEXTAFTER(R:R,"/")</f>
        <v>wearables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ROUND((E151/D151)*100,0)</f>
        <v>220</v>
      </c>
      <c r="G151" t="s">
        <v>20</v>
      </c>
      <c r="H151">
        <v>195</v>
      </c>
      <c r="I151">
        <f>ROUND(E151/H151,2)</f>
        <v>69.91</v>
      </c>
      <c r="J151" t="s">
        <v>21</v>
      </c>
      <c r="K151" t="s">
        <v>22</v>
      </c>
      <c r="L151">
        <v>1357020000</v>
      </c>
      <c r="M151" s="7">
        <f>(((L151/60)/60)/24)+DATE(1970,1,1)</f>
        <v>41275.25</v>
      </c>
      <c r="N151">
        <v>1361512800</v>
      </c>
      <c r="O151" s="7">
        <f>(((N151/60)/60)/24)+DATE(1970,1,1)</f>
        <v>41327.25</v>
      </c>
      <c r="P151" t="b">
        <v>0</v>
      </c>
      <c r="Q151" t="b">
        <v>0</v>
      </c>
      <c r="R151" t="s">
        <v>60</v>
      </c>
      <c r="S151" t="str">
        <f>_xlfn.TEXTSPLIT(R:R,"/")</f>
        <v>music</v>
      </c>
      <c r="T151" t="str">
        <f>_xlfn.TEXTAFTER(R:R,"/")</f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ROUND((E152/D152)*100,0)</f>
        <v>1</v>
      </c>
      <c r="G152" t="s">
        <v>14</v>
      </c>
      <c r="H152">
        <v>1</v>
      </c>
      <c r="I152">
        <f>ROUND(E152/H152,2)</f>
        <v>1</v>
      </c>
      <c r="J152" t="s">
        <v>21</v>
      </c>
      <c r="K152" t="s">
        <v>22</v>
      </c>
      <c r="L152">
        <v>1544940000</v>
      </c>
      <c r="M152" s="7">
        <f>(((L152/60)/60)/24)+DATE(1970,1,1)</f>
        <v>43450.25</v>
      </c>
      <c r="N152">
        <v>1545026400</v>
      </c>
      <c r="O152" s="7">
        <f>(((N152/60)/60)/24)+DATE(1970,1,1)</f>
        <v>43451.25</v>
      </c>
      <c r="P152" t="b">
        <v>0</v>
      </c>
      <c r="Q152" t="b">
        <v>0</v>
      </c>
      <c r="R152" t="s">
        <v>23</v>
      </c>
      <c r="S152" t="str">
        <f>_xlfn.TEXTSPLIT(R:R,"/")</f>
        <v>music</v>
      </c>
      <c r="T152" t="str">
        <f>_xlfn.TEXTAFTER(R:R,"/")</f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ROUND((E153/D153)*100,0)</f>
        <v>64</v>
      </c>
      <c r="G153" t="s">
        <v>14</v>
      </c>
      <c r="H153">
        <v>1467</v>
      </c>
      <c r="I153">
        <f>ROUND(E153/H153,2)</f>
        <v>60.01</v>
      </c>
      <c r="J153" t="s">
        <v>21</v>
      </c>
      <c r="K153" t="s">
        <v>22</v>
      </c>
      <c r="L153">
        <v>1402290000</v>
      </c>
      <c r="M153" s="7">
        <f>(((L153/60)/60)/24)+DATE(1970,1,1)</f>
        <v>41799.208333333336</v>
      </c>
      <c r="N153">
        <v>1406696400</v>
      </c>
      <c r="O153" s="7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tr">
        <f>_xlfn.TEXTSPLIT(R:R,"/")</f>
        <v>music</v>
      </c>
      <c r="T153" t="str">
        <f>_xlfn.TEXTAFTER(R:R,"/")</f>
        <v>electric music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ROUND((E154/D154)*100,0)</f>
        <v>423</v>
      </c>
      <c r="G154" t="s">
        <v>20</v>
      </c>
      <c r="H154">
        <v>3376</v>
      </c>
      <c r="I154">
        <f>ROUND(E154/H154,2)</f>
        <v>52.01</v>
      </c>
      <c r="J154" t="s">
        <v>21</v>
      </c>
      <c r="K154" t="s">
        <v>22</v>
      </c>
      <c r="L154">
        <v>1487311200</v>
      </c>
      <c r="M154" s="7">
        <f>(((L154/60)/60)/24)+DATE(1970,1,1)</f>
        <v>42783.25</v>
      </c>
      <c r="N154">
        <v>1487916000</v>
      </c>
      <c r="O154" s="7">
        <f>(((N154/60)/60)/24)+DATE(1970,1,1)</f>
        <v>42790.25</v>
      </c>
      <c r="P154" t="b">
        <v>0</v>
      </c>
      <c r="Q154" t="b">
        <v>0</v>
      </c>
      <c r="R154" t="s">
        <v>60</v>
      </c>
      <c r="S154" t="str">
        <f>_xlfn.TEXTSPLIT(R:R,"/")</f>
        <v>music</v>
      </c>
      <c r="T154" t="str">
        <f>_xlfn.TEXTAFTER(R:R,"/")</f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ROUND((E155/D155)*100,0)</f>
        <v>93</v>
      </c>
      <c r="G155" t="s">
        <v>14</v>
      </c>
      <c r="H155">
        <v>5681</v>
      </c>
      <c r="I155">
        <f>ROUND(E155/H155,2)</f>
        <v>31</v>
      </c>
      <c r="J155" t="s">
        <v>21</v>
      </c>
      <c r="K155" t="s">
        <v>22</v>
      </c>
      <c r="L155">
        <v>1350622800</v>
      </c>
      <c r="M155" s="7">
        <f>(((L155/60)/60)/24)+DATE(1970,1,1)</f>
        <v>41201.208333333336</v>
      </c>
      <c r="N155">
        <v>1351141200</v>
      </c>
      <c r="O155" s="7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tr">
        <f>_xlfn.TEXTSPLIT(R:R,"/")</f>
        <v>theater</v>
      </c>
      <c r="T155" t="str">
        <f>_xlfn.TEXTAFTER(R:R,"/")</f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ROUND((E156/D156)*100,0)</f>
        <v>59</v>
      </c>
      <c r="G156" t="s">
        <v>14</v>
      </c>
      <c r="H156">
        <v>1059</v>
      </c>
      <c r="I156">
        <f>ROUND(E156/H156,2)</f>
        <v>95.04</v>
      </c>
      <c r="J156" t="s">
        <v>21</v>
      </c>
      <c r="K156" t="s">
        <v>22</v>
      </c>
      <c r="L156">
        <v>1463029200</v>
      </c>
      <c r="M156" s="7">
        <f>(((L156/60)/60)/24)+DATE(1970,1,1)</f>
        <v>42502.208333333328</v>
      </c>
      <c r="N156">
        <v>1465016400</v>
      </c>
      <c r="O156" s="7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tr">
        <f>_xlfn.TEXTSPLIT(R:R,"/")</f>
        <v>music</v>
      </c>
      <c r="T156" t="str">
        <f>_xlfn.TEXTAFTER(R:R,"/")</f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ROUND((E157/D157)*100,0)</f>
        <v>65</v>
      </c>
      <c r="G157" t="s">
        <v>14</v>
      </c>
      <c r="H157">
        <v>1194</v>
      </c>
      <c r="I157">
        <f>ROUND(E157/H157,2)</f>
        <v>75.97</v>
      </c>
      <c r="J157" t="s">
        <v>21</v>
      </c>
      <c r="K157" t="s">
        <v>22</v>
      </c>
      <c r="L157">
        <v>1269493200</v>
      </c>
      <c r="M157" s="7">
        <f>(((L157/60)/60)/24)+DATE(1970,1,1)</f>
        <v>40262.208333333336</v>
      </c>
      <c r="N157">
        <v>1270789200</v>
      </c>
      <c r="O157" s="7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tr">
        <f>_xlfn.TEXTSPLIT(R:R,"/")</f>
        <v>theater</v>
      </c>
      <c r="T157" t="str">
        <f>_xlfn.TEXTAFTER(R:R,"/")</f>
        <v>plays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ROUND((E158/D158)*100,0)</f>
        <v>74</v>
      </c>
      <c r="G158" t="s">
        <v>74</v>
      </c>
      <c r="H158">
        <v>379</v>
      </c>
      <c r="I158">
        <f>ROUND(E158/H158,2)</f>
        <v>71.010000000000005</v>
      </c>
      <c r="J158" t="s">
        <v>26</v>
      </c>
      <c r="K158" t="s">
        <v>27</v>
      </c>
      <c r="L158">
        <v>1570251600</v>
      </c>
      <c r="M158" s="7">
        <f>(((L158/60)/60)/24)+DATE(1970,1,1)</f>
        <v>43743.208333333328</v>
      </c>
      <c r="N158">
        <v>1572325200</v>
      </c>
      <c r="O158" s="7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tr">
        <f>_xlfn.TEXTSPLIT(R:R,"/")</f>
        <v>music</v>
      </c>
      <c r="T158" t="str">
        <f>_xlfn.TEXTAFTER(R:R,"/")</f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ROUND((E159/D159)*100,0)</f>
        <v>53</v>
      </c>
      <c r="G159" t="s">
        <v>14</v>
      </c>
      <c r="H159">
        <v>30</v>
      </c>
      <c r="I159">
        <f>ROUND(E159/H159,2)</f>
        <v>73.73</v>
      </c>
      <c r="J159" t="s">
        <v>26</v>
      </c>
      <c r="K159" t="s">
        <v>27</v>
      </c>
      <c r="L159">
        <v>1388383200</v>
      </c>
      <c r="M159" s="7">
        <f>(((L159/60)/60)/24)+DATE(1970,1,1)</f>
        <v>41638.25</v>
      </c>
      <c r="N159">
        <v>1389420000</v>
      </c>
      <c r="O159" s="7">
        <f>(((N159/60)/60)/24)+DATE(1970,1,1)</f>
        <v>41650.25</v>
      </c>
      <c r="P159" t="b">
        <v>0</v>
      </c>
      <c r="Q159" t="b">
        <v>0</v>
      </c>
      <c r="R159" t="s">
        <v>122</v>
      </c>
      <c r="S159" t="str">
        <f>_xlfn.TEXTSPLIT(R:R,"/")</f>
        <v>photography</v>
      </c>
      <c r="T159" t="str">
        <f>_xlfn.TEXTAFTER(R:R,"/")</f>
        <v>photography books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ROUND((E160/D160)*100,0)</f>
        <v>221</v>
      </c>
      <c r="G160" t="s">
        <v>20</v>
      </c>
      <c r="H160">
        <v>41</v>
      </c>
      <c r="I160">
        <f>ROUND(E160/H160,2)</f>
        <v>113.17</v>
      </c>
      <c r="J160" t="s">
        <v>21</v>
      </c>
      <c r="K160" t="s">
        <v>22</v>
      </c>
      <c r="L160">
        <v>1449554400</v>
      </c>
      <c r="M160" s="7">
        <f>(((L160/60)/60)/24)+DATE(1970,1,1)</f>
        <v>42346.25</v>
      </c>
      <c r="N160">
        <v>1449640800</v>
      </c>
      <c r="O160" s="7">
        <f>(((N160/60)/60)/24)+DATE(1970,1,1)</f>
        <v>42347.25</v>
      </c>
      <c r="P160" t="b">
        <v>0</v>
      </c>
      <c r="Q160" t="b">
        <v>0</v>
      </c>
      <c r="R160" t="s">
        <v>23</v>
      </c>
      <c r="S160" t="str">
        <f>_xlfn.TEXTSPLIT(R:R,"/")</f>
        <v>music</v>
      </c>
      <c r="T160" t="str">
        <f>_xlfn.TEXTAFTER(R:R,"/")</f>
        <v>rock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ROUND((E161/D161)*100,0)</f>
        <v>100</v>
      </c>
      <c r="G161" t="s">
        <v>20</v>
      </c>
      <c r="H161">
        <v>1821</v>
      </c>
      <c r="I161">
        <f>ROUND(E161/H161,2)</f>
        <v>105.01</v>
      </c>
      <c r="J161" t="s">
        <v>21</v>
      </c>
      <c r="K161" t="s">
        <v>22</v>
      </c>
      <c r="L161">
        <v>1553662800</v>
      </c>
      <c r="M161" s="7">
        <f>(((L161/60)/60)/24)+DATE(1970,1,1)</f>
        <v>43551.208333333328</v>
      </c>
      <c r="N161">
        <v>1555218000</v>
      </c>
      <c r="O161" s="7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tr">
        <f>_xlfn.TEXTSPLIT(R:R,"/")</f>
        <v>theater</v>
      </c>
      <c r="T161" t="str">
        <f>_xlfn.TEXTAFTER(R:R,"/")</f>
        <v>plays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ROUND((E162/D162)*100,0)</f>
        <v>162</v>
      </c>
      <c r="G162" t="s">
        <v>20</v>
      </c>
      <c r="H162">
        <v>164</v>
      </c>
      <c r="I162">
        <f>ROUND(E162/H162,2)</f>
        <v>79.180000000000007</v>
      </c>
      <c r="J162" t="s">
        <v>21</v>
      </c>
      <c r="K162" t="s">
        <v>22</v>
      </c>
      <c r="L162">
        <v>1556341200</v>
      </c>
      <c r="M162" s="7">
        <f>(((L162/60)/60)/24)+DATE(1970,1,1)</f>
        <v>43582.208333333328</v>
      </c>
      <c r="N162">
        <v>1557723600</v>
      </c>
      <c r="O162" s="7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tr">
        <f>_xlfn.TEXTSPLIT(R:R,"/")</f>
        <v>technology</v>
      </c>
      <c r="T162" t="str">
        <f>_xlfn.TEXTAFTER(R:R,"/")</f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ROUND((E163/D163)*100,0)</f>
        <v>78</v>
      </c>
      <c r="G163" t="s">
        <v>14</v>
      </c>
      <c r="H163">
        <v>75</v>
      </c>
      <c r="I163">
        <f>ROUND(E163/H163,2)</f>
        <v>57.33</v>
      </c>
      <c r="J163" t="s">
        <v>21</v>
      </c>
      <c r="K163" t="s">
        <v>22</v>
      </c>
      <c r="L163">
        <v>1442984400</v>
      </c>
      <c r="M163" s="7">
        <f>(((L163/60)/60)/24)+DATE(1970,1,1)</f>
        <v>42270.208333333328</v>
      </c>
      <c r="N163">
        <v>1443502800</v>
      </c>
      <c r="O163" s="7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tr">
        <f>_xlfn.TEXTSPLIT(R:R,"/")</f>
        <v>technology</v>
      </c>
      <c r="T163" t="str">
        <f>_xlfn.TEXTAFTER(R:R,"/")</f>
        <v>web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ROUND((E164/D164)*100,0)</f>
        <v>150</v>
      </c>
      <c r="G164" t="s">
        <v>20</v>
      </c>
      <c r="H164">
        <v>157</v>
      </c>
      <c r="I164">
        <f>ROUND(E164/H164,2)</f>
        <v>58.18</v>
      </c>
      <c r="J164" t="s">
        <v>98</v>
      </c>
      <c r="K164" t="s">
        <v>99</v>
      </c>
      <c r="L164">
        <v>1544248800</v>
      </c>
      <c r="M164" s="7">
        <f>(((L164/60)/60)/24)+DATE(1970,1,1)</f>
        <v>43442.25</v>
      </c>
      <c r="N164">
        <v>1546840800</v>
      </c>
      <c r="O164" s="7">
        <f>(((N164/60)/60)/24)+DATE(1970,1,1)</f>
        <v>43472.25</v>
      </c>
      <c r="P164" t="b">
        <v>0</v>
      </c>
      <c r="Q164" t="b">
        <v>0</v>
      </c>
      <c r="R164" t="s">
        <v>23</v>
      </c>
      <c r="S164" t="str">
        <f>_xlfn.TEXTSPLIT(R:R,"/")</f>
        <v>music</v>
      </c>
      <c r="T164" t="str">
        <f>_xlfn.TEXTAFTER(R:R,"/")</f>
        <v>rock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ROUND((E165/D165)*100,0)</f>
        <v>253</v>
      </c>
      <c r="G165" t="s">
        <v>20</v>
      </c>
      <c r="H165">
        <v>246</v>
      </c>
      <c r="I165">
        <f>ROUND(E165/H165,2)</f>
        <v>36.03</v>
      </c>
      <c r="J165" t="s">
        <v>21</v>
      </c>
      <c r="K165" t="s">
        <v>22</v>
      </c>
      <c r="L165">
        <v>1508475600</v>
      </c>
      <c r="M165" s="7">
        <f>(((L165/60)/60)/24)+DATE(1970,1,1)</f>
        <v>43028.208333333328</v>
      </c>
      <c r="N165">
        <v>1512712800</v>
      </c>
      <c r="O165" s="7">
        <f>(((N165/60)/60)/24)+DATE(1970,1,1)</f>
        <v>43077.25</v>
      </c>
      <c r="P165" t="b">
        <v>0</v>
      </c>
      <c r="Q165" t="b">
        <v>1</v>
      </c>
      <c r="R165" t="s">
        <v>122</v>
      </c>
      <c r="S165" t="str">
        <f>_xlfn.TEXTSPLIT(R:R,"/")</f>
        <v>photography</v>
      </c>
      <c r="T165" t="str">
        <f>_xlfn.TEXTAFTER(R:R,"/")</f>
        <v>photography books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ROUND((E166/D166)*100,0)</f>
        <v>100</v>
      </c>
      <c r="G166" t="s">
        <v>20</v>
      </c>
      <c r="H166">
        <v>1396</v>
      </c>
      <c r="I166">
        <f>ROUND(E166/H166,2)</f>
        <v>107.99</v>
      </c>
      <c r="J166" t="s">
        <v>21</v>
      </c>
      <c r="K166" t="s">
        <v>22</v>
      </c>
      <c r="L166">
        <v>1507438800</v>
      </c>
      <c r="M166" s="7">
        <f>(((L166/60)/60)/24)+DATE(1970,1,1)</f>
        <v>43016.208333333328</v>
      </c>
      <c r="N166">
        <v>1507525200</v>
      </c>
      <c r="O166" s="7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tr">
        <f>_xlfn.TEXTSPLIT(R:R,"/")</f>
        <v>theater</v>
      </c>
      <c r="T166" t="str">
        <f>_xlfn.TEXTAFTER(R:R,"/")</f>
        <v>plays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ROUND((E167/D167)*100,0)</f>
        <v>122</v>
      </c>
      <c r="G167" t="s">
        <v>20</v>
      </c>
      <c r="H167">
        <v>2506</v>
      </c>
      <c r="I167">
        <f>ROUND(E167/H167,2)</f>
        <v>44.01</v>
      </c>
      <c r="J167" t="s">
        <v>21</v>
      </c>
      <c r="K167" t="s">
        <v>22</v>
      </c>
      <c r="L167">
        <v>1501563600</v>
      </c>
      <c r="M167" s="7">
        <f>(((L167/60)/60)/24)+DATE(1970,1,1)</f>
        <v>42948.208333333328</v>
      </c>
      <c r="N167">
        <v>1504328400</v>
      </c>
      <c r="O167" s="7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tr">
        <f>_xlfn.TEXTSPLIT(R:R,"/")</f>
        <v>technology</v>
      </c>
      <c r="T167" t="str">
        <f>_xlfn.TEXTAFTER(R:R,"/")</f>
        <v>web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ROUND((E168/D168)*100,0)</f>
        <v>137</v>
      </c>
      <c r="G168" t="s">
        <v>20</v>
      </c>
      <c r="H168">
        <v>244</v>
      </c>
      <c r="I168">
        <f>ROUND(E168/H168,2)</f>
        <v>55.08</v>
      </c>
      <c r="J168" t="s">
        <v>21</v>
      </c>
      <c r="K168" t="s">
        <v>22</v>
      </c>
      <c r="L168">
        <v>1292997600</v>
      </c>
      <c r="M168" s="7">
        <f>(((L168/60)/60)/24)+DATE(1970,1,1)</f>
        <v>40534.25</v>
      </c>
      <c r="N168">
        <v>1293343200</v>
      </c>
      <c r="O168" s="7">
        <f>(((N168/60)/60)/24)+DATE(1970,1,1)</f>
        <v>40538.25</v>
      </c>
      <c r="P168" t="b">
        <v>0</v>
      </c>
      <c r="Q168" t="b">
        <v>0</v>
      </c>
      <c r="R168" t="s">
        <v>122</v>
      </c>
      <c r="S168" t="str">
        <f>_xlfn.TEXTSPLIT(R:R,"/")</f>
        <v>photography</v>
      </c>
      <c r="T168" t="str">
        <f>_xlfn.TEXTAFTER(R:R,"/")</f>
        <v>photography books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ROUND((E169/D169)*100,0)</f>
        <v>416</v>
      </c>
      <c r="G169" t="s">
        <v>20</v>
      </c>
      <c r="H169">
        <v>146</v>
      </c>
      <c r="I169">
        <f>ROUND(E169/H169,2)</f>
        <v>74</v>
      </c>
      <c r="J169" t="s">
        <v>26</v>
      </c>
      <c r="K169" t="s">
        <v>27</v>
      </c>
      <c r="L169">
        <v>1370840400</v>
      </c>
      <c r="M169" s="7">
        <f>(((L169/60)/60)/24)+DATE(1970,1,1)</f>
        <v>41435.208333333336</v>
      </c>
      <c r="N169">
        <v>1371704400</v>
      </c>
      <c r="O169" s="7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tr">
        <f>_xlfn.TEXTSPLIT(R:R,"/")</f>
        <v>theater</v>
      </c>
      <c r="T169" t="str">
        <f>_xlfn.TEXTAFTER(R:R,"/")</f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ROUND((E170/D170)*100,0)</f>
        <v>31</v>
      </c>
      <c r="G170" t="s">
        <v>14</v>
      </c>
      <c r="H170">
        <v>955</v>
      </c>
      <c r="I170">
        <f>ROUND(E170/H170,2)</f>
        <v>42</v>
      </c>
      <c r="J170" t="s">
        <v>36</v>
      </c>
      <c r="K170" t="s">
        <v>37</v>
      </c>
      <c r="L170">
        <v>1550815200</v>
      </c>
      <c r="M170" s="7">
        <f>(((L170/60)/60)/24)+DATE(1970,1,1)</f>
        <v>43518.25</v>
      </c>
      <c r="N170">
        <v>1552798800</v>
      </c>
      <c r="O170" s="7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tr">
        <f>_xlfn.TEXTSPLIT(R:R,"/")</f>
        <v>music</v>
      </c>
      <c r="T170" t="str">
        <f>_xlfn.TEXTAFTER(R:R,"/")</f>
        <v>indie rock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ROUND((E171/D171)*100,0)</f>
        <v>424</v>
      </c>
      <c r="G171" t="s">
        <v>20</v>
      </c>
      <c r="H171">
        <v>1267</v>
      </c>
      <c r="I171">
        <f>ROUND(E171/H171,2)</f>
        <v>77.989999999999995</v>
      </c>
      <c r="J171" t="s">
        <v>21</v>
      </c>
      <c r="K171" t="s">
        <v>22</v>
      </c>
      <c r="L171">
        <v>1339909200</v>
      </c>
      <c r="M171" s="7">
        <f>(((L171/60)/60)/24)+DATE(1970,1,1)</f>
        <v>41077.208333333336</v>
      </c>
      <c r="N171">
        <v>1342328400</v>
      </c>
      <c r="O171" s="7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tr">
        <f>_xlfn.TEXTSPLIT(R:R,"/")</f>
        <v>film &amp; video</v>
      </c>
      <c r="T171" t="str">
        <f>_xlfn.TEXTAFTER(R:R,"/")</f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ROUND((E172/D172)*100,0)</f>
        <v>3</v>
      </c>
      <c r="G172" t="s">
        <v>14</v>
      </c>
      <c r="H172">
        <v>67</v>
      </c>
      <c r="I172">
        <f>ROUND(E172/H172,2)</f>
        <v>82.51</v>
      </c>
      <c r="J172" t="s">
        <v>21</v>
      </c>
      <c r="K172" t="s">
        <v>22</v>
      </c>
      <c r="L172">
        <v>1501736400</v>
      </c>
      <c r="M172" s="7">
        <f>(((L172/60)/60)/24)+DATE(1970,1,1)</f>
        <v>42950.208333333328</v>
      </c>
      <c r="N172">
        <v>1502341200</v>
      </c>
      <c r="O172" s="7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tr">
        <f>_xlfn.TEXTSPLIT(R:R,"/")</f>
        <v>music</v>
      </c>
      <c r="T172" t="str">
        <f>_xlfn.TEXTAFTER(R:R,"/")</f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ROUND((E173/D173)*100,0)</f>
        <v>11</v>
      </c>
      <c r="G173" t="s">
        <v>14</v>
      </c>
      <c r="H173">
        <v>5</v>
      </c>
      <c r="I173">
        <f>ROUND(E173/H173,2)</f>
        <v>104.2</v>
      </c>
      <c r="J173" t="s">
        <v>21</v>
      </c>
      <c r="K173" t="s">
        <v>22</v>
      </c>
      <c r="L173">
        <v>1395291600</v>
      </c>
      <c r="M173" s="7">
        <f>(((L173/60)/60)/24)+DATE(1970,1,1)</f>
        <v>41718.208333333336</v>
      </c>
      <c r="N173">
        <v>1397192400</v>
      </c>
      <c r="O173" s="7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tr">
        <f>_xlfn.TEXTSPLIT(R:R,"/")</f>
        <v>publishing</v>
      </c>
      <c r="T173" t="str">
        <f>_xlfn.TEXTAFTER(R:R,"/")</f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ROUND((E174/D174)*100,0)</f>
        <v>83</v>
      </c>
      <c r="G174" t="s">
        <v>14</v>
      </c>
      <c r="H174">
        <v>26</v>
      </c>
      <c r="I174">
        <f>ROUND(E174/H174,2)</f>
        <v>25.5</v>
      </c>
      <c r="J174" t="s">
        <v>21</v>
      </c>
      <c r="K174" t="s">
        <v>22</v>
      </c>
      <c r="L174">
        <v>1405746000</v>
      </c>
      <c r="M174" s="7">
        <f>(((L174/60)/60)/24)+DATE(1970,1,1)</f>
        <v>41839.208333333336</v>
      </c>
      <c r="N174">
        <v>1407042000</v>
      </c>
      <c r="O174" s="7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tr">
        <f>_xlfn.TEXTSPLIT(R:R,"/")</f>
        <v>film &amp; video</v>
      </c>
      <c r="T174" t="str">
        <f>_xlfn.TEXTAFTER(R:R,"/")</f>
        <v>documentary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ROUND((E175/D175)*100,0)</f>
        <v>163</v>
      </c>
      <c r="G175" t="s">
        <v>20</v>
      </c>
      <c r="H175">
        <v>1561</v>
      </c>
      <c r="I175">
        <f>ROUND(E175/H175,2)</f>
        <v>100.98</v>
      </c>
      <c r="J175" t="s">
        <v>21</v>
      </c>
      <c r="K175" t="s">
        <v>22</v>
      </c>
      <c r="L175">
        <v>1368853200</v>
      </c>
      <c r="M175" s="7">
        <f>(((L175/60)/60)/24)+DATE(1970,1,1)</f>
        <v>41412.208333333336</v>
      </c>
      <c r="N175">
        <v>1369371600</v>
      </c>
      <c r="O175" s="7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tr">
        <f>_xlfn.TEXTSPLIT(R:R,"/")</f>
        <v>theater</v>
      </c>
      <c r="T175" t="str">
        <f>_xlfn.TEXTAFTER(R:R,"/")</f>
        <v>plays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ROUND((E176/D176)*100,0)</f>
        <v>895</v>
      </c>
      <c r="G176" t="s">
        <v>20</v>
      </c>
      <c r="H176">
        <v>48</v>
      </c>
      <c r="I176">
        <f>ROUND(E176/H176,2)</f>
        <v>111.83</v>
      </c>
      <c r="J176" t="s">
        <v>21</v>
      </c>
      <c r="K176" t="s">
        <v>22</v>
      </c>
      <c r="L176">
        <v>1444021200</v>
      </c>
      <c r="M176" s="7">
        <f>(((L176/60)/60)/24)+DATE(1970,1,1)</f>
        <v>42282.208333333328</v>
      </c>
      <c r="N176">
        <v>1444107600</v>
      </c>
      <c r="O176" s="7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tr">
        <f>_xlfn.TEXTSPLIT(R:R,"/")</f>
        <v>technology</v>
      </c>
      <c r="T176" t="str">
        <f>_xlfn.TEXTAFTER(R:R,"/")</f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ROUND((E177/D177)*100,0)</f>
        <v>26</v>
      </c>
      <c r="G177" t="s">
        <v>14</v>
      </c>
      <c r="H177">
        <v>1130</v>
      </c>
      <c r="I177">
        <f>ROUND(E177/H177,2)</f>
        <v>42</v>
      </c>
      <c r="J177" t="s">
        <v>21</v>
      </c>
      <c r="K177" t="s">
        <v>22</v>
      </c>
      <c r="L177">
        <v>1472619600</v>
      </c>
      <c r="M177" s="7">
        <f>(((L177/60)/60)/24)+DATE(1970,1,1)</f>
        <v>42613.208333333328</v>
      </c>
      <c r="N177">
        <v>1474261200</v>
      </c>
      <c r="O177" s="7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tr">
        <f>_xlfn.TEXTSPLIT(R:R,"/")</f>
        <v>theater</v>
      </c>
      <c r="T177" t="str">
        <f>_xlfn.TEXTAFTER(R:R,"/")</f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ROUND((E178/D178)*100,0)</f>
        <v>75</v>
      </c>
      <c r="G178" t="s">
        <v>14</v>
      </c>
      <c r="H178">
        <v>782</v>
      </c>
      <c r="I178">
        <f>ROUND(E178/H178,2)</f>
        <v>110.05</v>
      </c>
      <c r="J178" t="s">
        <v>21</v>
      </c>
      <c r="K178" t="s">
        <v>22</v>
      </c>
      <c r="L178">
        <v>1472878800</v>
      </c>
      <c r="M178" s="7">
        <f>(((L178/60)/60)/24)+DATE(1970,1,1)</f>
        <v>42616.208333333328</v>
      </c>
      <c r="N178">
        <v>1473656400</v>
      </c>
      <c r="O178" s="7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tr">
        <f>_xlfn.TEXTSPLIT(R:R,"/")</f>
        <v>theater</v>
      </c>
      <c r="T178" t="str">
        <f>_xlfn.TEXTAFTER(R:R,"/")</f>
        <v>plays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ROUND((E179/D179)*100,0)</f>
        <v>416</v>
      </c>
      <c r="G179" t="s">
        <v>20</v>
      </c>
      <c r="H179">
        <v>2739</v>
      </c>
      <c r="I179">
        <f>ROUND(E179/H179,2)</f>
        <v>59</v>
      </c>
      <c r="J179" t="s">
        <v>21</v>
      </c>
      <c r="K179" t="s">
        <v>22</v>
      </c>
      <c r="L179">
        <v>1289800800</v>
      </c>
      <c r="M179" s="7">
        <f>(((L179/60)/60)/24)+DATE(1970,1,1)</f>
        <v>40497.25</v>
      </c>
      <c r="N179">
        <v>1291960800</v>
      </c>
      <c r="O179" s="7">
        <f>(((N179/60)/60)/24)+DATE(1970,1,1)</f>
        <v>40522.25</v>
      </c>
      <c r="P179" t="b">
        <v>0</v>
      </c>
      <c r="Q179" t="b">
        <v>0</v>
      </c>
      <c r="R179" t="s">
        <v>33</v>
      </c>
      <c r="S179" t="str">
        <f>_xlfn.TEXTSPLIT(R:R,"/")</f>
        <v>theater</v>
      </c>
      <c r="T179" t="str">
        <f>_xlfn.TEXTAFTER(R:R,"/")</f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ROUND((E180/D180)*100,0)</f>
        <v>96</v>
      </c>
      <c r="G180" t="s">
        <v>14</v>
      </c>
      <c r="H180">
        <v>210</v>
      </c>
      <c r="I180">
        <f>ROUND(E180/H180,2)</f>
        <v>32.99</v>
      </c>
      <c r="J180" t="s">
        <v>21</v>
      </c>
      <c r="K180" t="s">
        <v>22</v>
      </c>
      <c r="L180">
        <v>1505970000</v>
      </c>
      <c r="M180" s="7">
        <f>(((L180/60)/60)/24)+DATE(1970,1,1)</f>
        <v>42999.208333333328</v>
      </c>
      <c r="N180">
        <v>1506747600</v>
      </c>
      <c r="O180" s="7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tr">
        <f>_xlfn.TEXTSPLIT(R:R,"/")</f>
        <v>food</v>
      </c>
      <c r="T180" t="str">
        <f>_xlfn.TEXTAFTER(R:R,"/")</f>
        <v>food trucks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ROUND((E181/D181)*100,0)</f>
        <v>358</v>
      </c>
      <c r="G181" t="s">
        <v>20</v>
      </c>
      <c r="H181">
        <v>3537</v>
      </c>
      <c r="I181">
        <f>ROUND(E181/H181,2)</f>
        <v>45.01</v>
      </c>
      <c r="J181" t="s">
        <v>15</v>
      </c>
      <c r="K181" t="s">
        <v>16</v>
      </c>
      <c r="L181">
        <v>1363496400</v>
      </c>
      <c r="M181" s="7">
        <f>(((L181/60)/60)/24)+DATE(1970,1,1)</f>
        <v>41350.208333333336</v>
      </c>
      <c r="N181">
        <v>1363582800</v>
      </c>
      <c r="O181" s="7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tr">
        <f>_xlfn.TEXTSPLIT(R:R,"/")</f>
        <v>theater</v>
      </c>
      <c r="T181" t="str">
        <f>_xlfn.TEXTAFTER(R:R,"/")</f>
        <v>plays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ROUND((E182/D182)*100,0)</f>
        <v>308</v>
      </c>
      <c r="G182" t="s">
        <v>20</v>
      </c>
      <c r="H182">
        <v>2107</v>
      </c>
      <c r="I182">
        <f>ROUND(E182/H182,2)</f>
        <v>81.98</v>
      </c>
      <c r="J182" t="s">
        <v>26</v>
      </c>
      <c r="K182" t="s">
        <v>27</v>
      </c>
      <c r="L182">
        <v>1269234000</v>
      </c>
      <c r="M182" s="7">
        <f>(((L182/60)/60)/24)+DATE(1970,1,1)</f>
        <v>40259.208333333336</v>
      </c>
      <c r="N182">
        <v>1269666000</v>
      </c>
      <c r="O182" s="7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tr">
        <f>_xlfn.TEXTSPLIT(R:R,"/")</f>
        <v>technology</v>
      </c>
      <c r="T182" t="str">
        <f>_xlfn.TEXTAFTER(R:R,"/")</f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ROUND((E183/D183)*100,0)</f>
        <v>62</v>
      </c>
      <c r="G183" t="s">
        <v>14</v>
      </c>
      <c r="H183">
        <v>136</v>
      </c>
      <c r="I183">
        <f>ROUND(E183/H183,2)</f>
        <v>39.08</v>
      </c>
      <c r="J183" t="s">
        <v>21</v>
      </c>
      <c r="K183" t="s">
        <v>22</v>
      </c>
      <c r="L183">
        <v>1507093200</v>
      </c>
      <c r="M183" s="7">
        <f>(((L183/60)/60)/24)+DATE(1970,1,1)</f>
        <v>43012.208333333328</v>
      </c>
      <c r="N183">
        <v>1508648400</v>
      </c>
      <c r="O183" s="7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tr">
        <f>_xlfn.TEXTSPLIT(R:R,"/")</f>
        <v>technology</v>
      </c>
      <c r="T183" t="str">
        <f>_xlfn.TEXTAFTER(R:R,"/")</f>
        <v>web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ROUND((E184/D184)*100,0)</f>
        <v>722</v>
      </c>
      <c r="G184" t="s">
        <v>20</v>
      </c>
      <c r="H184">
        <v>3318</v>
      </c>
      <c r="I184">
        <f>ROUND(E184/H184,2)</f>
        <v>59</v>
      </c>
      <c r="J184" t="s">
        <v>36</v>
      </c>
      <c r="K184" t="s">
        <v>37</v>
      </c>
      <c r="L184">
        <v>1560574800</v>
      </c>
      <c r="M184" s="7">
        <f>(((L184/60)/60)/24)+DATE(1970,1,1)</f>
        <v>43631.208333333328</v>
      </c>
      <c r="N184">
        <v>1561957200</v>
      </c>
      <c r="O184" s="7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tr">
        <f>_xlfn.TEXTSPLIT(R:R,"/")</f>
        <v>theater</v>
      </c>
      <c r="T184" t="str">
        <f>_xlfn.TEXTAFTER(R:R,"/")</f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ROUND((E185/D185)*100,0)</f>
        <v>69</v>
      </c>
      <c r="G185" t="s">
        <v>14</v>
      </c>
      <c r="H185">
        <v>86</v>
      </c>
      <c r="I185">
        <f>ROUND(E185/H185,2)</f>
        <v>40.99</v>
      </c>
      <c r="J185" t="s">
        <v>15</v>
      </c>
      <c r="K185" t="s">
        <v>16</v>
      </c>
      <c r="L185">
        <v>1284008400</v>
      </c>
      <c r="M185" s="7">
        <f>(((L185/60)/60)/24)+DATE(1970,1,1)</f>
        <v>40430.208333333336</v>
      </c>
      <c r="N185">
        <v>1285131600</v>
      </c>
      <c r="O185" s="7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tr">
        <f>_xlfn.TEXTSPLIT(R:R,"/")</f>
        <v>music</v>
      </c>
      <c r="T185" t="str">
        <f>_xlfn.TEXTAFTER(R:R,"/")</f>
        <v>rock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ROUND((E186/D186)*100,0)</f>
        <v>293</v>
      </c>
      <c r="G186" t="s">
        <v>20</v>
      </c>
      <c r="H186">
        <v>340</v>
      </c>
      <c r="I186">
        <f>ROUND(E186/H186,2)</f>
        <v>31.03</v>
      </c>
      <c r="J186" t="s">
        <v>21</v>
      </c>
      <c r="K186" t="s">
        <v>22</v>
      </c>
      <c r="L186">
        <v>1556859600</v>
      </c>
      <c r="M186" s="7">
        <f>(((L186/60)/60)/24)+DATE(1970,1,1)</f>
        <v>43588.208333333328</v>
      </c>
      <c r="N186">
        <v>1556946000</v>
      </c>
      <c r="O186" s="7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tr">
        <f>_xlfn.TEXTSPLIT(R:R,"/")</f>
        <v>theater</v>
      </c>
      <c r="T186" t="str">
        <f>_xlfn.TEXTAFTER(R:R,"/")</f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ROUND((E187/D187)*100,0)</f>
        <v>72</v>
      </c>
      <c r="G187" t="s">
        <v>14</v>
      </c>
      <c r="H187">
        <v>19</v>
      </c>
      <c r="I187">
        <f>ROUND(E187/H187,2)</f>
        <v>37.79</v>
      </c>
      <c r="J187" t="s">
        <v>21</v>
      </c>
      <c r="K187" t="s">
        <v>22</v>
      </c>
      <c r="L187">
        <v>1526187600</v>
      </c>
      <c r="M187" s="7">
        <f>(((L187/60)/60)/24)+DATE(1970,1,1)</f>
        <v>43233.208333333328</v>
      </c>
      <c r="N187">
        <v>1527138000</v>
      </c>
      <c r="O187" s="7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tr">
        <f>_xlfn.TEXTSPLIT(R:R,"/")</f>
        <v>film &amp; video</v>
      </c>
      <c r="T187" t="str">
        <f>_xlfn.TEXTAFTER(R:R,"/")</f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ROUND((E188/D188)*100,0)</f>
        <v>32</v>
      </c>
      <c r="G188" t="s">
        <v>14</v>
      </c>
      <c r="H188">
        <v>886</v>
      </c>
      <c r="I188">
        <f>ROUND(E188/H188,2)</f>
        <v>32.01</v>
      </c>
      <c r="J188" t="s">
        <v>21</v>
      </c>
      <c r="K188" t="s">
        <v>22</v>
      </c>
      <c r="L188">
        <v>1400821200</v>
      </c>
      <c r="M188" s="7">
        <f>(((L188/60)/60)/24)+DATE(1970,1,1)</f>
        <v>41782.208333333336</v>
      </c>
      <c r="N188">
        <v>1402117200</v>
      </c>
      <c r="O188" s="7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tr">
        <f>_xlfn.TEXTSPLIT(R:R,"/")</f>
        <v>theater</v>
      </c>
      <c r="T188" t="str">
        <f>_xlfn.TEXTAFTER(R:R,"/")</f>
        <v>plays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ROUND((E189/D189)*100,0)</f>
        <v>230</v>
      </c>
      <c r="G189" t="s">
        <v>20</v>
      </c>
      <c r="H189">
        <v>1442</v>
      </c>
      <c r="I189">
        <f>ROUND(E189/H189,2)</f>
        <v>95.97</v>
      </c>
      <c r="J189" t="s">
        <v>15</v>
      </c>
      <c r="K189" t="s">
        <v>16</v>
      </c>
      <c r="L189">
        <v>1361599200</v>
      </c>
      <c r="M189" s="7">
        <f>(((L189/60)/60)/24)+DATE(1970,1,1)</f>
        <v>41328.25</v>
      </c>
      <c r="N189">
        <v>1364014800</v>
      </c>
      <c r="O189" s="7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tr">
        <f>_xlfn.TEXTSPLIT(R:R,"/")</f>
        <v>film &amp; video</v>
      </c>
      <c r="T189" t="str">
        <f>_xlfn.TEXTAFTER(R:R,"/")</f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ROUND((E190/D190)*100,0)</f>
        <v>32</v>
      </c>
      <c r="G190" t="s">
        <v>14</v>
      </c>
      <c r="H190">
        <v>35</v>
      </c>
      <c r="I190">
        <f>ROUND(E190/H190,2)</f>
        <v>75</v>
      </c>
      <c r="J190" t="s">
        <v>107</v>
      </c>
      <c r="K190" t="s">
        <v>108</v>
      </c>
      <c r="L190">
        <v>1417500000</v>
      </c>
      <c r="M190" s="7">
        <f>(((L190/60)/60)/24)+DATE(1970,1,1)</f>
        <v>41975.25</v>
      </c>
      <c r="N190">
        <v>1417586400</v>
      </c>
      <c r="O190" s="7">
        <f>(((N190/60)/60)/24)+DATE(1970,1,1)</f>
        <v>41976.25</v>
      </c>
      <c r="P190" t="b">
        <v>0</v>
      </c>
      <c r="Q190" t="b">
        <v>0</v>
      </c>
      <c r="R190" t="s">
        <v>33</v>
      </c>
      <c r="S190" t="str">
        <f>_xlfn.TEXTSPLIT(R:R,"/")</f>
        <v>theater</v>
      </c>
      <c r="T190" t="str">
        <f>_xlfn.TEXTAFTER(R:R,"/")</f>
        <v>plays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ROUND((E191/D191)*100,0)</f>
        <v>24</v>
      </c>
      <c r="G191" t="s">
        <v>74</v>
      </c>
      <c r="H191">
        <v>441</v>
      </c>
      <c r="I191">
        <f>ROUND(E191/H191,2)</f>
        <v>102.05</v>
      </c>
      <c r="J191" t="s">
        <v>21</v>
      </c>
      <c r="K191" t="s">
        <v>22</v>
      </c>
      <c r="L191">
        <v>1457071200</v>
      </c>
      <c r="M191" s="7">
        <f>(((L191/60)/60)/24)+DATE(1970,1,1)</f>
        <v>42433.25</v>
      </c>
      <c r="N191">
        <v>1457071200</v>
      </c>
      <c r="O191" s="7">
        <f>(((N191/60)/60)/24)+DATE(1970,1,1)</f>
        <v>42433.25</v>
      </c>
      <c r="P191" t="b">
        <v>0</v>
      </c>
      <c r="Q191" t="b">
        <v>0</v>
      </c>
      <c r="R191" t="s">
        <v>33</v>
      </c>
      <c r="S191" t="str">
        <f>_xlfn.TEXTSPLIT(R:R,"/")</f>
        <v>theater</v>
      </c>
      <c r="T191" t="str">
        <f>_xlfn.TEXTAFTER(R:R,"/")</f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ROUND((E192/D192)*100,0)</f>
        <v>69</v>
      </c>
      <c r="G192" t="s">
        <v>14</v>
      </c>
      <c r="H192">
        <v>24</v>
      </c>
      <c r="I192">
        <f>ROUND(E192/H192,2)</f>
        <v>105.75</v>
      </c>
      <c r="J192" t="s">
        <v>21</v>
      </c>
      <c r="K192" t="s">
        <v>22</v>
      </c>
      <c r="L192">
        <v>1370322000</v>
      </c>
      <c r="M192" s="7">
        <f>(((L192/60)/60)/24)+DATE(1970,1,1)</f>
        <v>41429.208333333336</v>
      </c>
      <c r="N192">
        <v>1370408400</v>
      </c>
      <c r="O192" s="7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tr">
        <f>_xlfn.TEXTSPLIT(R:R,"/")</f>
        <v>theater</v>
      </c>
      <c r="T192" t="str">
        <f>_xlfn.TEXTAFTER(R:R,"/")</f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ROUND((E193/D193)*100,0)</f>
        <v>38</v>
      </c>
      <c r="G193" t="s">
        <v>14</v>
      </c>
      <c r="H193">
        <v>86</v>
      </c>
      <c r="I193">
        <f>ROUND(E193/H193,2)</f>
        <v>37.07</v>
      </c>
      <c r="J193" t="s">
        <v>107</v>
      </c>
      <c r="K193" t="s">
        <v>108</v>
      </c>
      <c r="L193">
        <v>1552366800</v>
      </c>
      <c r="M193" s="7">
        <f>(((L193/60)/60)/24)+DATE(1970,1,1)</f>
        <v>43536.208333333328</v>
      </c>
      <c r="N193">
        <v>1552626000</v>
      </c>
      <c r="O193" s="7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tr">
        <f>_xlfn.TEXTSPLIT(R:R,"/")</f>
        <v>theater</v>
      </c>
      <c r="T193" t="str">
        <f>_xlfn.TEXTAFTER(R:R,"/")</f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ROUND((E194/D194)*100,0)</f>
        <v>20</v>
      </c>
      <c r="G194" t="s">
        <v>14</v>
      </c>
      <c r="H194">
        <v>243</v>
      </c>
      <c r="I194">
        <f>ROUND(E194/H194,2)</f>
        <v>35.049999999999997</v>
      </c>
      <c r="J194" t="s">
        <v>21</v>
      </c>
      <c r="K194" t="s">
        <v>22</v>
      </c>
      <c r="L194">
        <v>1403845200</v>
      </c>
      <c r="M194" s="7">
        <f>(((L194/60)/60)/24)+DATE(1970,1,1)</f>
        <v>41817.208333333336</v>
      </c>
      <c r="N194">
        <v>1404190800</v>
      </c>
      <c r="O194" s="7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>_xlfn.TEXTSPLIT(R:R,"/")</f>
        <v>music</v>
      </c>
      <c r="T194" t="str">
        <f>_xlfn.TEXTAFTER(R:R,"/")</f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ROUND((E195/D195)*100,0)</f>
        <v>46</v>
      </c>
      <c r="G195" t="s">
        <v>14</v>
      </c>
      <c r="H195">
        <v>65</v>
      </c>
      <c r="I195">
        <f>ROUND(E195/H195,2)</f>
        <v>46.34</v>
      </c>
      <c r="J195" t="s">
        <v>21</v>
      </c>
      <c r="K195" t="s">
        <v>22</v>
      </c>
      <c r="L195">
        <v>1523163600</v>
      </c>
      <c r="M195" s="7">
        <f>(((L195/60)/60)/24)+DATE(1970,1,1)</f>
        <v>43198.208333333328</v>
      </c>
      <c r="N195">
        <v>1523509200</v>
      </c>
      <c r="O195" s="7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>_xlfn.TEXTSPLIT(R:R,"/")</f>
        <v>music</v>
      </c>
      <c r="T195" t="str">
        <f>_xlfn.TEXTAFTER(R:R,"/")</f>
        <v>indie rock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ROUND((E196/D196)*100,0)</f>
        <v>123</v>
      </c>
      <c r="G196" t="s">
        <v>20</v>
      </c>
      <c r="H196">
        <v>126</v>
      </c>
      <c r="I196">
        <f>ROUND(E196/H196,2)</f>
        <v>69.17</v>
      </c>
      <c r="J196" t="s">
        <v>21</v>
      </c>
      <c r="K196" t="s">
        <v>22</v>
      </c>
      <c r="L196">
        <v>1442206800</v>
      </c>
      <c r="M196" s="7">
        <f>(((L196/60)/60)/24)+DATE(1970,1,1)</f>
        <v>42261.208333333328</v>
      </c>
      <c r="N196">
        <v>1443589200</v>
      </c>
      <c r="O196" s="7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tr">
        <f>_xlfn.TEXTSPLIT(R:R,"/")</f>
        <v>music</v>
      </c>
      <c r="T196" t="str">
        <f>_xlfn.TEXTAFTER(R:R,"/")</f>
        <v>metal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ROUND((E197/D197)*100,0)</f>
        <v>362</v>
      </c>
      <c r="G197" t="s">
        <v>20</v>
      </c>
      <c r="H197">
        <v>524</v>
      </c>
      <c r="I197">
        <f>ROUND(E197/H197,2)</f>
        <v>109.08</v>
      </c>
      <c r="J197" t="s">
        <v>21</v>
      </c>
      <c r="K197" t="s">
        <v>22</v>
      </c>
      <c r="L197">
        <v>1532840400</v>
      </c>
      <c r="M197" s="7">
        <f>(((L197/60)/60)/24)+DATE(1970,1,1)</f>
        <v>43310.208333333328</v>
      </c>
      <c r="N197">
        <v>1533445200</v>
      </c>
      <c r="O197" s="7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tr">
        <f>_xlfn.TEXTSPLIT(R:R,"/")</f>
        <v>music</v>
      </c>
      <c r="T197" t="str">
        <f>_xlfn.TEXTAFTER(R:R,"/")</f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ROUND((E198/D198)*100,0)</f>
        <v>63</v>
      </c>
      <c r="G198" t="s">
        <v>14</v>
      </c>
      <c r="H198">
        <v>100</v>
      </c>
      <c r="I198">
        <f>ROUND(E198/H198,2)</f>
        <v>51.78</v>
      </c>
      <c r="J198" t="s">
        <v>36</v>
      </c>
      <c r="K198" t="s">
        <v>37</v>
      </c>
      <c r="L198">
        <v>1472878800</v>
      </c>
      <c r="M198" s="7">
        <f>(((L198/60)/60)/24)+DATE(1970,1,1)</f>
        <v>42616.208333333328</v>
      </c>
      <c r="N198">
        <v>1474520400</v>
      </c>
      <c r="O198" s="7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tr">
        <f>_xlfn.TEXTSPLIT(R:R,"/")</f>
        <v>technology</v>
      </c>
      <c r="T198" t="str">
        <f>_xlfn.TEXTAFTER(R:R,"/")</f>
        <v>wearables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ROUND((E199/D199)*100,0)</f>
        <v>298</v>
      </c>
      <c r="G199" t="s">
        <v>20</v>
      </c>
      <c r="H199">
        <v>1989</v>
      </c>
      <c r="I199">
        <f>ROUND(E199/H199,2)</f>
        <v>82.01</v>
      </c>
      <c r="J199" t="s">
        <v>21</v>
      </c>
      <c r="K199" t="s">
        <v>22</v>
      </c>
      <c r="L199">
        <v>1498194000</v>
      </c>
      <c r="M199" s="7">
        <f>(((L199/60)/60)/24)+DATE(1970,1,1)</f>
        <v>42909.208333333328</v>
      </c>
      <c r="N199">
        <v>1499403600</v>
      </c>
      <c r="O199" s="7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tr">
        <f>_xlfn.TEXTSPLIT(R:R,"/")</f>
        <v>film &amp; video</v>
      </c>
      <c r="T199" t="str">
        <f>_xlfn.TEXTAFTER(R:R,"/")</f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ROUND((E200/D200)*100,0)</f>
        <v>10</v>
      </c>
      <c r="G200" t="s">
        <v>14</v>
      </c>
      <c r="H200">
        <v>168</v>
      </c>
      <c r="I200">
        <f>ROUND(E200/H200,2)</f>
        <v>35.96</v>
      </c>
      <c r="J200" t="s">
        <v>21</v>
      </c>
      <c r="K200" t="s">
        <v>22</v>
      </c>
      <c r="L200">
        <v>1281070800</v>
      </c>
      <c r="M200" s="7">
        <f>(((L200/60)/60)/24)+DATE(1970,1,1)</f>
        <v>40396.208333333336</v>
      </c>
      <c r="N200">
        <v>1283576400</v>
      </c>
      <c r="O200" s="7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tr">
        <f>_xlfn.TEXTSPLIT(R:R,"/")</f>
        <v>music</v>
      </c>
      <c r="T200" t="str">
        <f>_xlfn.TEXTAFTER(R:R,"/")</f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ROUND((E201/D201)*100,0)</f>
        <v>54</v>
      </c>
      <c r="G201" t="s">
        <v>14</v>
      </c>
      <c r="H201">
        <v>13</v>
      </c>
      <c r="I201">
        <f>ROUND(E201/H201,2)</f>
        <v>74.459999999999994</v>
      </c>
      <c r="J201" t="s">
        <v>21</v>
      </c>
      <c r="K201" t="s">
        <v>22</v>
      </c>
      <c r="L201">
        <v>1436245200</v>
      </c>
      <c r="M201" s="7">
        <f>(((L201/60)/60)/24)+DATE(1970,1,1)</f>
        <v>42192.208333333328</v>
      </c>
      <c r="N201">
        <v>1436590800</v>
      </c>
      <c r="O201" s="7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tr">
        <f>_xlfn.TEXTSPLIT(R:R,"/")</f>
        <v>music</v>
      </c>
      <c r="T201" t="str">
        <f>_xlfn.TEXTAFTER(R:R,"/")</f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ROUND((E202/D202)*100,0)</f>
        <v>2</v>
      </c>
      <c r="G202" t="s">
        <v>14</v>
      </c>
      <c r="H202">
        <v>1</v>
      </c>
      <c r="I202">
        <f>ROUND(E202/H202,2)</f>
        <v>2</v>
      </c>
      <c r="J202" t="s">
        <v>15</v>
      </c>
      <c r="K202" t="s">
        <v>16</v>
      </c>
      <c r="L202">
        <v>1269493200</v>
      </c>
      <c r="M202" s="7">
        <f>(((L202/60)/60)/24)+DATE(1970,1,1)</f>
        <v>40262.208333333336</v>
      </c>
      <c r="N202">
        <v>1270443600</v>
      </c>
      <c r="O202" s="7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tr">
        <f>_xlfn.TEXTSPLIT(R:R,"/")</f>
        <v>theater</v>
      </c>
      <c r="T202" t="str">
        <f>_xlfn.TEXTAFTER(R:R,"/")</f>
        <v>plays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ROUND((E203/D203)*100,0)</f>
        <v>681</v>
      </c>
      <c r="G203" t="s">
        <v>20</v>
      </c>
      <c r="H203">
        <v>157</v>
      </c>
      <c r="I203">
        <f>ROUND(E203/H203,2)</f>
        <v>91.11</v>
      </c>
      <c r="J203" t="s">
        <v>21</v>
      </c>
      <c r="K203" t="s">
        <v>22</v>
      </c>
      <c r="L203">
        <v>1406264400</v>
      </c>
      <c r="M203" s="7">
        <f>(((L203/60)/60)/24)+DATE(1970,1,1)</f>
        <v>41845.208333333336</v>
      </c>
      <c r="N203">
        <v>1407819600</v>
      </c>
      <c r="O203" s="7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tr">
        <f>_xlfn.TEXTSPLIT(R:R,"/")</f>
        <v>technology</v>
      </c>
      <c r="T203" t="str">
        <f>_xlfn.TEXTAFTER(R:R,"/")</f>
        <v>web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ROUND((E204/D204)*100,0)</f>
        <v>79</v>
      </c>
      <c r="G204" t="s">
        <v>74</v>
      </c>
      <c r="H204">
        <v>82</v>
      </c>
      <c r="I204">
        <f>ROUND(E204/H204,2)</f>
        <v>79.790000000000006</v>
      </c>
      <c r="J204" t="s">
        <v>21</v>
      </c>
      <c r="K204" t="s">
        <v>22</v>
      </c>
      <c r="L204">
        <v>1317531600</v>
      </c>
      <c r="M204" s="7">
        <f>(((L204/60)/60)/24)+DATE(1970,1,1)</f>
        <v>40818.208333333336</v>
      </c>
      <c r="N204">
        <v>1317877200</v>
      </c>
      <c r="O204" s="7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tr">
        <f>_xlfn.TEXTSPLIT(R:R,"/")</f>
        <v>food</v>
      </c>
      <c r="T204" t="str">
        <f>_xlfn.TEXTAFTER(R:R,"/")</f>
        <v>food trucks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ROUND((E205/D205)*100,0)</f>
        <v>134</v>
      </c>
      <c r="G205" t="s">
        <v>20</v>
      </c>
      <c r="H205">
        <v>4498</v>
      </c>
      <c r="I205">
        <f>ROUND(E205/H205,2)</f>
        <v>43</v>
      </c>
      <c r="J205" t="s">
        <v>26</v>
      </c>
      <c r="K205" t="s">
        <v>27</v>
      </c>
      <c r="L205">
        <v>1484632800</v>
      </c>
      <c r="M205" s="7">
        <f>(((L205/60)/60)/24)+DATE(1970,1,1)</f>
        <v>42752.25</v>
      </c>
      <c r="N205">
        <v>1484805600</v>
      </c>
      <c r="O205" s="7">
        <f>(((N205/60)/60)/24)+DATE(1970,1,1)</f>
        <v>42754.25</v>
      </c>
      <c r="P205" t="b">
        <v>0</v>
      </c>
      <c r="Q205" t="b">
        <v>0</v>
      </c>
      <c r="R205" t="s">
        <v>33</v>
      </c>
      <c r="S205" t="str">
        <f>_xlfn.TEXTSPLIT(R:R,"/")</f>
        <v>theater</v>
      </c>
      <c r="T205" t="str">
        <f>_xlfn.TEXTAFTER(R:R,"/")</f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ROUND((E206/D206)*100,0)</f>
        <v>3</v>
      </c>
      <c r="G206" t="s">
        <v>14</v>
      </c>
      <c r="H206">
        <v>40</v>
      </c>
      <c r="I206">
        <f>ROUND(E206/H206,2)</f>
        <v>63.23</v>
      </c>
      <c r="J206" t="s">
        <v>21</v>
      </c>
      <c r="K206" t="s">
        <v>22</v>
      </c>
      <c r="L206">
        <v>1301806800</v>
      </c>
      <c r="M206" s="7">
        <f>(((L206/60)/60)/24)+DATE(1970,1,1)</f>
        <v>40636.208333333336</v>
      </c>
      <c r="N206">
        <v>1302670800</v>
      </c>
      <c r="O206" s="7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tr">
        <f>_xlfn.TEXTSPLIT(R:R,"/")</f>
        <v>music</v>
      </c>
      <c r="T206" t="str">
        <f>_xlfn.TEXTAFTER(R:R,"/")</f>
        <v>jazz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ROUND((E207/D207)*100,0)</f>
        <v>432</v>
      </c>
      <c r="G207" t="s">
        <v>20</v>
      </c>
      <c r="H207">
        <v>80</v>
      </c>
      <c r="I207">
        <f>ROUND(E207/H207,2)</f>
        <v>70.180000000000007</v>
      </c>
      <c r="J207" t="s">
        <v>21</v>
      </c>
      <c r="K207" t="s">
        <v>22</v>
      </c>
      <c r="L207">
        <v>1539752400</v>
      </c>
      <c r="M207" s="7">
        <f>(((L207/60)/60)/24)+DATE(1970,1,1)</f>
        <v>43390.208333333328</v>
      </c>
      <c r="N207">
        <v>1540789200</v>
      </c>
      <c r="O207" s="7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tr">
        <f>_xlfn.TEXTSPLIT(R:R,"/")</f>
        <v>theater</v>
      </c>
      <c r="T207" t="str">
        <f>_xlfn.TEXTAFTER(R:R,"/")</f>
        <v>plays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ROUND((E208/D208)*100,0)</f>
        <v>39</v>
      </c>
      <c r="G208" t="s">
        <v>74</v>
      </c>
      <c r="H208">
        <v>57</v>
      </c>
      <c r="I208">
        <f>ROUND(E208/H208,2)</f>
        <v>61.33</v>
      </c>
      <c r="J208" t="s">
        <v>21</v>
      </c>
      <c r="K208" t="s">
        <v>22</v>
      </c>
      <c r="L208">
        <v>1267250400</v>
      </c>
      <c r="M208" s="7">
        <f>(((L208/60)/60)/24)+DATE(1970,1,1)</f>
        <v>40236.25</v>
      </c>
      <c r="N208">
        <v>1268028000</v>
      </c>
      <c r="O208" s="7">
        <f>(((N208/60)/60)/24)+DATE(1970,1,1)</f>
        <v>40245.25</v>
      </c>
      <c r="P208" t="b">
        <v>0</v>
      </c>
      <c r="Q208" t="b">
        <v>0</v>
      </c>
      <c r="R208" t="s">
        <v>119</v>
      </c>
      <c r="S208" t="str">
        <f>_xlfn.TEXTSPLIT(R:R,"/")</f>
        <v>publishing</v>
      </c>
      <c r="T208" t="str">
        <f>_xlfn.TEXTAFTER(R:R,"/")</f>
        <v>fiction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ROUND((E209/D209)*100,0)</f>
        <v>426</v>
      </c>
      <c r="G209" t="s">
        <v>20</v>
      </c>
      <c r="H209">
        <v>43</v>
      </c>
      <c r="I209">
        <f>ROUND(E209/H209,2)</f>
        <v>99</v>
      </c>
      <c r="J209" t="s">
        <v>21</v>
      </c>
      <c r="K209" t="s">
        <v>22</v>
      </c>
      <c r="L209">
        <v>1535432400</v>
      </c>
      <c r="M209" s="7">
        <f>(((L209/60)/60)/24)+DATE(1970,1,1)</f>
        <v>43340.208333333328</v>
      </c>
      <c r="N209">
        <v>1537160400</v>
      </c>
      <c r="O209" s="7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tr">
        <f>_xlfn.TEXTSPLIT(R:R,"/")</f>
        <v>music</v>
      </c>
      <c r="T209" t="str">
        <f>_xlfn.TEXTAFTER(R:R,"/")</f>
        <v>rock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ROUND((E210/D210)*100,0)</f>
        <v>101</v>
      </c>
      <c r="G210" t="s">
        <v>20</v>
      </c>
      <c r="H210">
        <v>2053</v>
      </c>
      <c r="I210">
        <f>ROUND(E210/H210,2)</f>
        <v>96.98</v>
      </c>
      <c r="J210" t="s">
        <v>21</v>
      </c>
      <c r="K210" t="s">
        <v>22</v>
      </c>
      <c r="L210">
        <v>1510207200</v>
      </c>
      <c r="M210" s="7">
        <f>(((L210/60)/60)/24)+DATE(1970,1,1)</f>
        <v>43048.25</v>
      </c>
      <c r="N210">
        <v>1512280800</v>
      </c>
      <c r="O210" s="7">
        <f>(((N210/60)/60)/24)+DATE(1970,1,1)</f>
        <v>43072.25</v>
      </c>
      <c r="P210" t="b">
        <v>0</v>
      </c>
      <c r="Q210" t="b">
        <v>0</v>
      </c>
      <c r="R210" t="s">
        <v>42</v>
      </c>
      <c r="S210" t="str">
        <f>_xlfn.TEXTSPLIT(R:R,"/")</f>
        <v>film &amp; video</v>
      </c>
      <c r="T210" t="str">
        <f>_xlfn.TEXTAFTER(R:R,"/")</f>
        <v>documentary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ROUND((E211/D211)*100,0)</f>
        <v>21</v>
      </c>
      <c r="G211" t="s">
        <v>47</v>
      </c>
      <c r="H211">
        <v>808</v>
      </c>
      <c r="I211">
        <f>ROUND(E211/H211,2)</f>
        <v>51</v>
      </c>
      <c r="J211" t="s">
        <v>26</v>
      </c>
      <c r="K211" t="s">
        <v>27</v>
      </c>
      <c r="L211">
        <v>1462510800</v>
      </c>
      <c r="M211" s="7">
        <f>(((L211/60)/60)/24)+DATE(1970,1,1)</f>
        <v>42496.208333333328</v>
      </c>
      <c r="N211">
        <v>1463115600</v>
      </c>
      <c r="O211" s="7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tr">
        <f>_xlfn.TEXTSPLIT(R:R,"/")</f>
        <v>film &amp; video</v>
      </c>
      <c r="T211" t="str">
        <f>_xlfn.TEXTAFTER(R:R,"/")</f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ROUND((E212/D212)*100,0)</f>
        <v>67</v>
      </c>
      <c r="G212" t="s">
        <v>14</v>
      </c>
      <c r="H212">
        <v>226</v>
      </c>
      <c r="I212">
        <f>ROUND(E212/H212,2)</f>
        <v>28.04</v>
      </c>
      <c r="J212" t="s">
        <v>36</v>
      </c>
      <c r="K212" t="s">
        <v>37</v>
      </c>
      <c r="L212">
        <v>1488520800</v>
      </c>
      <c r="M212" s="7">
        <f>(((L212/60)/60)/24)+DATE(1970,1,1)</f>
        <v>42797.25</v>
      </c>
      <c r="N212">
        <v>1490850000</v>
      </c>
      <c r="O212" s="7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tr">
        <f>_xlfn.TEXTSPLIT(R:R,"/")</f>
        <v>film &amp; video</v>
      </c>
      <c r="T212" t="str">
        <f>_xlfn.TEXTAFTER(R:R,"/")</f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ROUND((E213/D213)*100,0)</f>
        <v>95</v>
      </c>
      <c r="G213" t="s">
        <v>14</v>
      </c>
      <c r="H213">
        <v>1625</v>
      </c>
      <c r="I213">
        <f>ROUND(E213/H213,2)</f>
        <v>60.98</v>
      </c>
      <c r="J213" t="s">
        <v>21</v>
      </c>
      <c r="K213" t="s">
        <v>22</v>
      </c>
      <c r="L213">
        <v>1377579600</v>
      </c>
      <c r="M213" s="7">
        <f>(((L213/60)/60)/24)+DATE(1970,1,1)</f>
        <v>41513.208333333336</v>
      </c>
      <c r="N213">
        <v>1379653200</v>
      </c>
      <c r="O213" s="7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tr">
        <f>_xlfn.TEXTSPLIT(R:R,"/")</f>
        <v>theater</v>
      </c>
      <c r="T213" t="str">
        <f>_xlfn.TEXTAFTER(R:R,"/")</f>
        <v>plays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ROUND((E214/D214)*100,0)</f>
        <v>152</v>
      </c>
      <c r="G214" t="s">
        <v>20</v>
      </c>
      <c r="H214">
        <v>168</v>
      </c>
      <c r="I214">
        <f>ROUND(E214/H214,2)</f>
        <v>73.209999999999994</v>
      </c>
      <c r="J214" t="s">
        <v>21</v>
      </c>
      <c r="K214" t="s">
        <v>22</v>
      </c>
      <c r="L214">
        <v>1576389600</v>
      </c>
      <c r="M214" s="7">
        <f>(((L214/60)/60)/24)+DATE(1970,1,1)</f>
        <v>43814.25</v>
      </c>
      <c r="N214">
        <v>1580364000</v>
      </c>
      <c r="O214" s="7">
        <f>(((N214/60)/60)/24)+DATE(1970,1,1)</f>
        <v>43860.25</v>
      </c>
      <c r="P214" t="b">
        <v>0</v>
      </c>
      <c r="Q214" t="b">
        <v>0</v>
      </c>
      <c r="R214" t="s">
        <v>33</v>
      </c>
      <c r="S214" t="str">
        <f>_xlfn.TEXTSPLIT(R:R,"/")</f>
        <v>theater</v>
      </c>
      <c r="T214" t="str">
        <f>_xlfn.TEXTAFTER(R:R,"/")</f>
        <v>plays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ROUND((E215/D215)*100,0)</f>
        <v>195</v>
      </c>
      <c r="G215" t="s">
        <v>20</v>
      </c>
      <c r="H215">
        <v>4289</v>
      </c>
      <c r="I215">
        <f>ROUND(E215/H215,2)</f>
        <v>40</v>
      </c>
      <c r="J215" t="s">
        <v>21</v>
      </c>
      <c r="K215" t="s">
        <v>22</v>
      </c>
      <c r="L215">
        <v>1289019600</v>
      </c>
      <c r="M215" s="7">
        <f>(((L215/60)/60)/24)+DATE(1970,1,1)</f>
        <v>40488.208333333336</v>
      </c>
      <c r="N215">
        <v>1289714400</v>
      </c>
      <c r="O215" s="7">
        <f>(((N215/60)/60)/24)+DATE(1970,1,1)</f>
        <v>40496.25</v>
      </c>
      <c r="P215" t="b">
        <v>0</v>
      </c>
      <c r="Q215" t="b">
        <v>1</v>
      </c>
      <c r="R215" t="s">
        <v>60</v>
      </c>
      <c r="S215" t="str">
        <f>_xlfn.TEXTSPLIT(R:R,"/")</f>
        <v>music</v>
      </c>
      <c r="T215" t="str">
        <f>_xlfn.TEXTAFTER(R:R,"/")</f>
        <v>indie rock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ROUND((E216/D216)*100,0)</f>
        <v>1023</v>
      </c>
      <c r="G216" t="s">
        <v>20</v>
      </c>
      <c r="H216">
        <v>165</v>
      </c>
      <c r="I216">
        <f>ROUND(E216/H216,2)</f>
        <v>86.81</v>
      </c>
      <c r="J216" t="s">
        <v>21</v>
      </c>
      <c r="K216" t="s">
        <v>22</v>
      </c>
      <c r="L216">
        <v>1282194000</v>
      </c>
      <c r="M216" s="7">
        <f>(((L216/60)/60)/24)+DATE(1970,1,1)</f>
        <v>40409.208333333336</v>
      </c>
      <c r="N216">
        <v>1282712400</v>
      </c>
      <c r="O216" s="7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tr">
        <f>_xlfn.TEXTSPLIT(R:R,"/")</f>
        <v>music</v>
      </c>
      <c r="T216" t="str">
        <f>_xlfn.TEXTAFTER(R:R,"/")</f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ROUND((E217/D217)*100,0)</f>
        <v>4</v>
      </c>
      <c r="G217" t="s">
        <v>14</v>
      </c>
      <c r="H217">
        <v>143</v>
      </c>
      <c r="I217">
        <f>ROUND(E217/H217,2)</f>
        <v>42.13</v>
      </c>
      <c r="J217" t="s">
        <v>21</v>
      </c>
      <c r="K217" t="s">
        <v>22</v>
      </c>
      <c r="L217">
        <v>1550037600</v>
      </c>
      <c r="M217" s="7">
        <f>(((L217/60)/60)/24)+DATE(1970,1,1)</f>
        <v>43509.25</v>
      </c>
      <c r="N217">
        <v>1550210400</v>
      </c>
      <c r="O217" s="7">
        <f>(((N217/60)/60)/24)+DATE(1970,1,1)</f>
        <v>43511.25</v>
      </c>
      <c r="P217" t="b">
        <v>0</v>
      </c>
      <c r="Q217" t="b">
        <v>0</v>
      </c>
      <c r="R217" t="s">
        <v>33</v>
      </c>
      <c r="S217" t="str">
        <f>_xlfn.TEXTSPLIT(R:R,"/")</f>
        <v>theater</v>
      </c>
      <c r="T217" t="str">
        <f>_xlfn.TEXTAFTER(R:R,"/")</f>
        <v>plays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ROUND((E218/D218)*100,0)</f>
        <v>155</v>
      </c>
      <c r="G218" t="s">
        <v>20</v>
      </c>
      <c r="H218">
        <v>1815</v>
      </c>
      <c r="I218">
        <f>ROUND(E218/H218,2)</f>
        <v>103.98</v>
      </c>
      <c r="J218" t="s">
        <v>21</v>
      </c>
      <c r="K218" t="s">
        <v>22</v>
      </c>
      <c r="L218">
        <v>1321941600</v>
      </c>
      <c r="M218" s="7">
        <f>(((L218/60)/60)/24)+DATE(1970,1,1)</f>
        <v>40869.25</v>
      </c>
      <c r="N218">
        <v>1322114400</v>
      </c>
      <c r="O218" s="7">
        <f>(((N218/60)/60)/24)+DATE(1970,1,1)</f>
        <v>40871.25</v>
      </c>
      <c r="P218" t="b">
        <v>0</v>
      </c>
      <c r="Q218" t="b">
        <v>0</v>
      </c>
      <c r="R218" t="s">
        <v>33</v>
      </c>
      <c r="S218" t="str">
        <f>_xlfn.TEXTSPLIT(R:R,"/")</f>
        <v>theater</v>
      </c>
      <c r="T218" t="str">
        <f>_xlfn.TEXTAFTER(R:R,"/")</f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ROUND((E219/D219)*100,0)</f>
        <v>45</v>
      </c>
      <c r="G219" t="s">
        <v>14</v>
      </c>
      <c r="H219">
        <v>934</v>
      </c>
      <c r="I219">
        <f>ROUND(E219/H219,2)</f>
        <v>62</v>
      </c>
      <c r="J219" t="s">
        <v>21</v>
      </c>
      <c r="K219" t="s">
        <v>22</v>
      </c>
      <c r="L219">
        <v>1556427600</v>
      </c>
      <c r="M219" s="7">
        <f>(((L219/60)/60)/24)+DATE(1970,1,1)</f>
        <v>43583.208333333328</v>
      </c>
      <c r="N219">
        <v>1557205200</v>
      </c>
      <c r="O219" s="7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tr">
        <f>_xlfn.TEXTSPLIT(R:R,"/")</f>
        <v>film &amp; video</v>
      </c>
      <c r="T219" t="str">
        <f>_xlfn.TEXTAFTER(R:R,"/")</f>
        <v>science fiction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ROUND((E220/D220)*100,0)</f>
        <v>216</v>
      </c>
      <c r="G220" t="s">
        <v>20</v>
      </c>
      <c r="H220">
        <v>397</v>
      </c>
      <c r="I220">
        <f>ROUND(E220/H220,2)</f>
        <v>31.01</v>
      </c>
      <c r="J220" t="s">
        <v>40</v>
      </c>
      <c r="K220" t="s">
        <v>41</v>
      </c>
      <c r="L220">
        <v>1320991200</v>
      </c>
      <c r="M220" s="7">
        <f>(((L220/60)/60)/24)+DATE(1970,1,1)</f>
        <v>40858.25</v>
      </c>
      <c r="N220">
        <v>1323928800</v>
      </c>
      <c r="O220" s="7">
        <f>(((N220/60)/60)/24)+DATE(1970,1,1)</f>
        <v>40892.25</v>
      </c>
      <c r="P220" t="b">
        <v>0</v>
      </c>
      <c r="Q220" t="b">
        <v>1</v>
      </c>
      <c r="R220" t="s">
        <v>100</v>
      </c>
      <c r="S220" t="str">
        <f>_xlfn.TEXTSPLIT(R:R,"/")</f>
        <v>film &amp; video</v>
      </c>
      <c r="T220" t="str">
        <f>_xlfn.TEXTAFTER(R:R,"/")</f>
        <v>shorts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ROUND((E221/D221)*100,0)</f>
        <v>332</v>
      </c>
      <c r="G221" t="s">
        <v>20</v>
      </c>
      <c r="H221">
        <v>1539</v>
      </c>
      <c r="I221">
        <f>ROUND(E221/H221,2)</f>
        <v>89.99</v>
      </c>
      <c r="J221" t="s">
        <v>21</v>
      </c>
      <c r="K221" t="s">
        <v>22</v>
      </c>
      <c r="L221">
        <v>1345093200</v>
      </c>
      <c r="M221" s="7">
        <f>(((L221/60)/60)/24)+DATE(1970,1,1)</f>
        <v>41137.208333333336</v>
      </c>
      <c r="N221">
        <v>1346130000</v>
      </c>
      <c r="O221" s="7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tr">
        <f>_xlfn.TEXTSPLIT(R:R,"/")</f>
        <v>film &amp; video</v>
      </c>
      <c r="T221" t="str">
        <f>_xlfn.TEXTAFTER(R:R,"/")</f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ROUND((E222/D222)*100,0)</f>
        <v>8</v>
      </c>
      <c r="G222" t="s">
        <v>14</v>
      </c>
      <c r="H222">
        <v>17</v>
      </c>
      <c r="I222">
        <f>ROUND(E222/H222,2)</f>
        <v>39.24</v>
      </c>
      <c r="J222" t="s">
        <v>21</v>
      </c>
      <c r="K222" t="s">
        <v>22</v>
      </c>
      <c r="L222">
        <v>1309496400</v>
      </c>
      <c r="M222" s="7">
        <f>(((L222/60)/60)/24)+DATE(1970,1,1)</f>
        <v>40725.208333333336</v>
      </c>
      <c r="N222">
        <v>1311051600</v>
      </c>
      <c r="O222" s="7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tr">
        <f>_xlfn.TEXTSPLIT(R:R,"/")</f>
        <v>theater</v>
      </c>
      <c r="T222" t="str">
        <f>_xlfn.TEXTAFTER(R:R,"/")</f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ROUND((E223/D223)*100,0)</f>
        <v>99</v>
      </c>
      <c r="G223" t="s">
        <v>14</v>
      </c>
      <c r="H223">
        <v>2179</v>
      </c>
      <c r="I223">
        <f>ROUND(E223/H223,2)</f>
        <v>54.99</v>
      </c>
      <c r="J223" t="s">
        <v>21</v>
      </c>
      <c r="K223" t="s">
        <v>22</v>
      </c>
      <c r="L223">
        <v>1340254800</v>
      </c>
      <c r="M223" s="7">
        <f>(((L223/60)/60)/24)+DATE(1970,1,1)</f>
        <v>41081.208333333336</v>
      </c>
      <c r="N223">
        <v>1340427600</v>
      </c>
      <c r="O223" s="7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tr">
        <f>_xlfn.TEXTSPLIT(R:R,"/")</f>
        <v>food</v>
      </c>
      <c r="T223" t="str">
        <f>_xlfn.TEXTAFTER(R:R,"/")</f>
        <v>food trucks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ROUND((E224/D224)*100,0)</f>
        <v>138</v>
      </c>
      <c r="G224" t="s">
        <v>20</v>
      </c>
      <c r="H224">
        <v>138</v>
      </c>
      <c r="I224">
        <f>ROUND(E224/H224,2)</f>
        <v>47.99</v>
      </c>
      <c r="J224" t="s">
        <v>21</v>
      </c>
      <c r="K224" t="s">
        <v>22</v>
      </c>
      <c r="L224">
        <v>1412226000</v>
      </c>
      <c r="M224" s="7">
        <f>(((L224/60)/60)/24)+DATE(1970,1,1)</f>
        <v>41914.208333333336</v>
      </c>
      <c r="N224">
        <v>1412312400</v>
      </c>
      <c r="O224" s="7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tr">
        <f>_xlfn.TEXTSPLIT(R:R,"/")</f>
        <v>photography</v>
      </c>
      <c r="T224" t="str">
        <f>_xlfn.TEXTAFTER(R:R,"/")</f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ROUND((E225/D225)*100,0)</f>
        <v>94</v>
      </c>
      <c r="G225" t="s">
        <v>14</v>
      </c>
      <c r="H225">
        <v>931</v>
      </c>
      <c r="I225">
        <f>ROUND(E225/H225,2)</f>
        <v>87.97</v>
      </c>
      <c r="J225" t="s">
        <v>21</v>
      </c>
      <c r="K225" t="s">
        <v>22</v>
      </c>
      <c r="L225">
        <v>1458104400</v>
      </c>
      <c r="M225" s="7">
        <f>(((L225/60)/60)/24)+DATE(1970,1,1)</f>
        <v>42445.208333333328</v>
      </c>
      <c r="N225">
        <v>1459314000</v>
      </c>
      <c r="O225" s="7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tr">
        <f>_xlfn.TEXTSPLIT(R:R,"/")</f>
        <v>theater</v>
      </c>
      <c r="T225" t="str">
        <f>_xlfn.TEXTAFTER(R:R,"/")</f>
        <v>plays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ROUND((E226/D226)*100,0)</f>
        <v>404</v>
      </c>
      <c r="G226" t="s">
        <v>20</v>
      </c>
      <c r="H226">
        <v>3594</v>
      </c>
      <c r="I226">
        <f>ROUND(E226/H226,2)</f>
        <v>52</v>
      </c>
      <c r="J226" t="s">
        <v>21</v>
      </c>
      <c r="K226" t="s">
        <v>22</v>
      </c>
      <c r="L226">
        <v>1411534800</v>
      </c>
      <c r="M226" s="7">
        <f>(((L226/60)/60)/24)+DATE(1970,1,1)</f>
        <v>41906.208333333336</v>
      </c>
      <c r="N226">
        <v>1415426400</v>
      </c>
      <c r="O226" s="7">
        <f>(((N226/60)/60)/24)+DATE(1970,1,1)</f>
        <v>41951.25</v>
      </c>
      <c r="P226" t="b">
        <v>0</v>
      </c>
      <c r="Q226" t="b">
        <v>0</v>
      </c>
      <c r="R226" t="s">
        <v>474</v>
      </c>
      <c r="S226" t="str">
        <f>_xlfn.TEXTSPLIT(R:R,"/")</f>
        <v>film &amp; video</v>
      </c>
      <c r="T226" t="str">
        <f>_xlfn.TEXTAFTER(R:R,"/")</f>
        <v>science fiction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ROUND((E227/D227)*100,0)</f>
        <v>260</v>
      </c>
      <c r="G227" t="s">
        <v>20</v>
      </c>
      <c r="H227">
        <v>5880</v>
      </c>
      <c r="I227">
        <f>ROUND(E227/H227,2)</f>
        <v>30</v>
      </c>
      <c r="J227" t="s">
        <v>21</v>
      </c>
      <c r="K227" t="s">
        <v>22</v>
      </c>
      <c r="L227">
        <v>1399093200</v>
      </c>
      <c r="M227" s="7">
        <f>(((L227/60)/60)/24)+DATE(1970,1,1)</f>
        <v>41762.208333333336</v>
      </c>
      <c r="N227">
        <v>1399093200</v>
      </c>
      <c r="O227" s="7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tr">
        <f>_xlfn.TEXTSPLIT(R:R,"/")</f>
        <v>music</v>
      </c>
      <c r="T227" t="str">
        <f>_xlfn.TEXTAFTER(R:R,"/")</f>
        <v>rock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ROUND((E228/D228)*100,0)</f>
        <v>367</v>
      </c>
      <c r="G228" t="s">
        <v>20</v>
      </c>
      <c r="H228">
        <v>112</v>
      </c>
      <c r="I228">
        <f>ROUND(E228/H228,2)</f>
        <v>98.21</v>
      </c>
      <c r="J228" t="s">
        <v>21</v>
      </c>
      <c r="K228" t="s">
        <v>22</v>
      </c>
      <c r="L228">
        <v>1270702800</v>
      </c>
      <c r="M228" s="7">
        <f>(((L228/60)/60)/24)+DATE(1970,1,1)</f>
        <v>40276.208333333336</v>
      </c>
      <c r="N228">
        <v>1273899600</v>
      </c>
      <c r="O228" s="7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tr">
        <f>_xlfn.TEXTSPLIT(R:R,"/")</f>
        <v>photography</v>
      </c>
      <c r="T228" t="str">
        <f>_xlfn.TEXTAFTER(R:R,"/")</f>
        <v>photography books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ROUND((E229/D229)*100,0)</f>
        <v>169</v>
      </c>
      <c r="G229" t="s">
        <v>20</v>
      </c>
      <c r="H229">
        <v>943</v>
      </c>
      <c r="I229">
        <f>ROUND(E229/H229,2)</f>
        <v>108.96</v>
      </c>
      <c r="J229" t="s">
        <v>21</v>
      </c>
      <c r="K229" t="s">
        <v>22</v>
      </c>
      <c r="L229">
        <v>1431666000</v>
      </c>
      <c r="M229" s="7">
        <f>(((L229/60)/60)/24)+DATE(1970,1,1)</f>
        <v>42139.208333333328</v>
      </c>
      <c r="N229">
        <v>1432184400</v>
      </c>
      <c r="O229" s="7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tr">
        <f>_xlfn.TEXTSPLIT(R:R,"/")</f>
        <v>games</v>
      </c>
      <c r="T229" t="str">
        <f>_xlfn.TEXTAFTER(R:R,"/")</f>
        <v>mobile games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ROUND((E230/D230)*100,0)</f>
        <v>120</v>
      </c>
      <c r="G230" t="s">
        <v>20</v>
      </c>
      <c r="H230">
        <v>2468</v>
      </c>
      <c r="I230">
        <f>ROUND(E230/H230,2)</f>
        <v>67</v>
      </c>
      <c r="J230" t="s">
        <v>21</v>
      </c>
      <c r="K230" t="s">
        <v>22</v>
      </c>
      <c r="L230">
        <v>1472619600</v>
      </c>
      <c r="M230" s="7">
        <f>(((L230/60)/60)/24)+DATE(1970,1,1)</f>
        <v>42613.208333333328</v>
      </c>
      <c r="N230">
        <v>1474779600</v>
      </c>
      <c r="O230" s="7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tr">
        <f>_xlfn.TEXTSPLIT(R:R,"/")</f>
        <v>film &amp; video</v>
      </c>
      <c r="T230" t="str">
        <f>_xlfn.TEXTAFTER(R:R,"/")</f>
        <v>animation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ROUND((E231/D231)*100,0)</f>
        <v>194</v>
      </c>
      <c r="G231" t="s">
        <v>20</v>
      </c>
      <c r="H231">
        <v>2551</v>
      </c>
      <c r="I231">
        <f>ROUND(E231/H231,2)</f>
        <v>64.989999999999995</v>
      </c>
      <c r="J231" t="s">
        <v>21</v>
      </c>
      <c r="K231" t="s">
        <v>22</v>
      </c>
      <c r="L231">
        <v>1496293200</v>
      </c>
      <c r="M231" s="7">
        <f>(((L231/60)/60)/24)+DATE(1970,1,1)</f>
        <v>42887.208333333328</v>
      </c>
      <c r="N231">
        <v>1500440400</v>
      </c>
      <c r="O231" s="7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tr">
        <f>_xlfn.TEXTSPLIT(R:R,"/")</f>
        <v>games</v>
      </c>
      <c r="T231" t="str">
        <f>_xlfn.TEXTAFTER(R:R,"/")</f>
        <v>mobile games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ROUND((E232/D232)*100,0)</f>
        <v>420</v>
      </c>
      <c r="G232" t="s">
        <v>20</v>
      </c>
      <c r="H232">
        <v>101</v>
      </c>
      <c r="I232">
        <f>ROUND(E232/H232,2)</f>
        <v>99.84</v>
      </c>
      <c r="J232" t="s">
        <v>21</v>
      </c>
      <c r="K232" t="s">
        <v>22</v>
      </c>
      <c r="L232">
        <v>1575612000</v>
      </c>
      <c r="M232" s="7">
        <f>(((L232/60)/60)/24)+DATE(1970,1,1)</f>
        <v>43805.25</v>
      </c>
      <c r="N232">
        <v>1575612000</v>
      </c>
      <c r="O232" s="7">
        <f>(((N232/60)/60)/24)+DATE(1970,1,1)</f>
        <v>43805.25</v>
      </c>
      <c r="P232" t="b">
        <v>0</v>
      </c>
      <c r="Q232" t="b">
        <v>0</v>
      </c>
      <c r="R232" t="s">
        <v>89</v>
      </c>
      <c r="S232" t="str">
        <f>_xlfn.TEXTSPLIT(R:R,"/")</f>
        <v>games</v>
      </c>
      <c r="T232" t="str">
        <f>_xlfn.TEXTAFTER(R:R,"/")</f>
        <v>video games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ROUND((E233/D233)*100,0)</f>
        <v>77</v>
      </c>
      <c r="G233" t="s">
        <v>74</v>
      </c>
      <c r="H233">
        <v>67</v>
      </c>
      <c r="I233">
        <f>ROUND(E233/H233,2)</f>
        <v>82.43</v>
      </c>
      <c r="J233" t="s">
        <v>21</v>
      </c>
      <c r="K233" t="s">
        <v>22</v>
      </c>
      <c r="L233">
        <v>1369112400</v>
      </c>
      <c r="M233" s="7">
        <f>(((L233/60)/60)/24)+DATE(1970,1,1)</f>
        <v>41415.208333333336</v>
      </c>
      <c r="N233">
        <v>1374123600</v>
      </c>
      <c r="O233" s="7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tr">
        <f>_xlfn.TEXTSPLIT(R:R,"/")</f>
        <v>theater</v>
      </c>
      <c r="T233" t="str">
        <f>_xlfn.TEXTAFTER(R:R,"/")</f>
        <v>plays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ROUND((E234/D234)*100,0)</f>
        <v>171</v>
      </c>
      <c r="G234" t="s">
        <v>20</v>
      </c>
      <c r="H234">
        <v>92</v>
      </c>
      <c r="I234">
        <f>ROUND(E234/H234,2)</f>
        <v>63.29</v>
      </c>
      <c r="J234" t="s">
        <v>21</v>
      </c>
      <c r="K234" t="s">
        <v>22</v>
      </c>
      <c r="L234">
        <v>1469422800</v>
      </c>
      <c r="M234" s="7">
        <f>(((L234/60)/60)/24)+DATE(1970,1,1)</f>
        <v>42576.208333333328</v>
      </c>
      <c r="N234">
        <v>1469509200</v>
      </c>
      <c r="O234" s="7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tr">
        <f>_xlfn.TEXTSPLIT(R:R,"/")</f>
        <v>theater</v>
      </c>
      <c r="T234" t="str">
        <f>_xlfn.TEXTAFTER(R:R,"/")</f>
        <v>plays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ROUND((E235/D235)*100,0)</f>
        <v>158</v>
      </c>
      <c r="G235" t="s">
        <v>20</v>
      </c>
      <c r="H235">
        <v>62</v>
      </c>
      <c r="I235">
        <f>ROUND(E235/H235,2)</f>
        <v>96.77</v>
      </c>
      <c r="J235" t="s">
        <v>21</v>
      </c>
      <c r="K235" t="s">
        <v>22</v>
      </c>
      <c r="L235">
        <v>1307854800</v>
      </c>
      <c r="M235" s="7">
        <f>(((L235/60)/60)/24)+DATE(1970,1,1)</f>
        <v>40706.208333333336</v>
      </c>
      <c r="N235">
        <v>1309237200</v>
      </c>
      <c r="O235" s="7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tr">
        <f>_xlfn.TEXTSPLIT(R:R,"/")</f>
        <v>film &amp; video</v>
      </c>
      <c r="T235" t="str">
        <f>_xlfn.TEXTAFTER(R:R,"/")</f>
        <v>animation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ROUND((E236/D236)*100,0)</f>
        <v>109</v>
      </c>
      <c r="G236" t="s">
        <v>20</v>
      </c>
      <c r="H236">
        <v>149</v>
      </c>
      <c r="I236">
        <f>ROUND(E236/H236,2)</f>
        <v>54.91</v>
      </c>
      <c r="J236" t="s">
        <v>107</v>
      </c>
      <c r="K236" t="s">
        <v>108</v>
      </c>
      <c r="L236">
        <v>1503378000</v>
      </c>
      <c r="M236" s="7">
        <f>(((L236/60)/60)/24)+DATE(1970,1,1)</f>
        <v>42969.208333333328</v>
      </c>
      <c r="N236">
        <v>1503982800</v>
      </c>
      <c r="O236" s="7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tr">
        <f>_xlfn.TEXTSPLIT(R:R,"/")</f>
        <v>games</v>
      </c>
      <c r="T236" t="str">
        <f>_xlfn.TEXTAFTER(R:R,"/")</f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ROUND((E237/D237)*100,0)</f>
        <v>42</v>
      </c>
      <c r="G237" t="s">
        <v>14</v>
      </c>
      <c r="H237">
        <v>92</v>
      </c>
      <c r="I237">
        <f>ROUND(E237/H237,2)</f>
        <v>39.01</v>
      </c>
      <c r="J237" t="s">
        <v>21</v>
      </c>
      <c r="K237" t="s">
        <v>22</v>
      </c>
      <c r="L237">
        <v>1486965600</v>
      </c>
      <c r="M237" s="7">
        <f>(((L237/60)/60)/24)+DATE(1970,1,1)</f>
        <v>42779.25</v>
      </c>
      <c r="N237">
        <v>1487397600</v>
      </c>
      <c r="O237" s="7">
        <f>(((N237/60)/60)/24)+DATE(1970,1,1)</f>
        <v>42784.25</v>
      </c>
      <c r="P237" t="b">
        <v>0</v>
      </c>
      <c r="Q237" t="b">
        <v>0</v>
      </c>
      <c r="R237" t="s">
        <v>71</v>
      </c>
      <c r="S237" t="str">
        <f>_xlfn.TEXTSPLIT(R:R,"/")</f>
        <v>film &amp; video</v>
      </c>
      <c r="T237" t="str">
        <f>_xlfn.TEXTAFTER(R:R,"/")</f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ROUND((E238/D238)*100,0)</f>
        <v>11</v>
      </c>
      <c r="G238" t="s">
        <v>14</v>
      </c>
      <c r="H238">
        <v>57</v>
      </c>
      <c r="I238">
        <f>ROUND(E238/H238,2)</f>
        <v>75.84</v>
      </c>
      <c r="J238" t="s">
        <v>26</v>
      </c>
      <c r="K238" t="s">
        <v>27</v>
      </c>
      <c r="L238">
        <v>1561438800</v>
      </c>
      <c r="M238" s="7">
        <f>(((L238/60)/60)/24)+DATE(1970,1,1)</f>
        <v>43641.208333333328</v>
      </c>
      <c r="N238">
        <v>1562043600</v>
      </c>
      <c r="O238" s="7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tr">
        <f>_xlfn.TEXTSPLIT(R:R,"/")</f>
        <v>music</v>
      </c>
      <c r="T238" t="str">
        <f>_xlfn.TEXTAFTER(R:R,"/")</f>
        <v>rock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ROUND((E239/D239)*100,0)</f>
        <v>159</v>
      </c>
      <c r="G239" t="s">
        <v>20</v>
      </c>
      <c r="H239">
        <v>329</v>
      </c>
      <c r="I239">
        <f>ROUND(E239/H239,2)</f>
        <v>45.05</v>
      </c>
      <c r="J239" t="s">
        <v>21</v>
      </c>
      <c r="K239" t="s">
        <v>22</v>
      </c>
      <c r="L239">
        <v>1398402000</v>
      </c>
      <c r="M239" s="7">
        <f>(((L239/60)/60)/24)+DATE(1970,1,1)</f>
        <v>41754.208333333336</v>
      </c>
      <c r="N239">
        <v>1398574800</v>
      </c>
      <c r="O239" s="7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tr">
        <f>_xlfn.TEXTSPLIT(R:R,"/")</f>
        <v>film &amp; video</v>
      </c>
      <c r="T239" t="str">
        <f>_xlfn.TEXTAFTER(R:R,"/")</f>
        <v>animation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ROUND((E240/D240)*100,0)</f>
        <v>422</v>
      </c>
      <c r="G240" t="s">
        <v>20</v>
      </c>
      <c r="H240">
        <v>97</v>
      </c>
      <c r="I240">
        <f>ROUND(E240/H240,2)</f>
        <v>104.52</v>
      </c>
      <c r="J240" t="s">
        <v>36</v>
      </c>
      <c r="K240" t="s">
        <v>37</v>
      </c>
      <c r="L240">
        <v>1513231200</v>
      </c>
      <c r="M240" s="7">
        <f>(((L240/60)/60)/24)+DATE(1970,1,1)</f>
        <v>43083.25</v>
      </c>
      <c r="N240">
        <v>1515391200</v>
      </c>
      <c r="O240" s="7">
        <f>(((N240/60)/60)/24)+DATE(1970,1,1)</f>
        <v>43108.25</v>
      </c>
      <c r="P240" t="b">
        <v>0</v>
      </c>
      <c r="Q240" t="b">
        <v>1</v>
      </c>
      <c r="R240" t="s">
        <v>33</v>
      </c>
      <c r="S240" t="str">
        <f>_xlfn.TEXTSPLIT(R:R,"/")</f>
        <v>theater</v>
      </c>
      <c r="T240" t="str">
        <f>_xlfn.TEXTAFTER(R:R,"/")</f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ROUND((E241/D241)*100,0)</f>
        <v>98</v>
      </c>
      <c r="G241" t="s">
        <v>14</v>
      </c>
      <c r="H241">
        <v>41</v>
      </c>
      <c r="I241">
        <f>ROUND(E241/H241,2)</f>
        <v>76.27</v>
      </c>
      <c r="J241" t="s">
        <v>21</v>
      </c>
      <c r="K241" t="s">
        <v>22</v>
      </c>
      <c r="L241">
        <v>1440824400</v>
      </c>
      <c r="M241" s="7">
        <f>(((L241/60)/60)/24)+DATE(1970,1,1)</f>
        <v>42245.208333333328</v>
      </c>
      <c r="N241">
        <v>1441170000</v>
      </c>
      <c r="O241" s="7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tr">
        <f>_xlfn.TEXTSPLIT(R:R,"/")</f>
        <v>technology</v>
      </c>
      <c r="T241" t="str">
        <f>_xlfn.TEXTAFTER(R:R,"/")</f>
        <v>wearables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ROUND((E242/D242)*100,0)</f>
        <v>419</v>
      </c>
      <c r="G242" t="s">
        <v>20</v>
      </c>
      <c r="H242">
        <v>1784</v>
      </c>
      <c r="I242">
        <f>ROUND(E242/H242,2)</f>
        <v>69.02</v>
      </c>
      <c r="J242" t="s">
        <v>21</v>
      </c>
      <c r="K242" t="s">
        <v>22</v>
      </c>
      <c r="L242">
        <v>1281070800</v>
      </c>
      <c r="M242" s="7">
        <f>(((L242/60)/60)/24)+DATE(1970,1,1)</f>
        <v>40396.208333333336</v>
      </c>
      <c r="N242">
        <v>1281157200</v>
      </c>
      <c r="O242" s="7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tr">
        <f>_xlfn.TEXTSPLIT(R:R,"/")</f>
        <v>theater</v>
      </c>
      <c r="T242" t="str">
        <f>_xlfn.TEXTAFTER(R:R,"/")</f>
        <v>plays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ROUND((E243/D243)*100,0)</f>
        <v>102</v>
      </c>
      <c r="G243" t="s">
        <v>20</v>
      </c>
      <c r="H243">
        <v>1684</v>
      </c>
      <c r="I243">
        <f>ROUND(E243/H243,2)</f>
        <v>101.98</v>
      </c>
      <c r="J243" t="s">
        <v>26</v>
      </c>
      <c r="K243" t="s">
        <v>27</v>
      </c>
      <c r="L243">
        <v>1397365200</v>
      </c>
      <c r="M243" s="7">
        <f>(((L243/60)/60)/24)+DATE(1970,1,1)</f>
        <v>41742.208333333336</v>
      </c>
      <c r="N243">
        <v>1398229200</v>
      </c>
      <c r="O243" s="7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tr">
        <f>_xlfn.TEXTSPLIT(R:R,"/")</f>
        <v>publishing</v>
      </c>
      <c r="T243" t="str">
        <f>_xlfn.TEXTAFTER(R:R,"/")</f>
        <v>nonfiction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ROUND((E244/D244)*100,0)</f>
        <v>128</v>
      </c>
      <c r="G244" t="s">
        <v>20</v>
      </c>
      <c r="H244">
        <v>250</v>
      </c>
      <c r="I244">
        <f>ROUND(E244/H244,2)</f>
        <v>42.92</v>
      </c>
      <c r="J244" t="s">
        <v>21</v>
      </c>
      <c r="K244" t="s">
        <v>22</v>
      </c>
      <c r="L244">
        <v>1494392400</v>
      </c>
      <c r="M244" s="7">
        <f>(((L244/60)/60)/24)+DATE(1970,1,1)</f>
        <v>42865.208333333328</v>
      </c>
      <c r="N244">
        <v>1495256400</v>
      </c>
      <c r="O244" s="7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tr">
        <f>_xlfn.TEXTSPLIT(R:R,"/")</f>
        <v>music</v>
      </c>
      <c r="T244" t="str">
        <f>_xlfn.TEXTAFTER(R:R,"/")</f>
        <v>rock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ROUND((E245/D245)*100,0)</f>
        <v>445</v>
      </c>
      <c r="G245" t="s">
        <v>20</v>
      </c>
      <c r="H245">
        <v>238</v>
      </c>
      <c r="I245">
        <f>ROUND(E245/H245,2)</f>
        <v>43.03</v>
      </c>
      <c r="J245" t="s">
        <v>21</v>
      </c>
      <c r="K245" t="s">
        <v>22</v>
      </c>
      <c r="L245">
        <v>1520143200</v>
      </c>
      <c r="M245" s="7">
        <f>(((L245/60)/60)/24)+DATE(1970,1,1)</f>
        <v>43163.25</v>
      </c>
      <c r="N245">
        <v>1520402400</v>
      </c>
      <c r="O245" s="7">
        <f>(((N245/60)/60)/24)+DATE(1970,1,1)</f>
        <v>43166.25</v>
      </c>
      <c r="P245" t="b">
        <v>0</v>
      </c>
      <c r="Q245" t="b">
        <v>0</v>
      </c>
      <c r="R245" t="s">
        <v>33</v>
      </c>
      <c r="S245" t="str">
        <f>_xlfn.TEXTSPLIT(R:R,"/")</f>
        <v>theater</v>
      </c>
      <c r="T245" t="str">
        <f>_xlfn.TEXTAFTER(R:R,"/")</f>
        <v>plays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ROUND((E246/D246)*100,0)</f>
        <v>570</v>
      </c>
      <c r="G246" t="s">
        <v>20</v>
      </c>
      <c r="H246">
        <v>53</v>
      </c>
      <c r="I246">
        <f>ROUND(E246/H246,2)</f>
        <v>75.25</v>
      </c>
      <c r="J246" t="s">
        <v>21</v>
      </c>
      <c r="K246" t="s">
        <v>22</v>
      </c>
      <c r="L246">
        <v>1405314000</v>
      </c>
      <c r="M246" s="7">
        <f>(((L246/60)/60)/24)+DATE(1970,1,1)</f>
        <v>41834.208333333336</v>
      </c>
      <c r="N246">
        <v>1409806800</v>
      </c>
      <c r="O246" s="7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tr">
        <f>_xlfn.TEXTSPLIT(R:R,"/")</f>
        <v>theater</v>
      </c>
      <c r="T246" t="str">
        <f>_xlfn.TEXTAFTER(R:R,"/")</f>
        <v>plays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ROUND((E247/D247)*100,0)</f>
        <v>509</v>
      </c>
      <c r="G247" t="s">
        <v>20</v>
      </c>
      <c r="H247">
        <v>214</v>
      </c>
      <c r="I247">
        <f>ROUND(E247/H247,2)</f>
        <v>69.02</v>
      </c>
      <c r="J247" t="s">
        <v>21</v>
      </c>
      <c r="K247" t="s">
        <v>22</v>
      </c>
      <c r="L247">
        <v>1396846800</v>
      </c>
      <c r="M247" s="7">
        <f>(((L247/60)/60)/24)+DATE(1970,1,1)</f>
        <v>41736.208333333336</v>
      </c>
      <c r="N247">
        <v>1396933200</v>
      </c>
      <c r="O247" s="7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tr">
        <f>_xlfn.TEXTSPLIT(R:R,"/")</f>
        <v>theater</v>
      </c>
      <c r="T247" t="str">
        <f>_xlfn.TEXTAFTER(R:R,"/")</f>
        <v>plays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ROUND((E248/D248)*100,0)</f>
        <v>326</v>
      </c>
      <c r="G248" t="s">
        <v>20</v>
      </c>
      <c r="H248">
        <v>222</v>
      </c>
      <c r="I248">
        <f>ROUND(E248/H248,2)</f>
        <v>65.989999999999995</v>
      </c>
      <c r="J248" t="s">
        <v>21</v>
      </c>
      <c r="K248" t="s">
        <v>22</v>
      </c>
      <c r="L248">
        <v>1375678800</v>
      </c>
      <c r="M248" s="7">
        <f>(((L248/60)/60)/24)+DATE(1970,1,1)</f>
        <v>41491.208333333336</v>
      </c>
      <c r="N248">
        <v>1376024400</v>
      </c>
      <c r="O248" s="7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tr">
        <f>_xlfn.TEXTSPLIT(R:R,"/")</f>
        <v>technology</v>
      </c>
      <c r="T248" t="str">
        <f>_xlfn.TEXTAFTER(R:R,"/")</f>
        <v>web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ROUND((E249/D249)*100,0)</f>
        <v>933</v>
      </c>
      <c r="G249" t="s">
        <v>20</v>
      </c>
      <c r="H249">
        <v>1884</v>
      </c>
      <c r="I249">
        <f>ROUND(E249/H249,2)</f>
        <v>98.01</v>
      </c>
      <c r="J249" t="s">
        <v>21</v>
      </c>
      <c r="K249" t="s">
        <v>22</v>
      </c>
      <c r="L249">
        <v>1482386400</v>
      </c>
      <c r="M249" s="7">
        <f>(((L249/60)/60)/24)+DATE(1970,1,1)</f>
        <v>42726.25</v>
      </c>
      <c r="N249">
        <v>1483682400</v>
      </c>
      <c r="O249" s="7">
        <f>(((N249/60)/60)/24)+DATE(1970,1,1)</f>
        <v>42741.25</v>
      </c>
      <c r="P249" t="b">
        <v>0</v>
      </c>
      <c r="Q249" t="b">
        <v>1</v>
      </c>
      <c r="R249" t="s">
        <v>119</v>
      </c>
      <c r="S249" t="str">
        <f>_xlfn.TEXTSPLIT(R:R,"/")</f>
        <v>publishing</v>
      </c>
      <c r="T249" t="str">
        <f>_xlfn.TEXTAFTER(R:R,"/")</f>
        <v>fiction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ROUND((E250/D250)*100,0)</f>
        <v>211</v>
      </c>
      <c r="G250" t="s">
        <v>20</v>
      </c>
      <c r="H250">
        <v>218</v>
      </c>
      <c r="I250">
        <f>ROUND(E250/H250,2)</f>
        <v>60.11</v>
      </c>
      <c r="J250" t="s">
        <v>26</v>
      </c>
      <c r="K250" t="s">
        <v>27</v>
      </c>
      <c r="L250">
        <v>1420005600</v>
      </c>
      <c r="M250" s="7">
        <f>(((L250/60)/60)/24)+DATE(1970,1,1)</f>
        <v>42004.25</v>
      </c>
      <c r="N250">
        <v>1420437600</v>
      </c>
      <c r="O250" s="7">
        <f>(((N250/60)/60)/24)+DATE(1970,1,1)</f>
        <v>42009.25</v>
      </c>
      <c r="P250" t="b">
        <v>0</v>
      </c>
      <c r="Q250" t="b">
        <v>0</v>
      </c>
      <c r="R250" t="s">
        <v>292</v>
      </c>
      <c r="S250" t="str">
        <f>_xlfn.TEXTSPLIT(R:R,"/")</f>
        <v>games</v>
      </c>
      <c r="T250" t="str">
        <f>_xlfn.TEXTAFTER(R:R,"/")</f>
        <v>mobile games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ROUND((E251/D251)*100,0)</f>
        <v>273</v>
      </c>
      <c r="G251" t="s">
        <v>20</v>
      </c>
      <c r="H251">
        <v>6465</v>
      </c>
      <c r="I251">
        <f>ROUND(E251/H251,2)</f>
        <v>26</v>
      </c>
      <c r="J251" t="s">
        <v>21</v>
      </c>
      <c r="K251" t="s">
        <v>22</v>
      </c>
      <c r="L251">
        <v>1420178400</v>
      </c>
      <c r="M251" s="7">
        <f>(((L251/60)/60)/24)+DATE(1970,1,1)</f>
        <v>42006.25</v>
      </c>
      <c r="N251">
        <v>1420783200</v>
      </c>
      <c r="O251" s="7">
        <f>(((N251/60)/60)/24)+DATE(1970,1,1)</f>
        <v>42013.25</v>
      </c>
      <c r="P251" t="b">
        <v>0</v>
      </c>
      <c r="Q251" t="b">
        <v>0</v>
      </c>
      <c r="R251" t="s">
        <v>206</v>
      </c>
      <c r="S251" t="str">
        <f>_xlfn.TEXTSPLIT(R:R,"/")</f>
        <v>publishing</v>
      </c>
      <c r="T251" t="str">
        <f>_xlfn.TEXTAFTER(R:R,"/")</f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ROUND((E252/D252)*100,0)</f>
        <v>3</v>
      </c>
      <c r="G252" t="s">
        <v>14</v>
      </c>
      <c r="H252">
        <v>1</v>
      </c>
      <c r="I252">
        <f>ROUND(E252/H252,2)</f>
        <v>3</v>
      </c>
      <c r="J252" t="s">
        <v>21</v>
      </c>
      <c r="K252" t="s">
        <v>22</v>
      </c>
      <c r="L252">
        <v>1264399200</v>
      </c>
      <c r="M252" s="7">
        <f>(((L252/60)/60)/24)+DATE(1970,1,1)</f>
        <v>40203.25</v>
      </c>
      <c r="N252">
        <v>1267423200</v>
      </c>
      <c r="O252" s="7">
        <f>(((N252/60)/60)/24)+DATE(1970,1,1)</f>
        <v>40238.25</v>
      </c>
      <c r="P252" t="b">
        <v>0</v>
      </c>
      <c r="Q252" t="b">
        <v>0</v>
      </c>
      <c r="R252" t="s">
        <v>23</v>
      </c>
      <c r="S252" t="str">
        <f>_xlfn.TEXTSPLIT(R:R,"/")</f>
        <v>music</v>
      </c>
      <c r="T252" t="str">
        <f>_xlfn.TEXTAFTER(R:R,"/")</f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ROUND((E253/D253)*100,0)</f>
        <v>54</v>
      </c>
      <c r="G253" t="s">
        <v>14</v>
      </c>
      <c r="H253">
        <v>101</v>
      </c>
      <c r="I253">
        <f>ROUND(E253/H253,2)</f>
        <v>38.020000000000003</v>
      </c>
      <c r="J253" t="s">
        <v>21</v>
      </c>
      <c r="K253" t="s">
        <v>22</v>
      </c>
      <c r="L253">
        <v>1355032800</v>
      </c>
      <c r="M253" s="7">
        <f>(((L253/60)/60)/24)+DATE(1970,1,1)</f>
        <v>41252.25</v>
      </c>
      <c r="N253">
        <v>1355205600</v>
      </c>
      <c r="O253" s="7">
        <f>(((N253/60)/60)/24)+DATE(1970,1,1)</f>
        <v>41254.25</v>
      </c>
      <c r="P253" t="b">
        <v>0</v>
      </c>
      <c r="Q253" t="b">
        <v>0</v>
      </c>
      <c r="R253" t="s">
        <v>33</v>
      </c>
      <c r="S253" t="str">
        <f>_xlfn.TEXTSPLIT(R:R,"/")</f>
        <v>theater</v>
      </c>
      <c r="T253" t="str">
        <f>_xlfn.TEXTAFTER(R:R,"/")</f>
        <v>plays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ROUND((E254/D254)*100,0)</f>
        <v>626</v>
      </c>
      <c r="G254" t="s">
        <v>20</v>
      </c>
      <c r="H254">
        <v>59</v>
      </c>
      <c r="I254">
        <f>ROUND(E254/H254,2)</f>
        <v>106.15</v>
      </c>
      <c r="J254" t="s">
        <v>21</v>
      </c>
      <c r="K254" t="s">
        <v>22</v>
      </c>
      <c r="L254">
        <v>1382677200</v>
      </c>
      <c r="M254" s="7">
        <f>(((L254/60)/60)/24)+DATE(1970,1,1)</f>
        <v>41572.208333333336</v>
      </c>
      <c r="N254">
        <v>1383109200</v>
      </c>
      <c r="O254" s="7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tr">
        <f>_xlfn.TEXTSPLIT(R:R,"/")</f>
        <v>theater</v>
      </c>
      <c r="T254" t="str">
        <f>_xlfn.TEXTAFTER(R:R,"/")</f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ROUND((E255/D255)*100,0)</f>
        <v>89</v>
      </c>
      <c r="G255" t="s">
        <v>14</v>
      </c>
      <c r="H255">
        <v>1335</v>
      </c>
      <c r="I255">
        <f>ROUND(E255/H255,2)</f>
        <v>81.02</v>
      </c>
      <c r="J255" t="s">
        <v>15</v>
      </c>
      <c r="K255" t="s">
        <v>16</v>
      </c>
      <c r="L255">
        <v>1302238800</v>
      </c>
      <c r="M255" s="7">
        <f>(((L255/60)/60)/24)+DATE(1970,1,1)</f>
        <v>40641.208333333336</v>
      </c>
      <c r="N255">
        <v>1303275600</v>
      </c>
      <c r="O255" s="7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tr">
        <f>_xlfn.TEXTSPLIT(R:R,"/")</f>
        <v>film &amp; video</v>
      </c>
      <c r="T255" t="str">
        <f>_xlfn.TEXTAFTER(R:R,"/")</f>
        <v>drama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ROUND((E256/D256)*100,0)</f>
        <v>185</v>
      </c>
      <c r="G256" t="s">
        <v>20</v>
      </c>
      <c r="H256">
        <v>88</v>
      </c>
      <c r="I256">
        <f>ROUND(E256/H256,2)</f>
        <v>96.65</v>
      </c>
      <c r="J256" t="s">
        <v>21</v>
      </c>
      <c r="K256" t="s">
        <v>22</v>
      </c>
      <c r="L256">
        <v>1487656800</v>
      </c>
      <c r="M256" s="7">
        <f>(((L256/60)/60)/24)+DATE(1970,1,1)</f>
        <v>42787.25</v>
      </c>
      <c r="N256">
        <v>1487829600</v>
      </c>
      <c r="O256" s="7">
        <f>(((N256/60)/60)/24)+DATE(1970,1,1)</f>
        <v>42789.25</v>
      </c>
      <c r="P256" t="b">
        <v>0</v>
      </c>
      <c r="Q256" t="b">
        <v>0</v>
      </c>
      <c r="R256" t="s">
        <v>68</v>
      </c>
      <c r="S256" t="str">
        <f>_xlfn.TEXTSPLIT(R:R,"/")</f>
        <v>publishing</v>
      </c>
      <c r="T256" t="str">
        <f>_xlfn.TEXTAFTER(R:R,"/")</f>
        <v>nonfiction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ROUND((E257/D257)*100,0)</f>
        <v>120</v>
      </c>
      <c r="G257" t="s">
        <v>20</v>
      </c>
      <c r="H257">
        <v>1697</v>
      </c>
      <c r="I257">
        <f>ROUND(E257/H257,2)</f>
        <v>57</v>
      </c>
      <c r="J257" t="s">
        <v>21</v>
      </c>
      <c r="K257" t="s">
        <v>22</v>
      </c>
      <c r="L257">
        <v>1297836000</v>
      </c>
      <c r="M257" s="7">
        <f>(((L257/60)/60)/24)+DATE(1970,1,1)</f>
        <v>40590.25</v>
      </c>
      <c r="N257">
        <v>1298268000</v>
      </c>
      <c r="O257" s="7">
        <f>(((N257/60)/60)/24)+DATE(1970,1,1)</f>
        <v>40595.25</v>
      </c>
      <c r="P257" t="b">
        <v>0</v>
      </c>
      <c r="Q257" t="b">
        <v>1</v>
      </c>
      <c r="R257" t="s">
        <v>23</v>
      </c>
      <c r="S257" t="str">
        <f>_xlfn.TEXTSPLIT(R:R,"/")</f>
        <v>music</v>
      </c>
      <c r="T257" t="str">
        <f>_xlfn.TEXTAFTER(R:R,"/")</f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ROUND((E258/D258)*100,0)</f>
        <v>23</v>
      </c>
      <c r="G258" t="s">
        <v>14</v>
      </c>
      <c r="H258">
        <v>15</v>
      </c>
      <c r="I258">
        <f>ROUND(E258/H258,2)</f>
        <v>63.93</v>
      </c>
      <c r="J258" t="s">
        <v>40</v>
      </c>
      <c r="K258" t="s">
        <v>41</v>
      </c>
      <c r="L258">
        <v>1453615200</v>
      </c>
      <c r="M258" s="7">
        <f>(((L258/60)/60)/24)+DATE(1970,1,1)</f>
        <v>42393.25</v>
      </c>
      <c r="N258">
        <v>1456812000</v>
      </c>
      <c r="O258" s="7">
        <f>(((N258/60)/60)/24)+DATE(1970,1,1)</f>
        <v>42430.25</v>
      </c>
      <c r="P258" t="b">
        <v>0</v>
      </c>
      <c r="Q258" t="b">
        <v>0</v>
      </c>
      <c r="R258" t="s">
        <v>23</v>
      </c>
      <c r="S258" t="str">
        <f>_xlfn.TEXTSPLIT(R:R,"/")</f>
        <v>music</v>
      </c>
      <c r="T258" t="str">
        <f>_xlfn.TEXTAFTER(R:R,"/")</f>
        <v>rock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ROUND((E259/D259)*100,0)</f>
        <v>146</v>
      </c>
      <c r="G259" t="s">
        <v>20</v>
      </c>
      <c r="H259">
        <v>92</v>
      </c>
      <c r="I259">
        <f>ROUND(E259/H259,2)</f>
        <v>90.46</v>
      </c>
      <c r="J259" t="s">
        <v>21</v>
      </c>
      <c r="K259" t="s">
        <v>22</v>
      </c>
      <c r="L259">
        <v>1362463200</v>
      </c>
      <c r="M259" s="7">
        <f>(((L259/60)/60)/24)+DATE(1970,1,1)</f>
        <v>41338.25</v>
      </c>
      <c r="N259">
        <v>1363669200</v>
      </c>
      <c r="O259" s="7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>_xlfn.TEXTSPLIT(R:R,"/")</f>
        <v>theater</v>
      </c>
      <c r="T259" t="str">
        <f>_xlfn.TEXTAFTER(R:R,"/")</f>
        <v>plays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ROUND((E260/D260)*100,0)</f>
        <v>268</v>
      </c>
      <c r="G260" t="s">
        <v>20</v>
      </c>
      <c r="H260">
        <v>186</v>
      </c>
      <c r="I260">
        <f>ROUND(E260/H260,2)</f>
        <v>72.17</v>
      </c>
      <c r="J260" t="s">
        <v>21</v>
      </c>
      <c r="K260" t="s">
        <v>22</v>
      </c>
      <c r="L260">
        <v>1481176800</v>
      </c>
      <c r="M260" s="7">
        <f>(((L260/60)/60)/24)+DATE(1970,1,1)</f>
        <v>42712.25</v>
      </c>
      <c r="N260">
        <v>1482904800</v>
      </c>
      <c r="O260" s="7">
        <f>(((N260/60)/60)/24)+DATE(1970,1,1)</f>
        <v>42732.25</v>
      </c>
      <c r="P260" t="b">
        <v>0</v>
      </c>
      <c r="Q260" t="b">
        <v>1</v>
      </c>
      <c r="R260" t="s">
        <v>33</v>
      </c>
      <c r="S260" t="str">
        <f>_xlfn.TEXTSPLIT(R:R,"/")</f>
        <v>theater</v>
      </c>
      <c r="T260" t="str">
        <f>_xlfn.TEXTAFTER(R:R,"/")</f>
        <v>plays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ROUND((E261/D261)*100,0)</f>
        <v>598</v>
      </c>
      <c r="G261" t="s">
        <v>20</v>
      </c>
      <c r="H261">
        <v>138</v>
      </c>
      <c r="I261">
        <f>ROUND(E261/H261,2)</f>
        <v>77.930000000000007</v>
      </c>
      <c r="J261" t="s">
        <v>21</v>
      </c>
      <c r="K261" t="s">
        <v>22</v>
      </c>
      <c r="L261">
        <v>1354946400</v>
      </c>
      <c r="M261" s="7">
        <f>(((L261/60)/60)/24)+DATE(1970,1,1)</f>
        <v>41251.25</v>
      </c>
      <c r="N261">
        <v>1356588000</v>
      </c>
      <c r="O261" s="7">
        <f>(((N261/60)/60)/24)+DATE(1970,1,1)</f>
        <v>41270.25</v>
      </c>
      <c r="P261" t="b">
        <v>1</v>
      </c>
      <c r="Q261" t="b">
        <v>0</v>
      </c>
      <c r="R261" t="s">
        <v>122</v>
      </c>
      <c r="S261" t="str">
        <f>_xlfn.TEXTSPLIT(R:R,"/")</f>
        <v>photography</v>
      </c>
      <c r="T261" t="str">
        <f>_xlfn.TEXTAFTER(R:R,"/")</f>
        <v>photography books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ROUND((E262/D262)*100,0)</f>
        <v>158</v>
      </c>
      <c r="G262" t="s">
        <v>20</v>
      </c>
      <c r="H262">
        <v>261</v>
      </c>
      <c r="I262">
        <f>ROUND(E262/H262,2)</f>
        <v>38.07</v>
      </c>
      <c r="J262" t="s">
        <v>21</v>
      </c>
      <c r="K262" t="s">
        <v>22</v>
      </c>
      <c r="L262">
        <v>1348808400</v>
      </c>
      <c r="M262" s="7">
        <f>(((L262/60)/60)/24)+DATE(1970,1,1)</f>
        <v>41180.208333333336</v>
      </c>
      <c r="N262">
        <v>1349845200</v>
      </c>
      <c r="O262" s="7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tr">
        <f>_xlfn.TEXTSPLIT(R:R,"/")</f>
        <v>music</v>
      </c>
      <c r="T262" t="str">
        <f>_xlfn.TEXTAFTER(R:R,"/")</f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ROUND((E263/D263)*100,0)</f>
        <v>31</v>
      </c>
      <c r="G263" t="s">
        <v>14</v>
      </c>
      <c r="H263">
        <v>454</v>
      </c>
      <c r="I263">
        <f>ROUND(E263/H263,2)</f>
        <v>57.94</v>
      </c>
      <c r="J263" t="s">
        <v>21</v>
      </c>
      <c r="K263" t="s">
        <v>22</v>
      </c>
      <c r="L263">
        <v>1282712400</v>
      </c>
      <c r="M263" s="7">
        <f>(((L263/60)/60)/24)+DATE(1970,1,1)</f>
        <v>40415.208333333336</v>
      </c>
      <c r="N263">
        <v>1283058000</v>
      </c>
      <c r="O263" s="7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tr">
        <f>_xlfn.TEXTSPLIT(R:R,"/")</f>
        <v>music</v>
      </c>
      <c r="T263" t="str">
        <f>_xlfn.TEXTAFTER(R:R,"/")</f>
        <v>rock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ROUND((E264/D264)*100,0)</f>
        <v>313</v>
      </c>
      <c r="G264" t="s">
        <v>20</v>
      </c>
      <c r="H264">
        <v>107</v>
      </c>
      <c r="I264">
        <f>ROUND(E264/H264,2)</f>
        <v>49.79</v>
      </c>
      <c r="J264" t="s">
        <v>21</v>
      </c>
      <c r="K264" t="s">
        <v>22</v>
      </c>
      <c r="L264">
        <v>1301979600</v>
      </c>
      <c r="M264" s="7">
        <f>(((L264/60)/60)/24)+DATE(1970,1,1)</f>
        <v>40638.208333333336</v>
      </c>
      <c r="N264">
        <v>1304226000</v>
      </c>
      <c r="O264" s="7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tr">
        <f>_xlfn.TEXTSPLIT(R:R,"/")</f>
        <v>music</v>
      </c>
      <c r="T264" t="str">
        <f>_xlfn.TEXTAFTER(R:R,"/")</f>
        <v>indie rock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ROUND((E265/D265)*100,0)</f>
        <v>371</v>
      </c>
      <c r="G265" t="s">
        <v>20</v>
      </c>
      <c r="H265">
        <v>199</v>
      </c>
      <c r="I265">
        <f>ROUND(E265/H265,2)</f>
        <v>54.05</v>
      </c>
      <c r="J265" t="s">
        <v>21</v>
      </c>
      <c r="K265" t="s">
        <v>22</v>
      </c>
      <c r="L265">
        <v>1263016800</v>
      </c>
      <c r="M265" s="7">
        <f>(((L265/60)/60)/24)+DATE(1970,1,1)</f>
        <v>40187.25</v>
      </c>
      <c r="N265">
        <v>1263016800</v>
      </c>
      <c r="O265" s="7">
        <f>(((N265/60)/60)/24)+DATE(1970,1,1)</f>
        <v>40187.25</v>
      </c>
      <c r="P265" t="b">
        <v>0</v>
      </c>
      <c r="Q265" t="b">
        <v>0</v>
      </c>
      <c r="R265" t="s">
        <v>122</v>
      </c>
      <c r="S265" t="str">
        <f>_xlfn.TEXTSPLIT(R:R,"/")</f>
        <v>photography</v>
      </c>
      <c r="T265" t="str">
        <f>_xlfn.TEXTAFTER(R:R,"/")</f>
        <v>photography books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ROUND((E266/D266)*100,0)</f>
        <v>363</v>
      </c>
      <c r="G266" t="s">
        <v>20</v>
      </c>
      <c r="H266">
        <v>5512</v>
      </c>
      <c r="I266">
        <f>ROUND(E266/H266,2)</f>
        <v>30</v>
      </c>
      <c r="J266" t="s">
        <v>21</v>
      </c>
      <c r="K266" t="s">
        <v>22</v>
      </c>
      <c r="L266">
        <v>1360648800</v>
      </c>
      <c r="M266" s="7">
        <f>(((L266/60)/60)/24)+DATE(1970,1,1)</f>
        <v>41317.25</v>
      </c>
      <c r="N266">
        <v>1362031200</v>
      </c>
      <c r="O266" s="7">
        <f>(((N266/60)/60)/24)+DATE(1970,1,1)</f>
        <v>41333.25</v>
      </c>
      <c r="P266" t="b">
        <v>0</v>
      </c>
      <c r="Q266" t="b">
        <v>0</v>
      </c>
      <c r="R266" t="s">
        <v>33</v>
      </c>
      <c r="S266" t="str">
        <f>_xlfn.TEXTSPLIT(R:R,"/")</f>
        <v>theater</v>
      </c>
      <c r="T266" t="str">
        <f>_xlfn.TEXTAFTER(R:R,"/")</f>
        <v>plays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ROUND((E267/D267)*100,0)</f>
        <v>123</v>
      </c>
      <c r="G267" t="s">
        <v>20</v>
      </c>
      <c r="H267">
        <v>86</v>
      </c>
      <c r="I267">
        <f>ROUND(E267/H267,2)</f>
        <v>70.13</v>
      </c>
      <c r="J267" t="s">
        <v>21</v>
      </c>
      <c r="K267" t="s">
        <v>22</v>
      </c>
      <c r="L267">
        <v>1451800800</v>
      </c>
      <c r="M267" s="7">
        <f>(((L267/60)/60)/24)+DATE(1970,1,1)</f>
        <v>42372.25</v>
      </c>
      <c r="N267">
        <v>1455602400</v>
      </c>
      <c r="O267" s="7">
        <f>(((N267/60)/60)/24)+DATE(1970,1,1)</f>
        <v>42416.25</v>
      </c>
      <c r="P267" t="b">
        <v>0</v>
      </c>
      <c r="Q267" t="b">
        <v>0</v>
      </c>
      <c r="R267" t="s">
        <v>33</v>
      </c>
      <c r="S267" t="str">
        <f>_xlfn.TEXTSPLIT(R:R,"/")</f>
        <v>theater</v>
      </c>
      <c r="T267" t="str">
        <f>_xlfn.TEXTAFTER(R:R,"/")</f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ROUND((E268/D268)*100,0)</f>
        <v>77</v>
      </c>
      <c r="G268" t="s">
        <v>14</v>
      </c>
      <c r="H268">
        <v>3182</v>
      </c>
      <c r="I268">
        <f>ROUND(E268/H268,2)</f>
        <v>27</v>
      </c>
      <c r="J268" t="s">
        <v>107</v>
      </c>
      <c r="K268" t="s">
        <v>108</v>
      </c>
      <c r="L268">
        <v>1415340000</v>
      </c>
      <c r="M268" s="7">
        <f>(((L268/60)/60)/24)+DATE(1970,1,1)</f>
        <v>41950.25</v>
      </c>
      <c r="N268">
        <v>1418191200</v>
      </c>
      <c r="O268" s="7">
        <f>(((N268/60)/60)/24)+DATE(1970,1,1)</f>
        <v>41983.25</v>
      </c>
      <c r="P268" t="b">
        <v>0</v>
      </c>
      <c r="Q268" t="b">
        <v>1</v>
      </c>
      <c r="R268" t="s">
        <v>159</v>
      </c>
      <c r="S268" t="str">
        <f>_xlfn.TEXTSPLIT(R:R,"/")</f>
        <v>music</v>
      </c>
      <c r="T268" t="str">
        <f>_xlfn.TEXTAFTER(R:R,"/")</f>
        <v>jazz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ROUND((E269/D269)*100,0)</f>
        <v>234</v>
      </c>
      <c r="G269" t="s">
        <v>20</v>
      </c>
      <c r="H269">
        <v>2768</v>
      </c>
      <c r="I269">
        <f>ROUND(E269/H269,2)</f>
        <v>51.99</v>
      </c>
      <c r="J269" t="s">
        <v>26</v>
      </c>
      <c r="K269" t="s">
        <v>27</v>
      </c>
      <c r="L269">
        <v>1351054800</v>
      </c>
      <c r="M269" s="7">
        <f>(((L269/60)/60)/24)+DATE(1970,1,1)</f>
        <v>41206.208333333336</v>
      </c>
      <c r="N269">
        <v>1352440800</v>
      </c>
      <c r="O269" s="7">
        <f>(((N269/60)/60)/24)+DATE(1970,1,1)</f>
        <v>41222.25</v>
      </c>
      <c r="P269" t="b">
        <v>0</v>
      </c>
      <c r="Q269" t="b">
        <v>0</v>
      </c>
      <c r="R269" t="s">
        <v>33</v>
      </c>
      <c r="S269" t="str">
        <f>_xlfn.TEXTSPLIT(R:R,"/")</f>
        <v>theater</v>
      </c>
      <c r="T269" t="str">
        <f>_xlfn.TEXTAFTER(R:R,"/")</f>
        <v>plays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ROUND((E270/D270)*100,0)</f>
        <v>181</v>
      </c>
      <c r="G270" t="s">
        <v>20</v>
      </c>
      <c r="H270">
        <v>48</v>
      </c>
      <c r="I270">
        <f>ROUND(E270/H270,2)</f>
        <v>56.42</v>
      </c>
      <c r="J270" t="s">
        <v>21</v>
      </c>
      <c r="K270" t="s">
        <v>22</v>
      </c>
      <c r="L270">
        <v>1349326800</v>
      </c>
      <c r="M270" s="7">
        <f>(((L270/60)/60)/24)+DATE(1970,1,1)</f>
        <v>41186.208333333336</v>
      </c>
      <c r="N270">
        <v>1353304800</v>
      </c>
      <c r="O270" s="7">
        <f>(((N270/60)/60)/24)+DATE(1970,1,1)</f>
        <v>41232.25</v>
      </c>
      <c r="P270" t="b">
        <v>0</v>
      </c>
      <c r="Q270" t="b">
        <v>0</v>
      </c>
      <c r="R270" t="s">
        <v>42</v>
      </c>
      <c r="S270" t="str">
        <f>_xlfn.TEXTSPLIT(R:R,"/")</f>
        <v>film &amp; video</v>
      </c>
      <c r="T270" t="str">
        <f>_xlfn.TEXTAFTER(R:R,"/")</f>
        <v>documentary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ROUND((E271/D271)*100,0)</f>
        <v>253</v>
      </c>
      <c r="G271" t="s">
        <v>20</v>
      </c>
      <c r="H271">
        <v>87</v>
      </c>
      <c r="I271">
        <f>ROUND(E271/H271,2)</f>
        <v>101.63</v>
      </c>
      <c r="J271" t="s">
        <v>21</v>
      </c>
      <c r="K271" t="s">
        <v>22</v>
      </c>
      <c r="L271">
        <v>1548914400</v>
      </c>
      <c r="M271" s="7">
        <f>(((L271/60)/60)/24)+DATE(1970,1,1)</f>
        <v>43496.25</v>
      </c>
      <c r="N271">
        <v>1550728800</v>
      </c>
      <c r="O271" s="7">
        <f>(((N271/60)/60)/24)+DATE(1970,1,1)</f>
        <v>43517.25</v>
      </c>
      <c r="P271" t="b">
        <v>0</v>
      </c>
      <c r="Q271" t="b">
        <v>0</v>
      </c>
      <c r="R271" t="s">
        <v>269</v>
      </c>
      <c r="S271" t="str">
        <f>_xlfn.TEXTSPLIT(R:R,"/")</f>
        <v>film &amp; video</v>
      </c>
      <c r="T271" t="str">
        <f>_xlfn.TEXTAFTER(R:R,"/")</f>
        <v>television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ROUND((E272/D272)*100,0)</f>
        <v>27</v>
      </c>
      <c r="G272" t="s">
        <v>74</v>
      </c>
      <c r="H272">
        <v>1890</v>
      </c>
      <c r="I272">
        <f>ROUND(E272/H272,2)</f>
        <v>25.01</v>
      </c>
      <c r="J272" t="s">
        <v>21</v>
      </c>
      <c r="K272" t="s">
        <v>22</v>
      </c>
      <c r="L272">
        <v>1291269600</v>
      </c>
      <c r="M272" s="7">
        <f>(((L272/60)/60)/24)+DATE(1970,1,1)</f>
        <v>40514.25</v>
      </c>
      <c r="N272">
        <v>1291442400</v>
      </c>
      <c r="O272" s="7">
        <f>(((N272/60)/60)/24)+DATE(1970,1,1)</f>
        <v>40516.25</v>
      </c>
      <c r="P272" t="b">
        <v>0</v>
      </c>
      <c r="Q272" t="b">
        <v>0</v>
      </c>
      <c r="R272" t="s">
        <v>89</v>
      </c>
      <c r="S272" t="str">
        <f>_xlfn.TEXTSPLIT(R:R,"/")</f>
        <v>games</v>
      </c>
      <c r="T272" t="str">
        <f>_xlfn.TEXTAFTER(R:R,"/")</f>
        <v>video games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ROUND((E273/D273)*100,0)</f>
        <v>1</v>
      </c>
      <c r="G273" t="s">
        <v>47</v>
      </c>
      <c r="H273">
        <v>61</v>
      </c>
      <c r="I273">
        <f>ROUND(E273/H273,2)</f>
        <v>32.020000000000003</v>
      </c>
      <c r="J273" t="s">
        <v>21</v>
      </c>
      <c r="K273" t="s">
        <v>22</v>
      </c>
      <c r="L273">
        <v>1449468000</v>
      </c>
      <c r="M273" s="7">
        <f>(((L273/60)/60)/24)+DATE(1970,1,1)</f>
        <v>42345.25</v>
      </c>
      <c r="N273">
        <v>1452146400</v>
      </c>
      <c r="O273" s="7">
        <f>(((N273/60)/60)/24)+DATE(1970,1,1)</f>
        <v>42376.25</v>
      </c>
      <c r="P273" t="b">
        <v>0</v>
      </c>
      <c r="Q273" t="b">
        <v>0</v>
      </c>
      <c r="R273" t="s">
        <v>122</v>
      </c>
      <c r="S273" t="str">
        <f>_xlfn.TEXTSPLIT(R:R,"/")</f>
        <v>photography</v>
      </c>
      <c r="T273" t="str">
        <f>_xlfn.TEXTAFTER(R:R,"/")</f>
        <v>photography books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ROUND((E274/D274)*100,0)</f>
        <v>304</v>
      </c>
      <c r="G274" t="s">
        <v>20</v>
      </c>
      <c r="H274">
        <v>1894</v>
      </c>
      <c r="I274">
        <f>ROUND(E274/H274,2)</f>
        <v>82.02</v>
      </c>
      <c r="J274" t="s">
        <v>21</v>
      </c>
      <c r="K274" t="s">
        <v>22</v>
      </c>
      <c r="L274">
        <v>1562734800</v>
      </c>
      <c r="M274" s="7">
        <f>(((L274/60)/60)/24)+DATE(1970,1,1)</f>
        <v>43656.208333333328</v>
      </c>
      <c r="N274">
        <v>1564894800</v>
      </c>
      <c r="O274" s="7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tr">
        <f>_xlfn.TEXTSPLIT(R:R,"/")</f>
        <v>theater</v>
      </c>
      <c r="T274" t="str">
        <f>_xlfn.TEXTAFTER(R:R,"/")</f>
        <v>plays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ROUND((E275/D275)*100,0)</f>
        <v>137</v>
      </c>
      <c r="G275" t="s">
        <v>20</v>
      </c>
      <c r="H275">
        <v>282</v>
      </c>
      <c r="I275">
        <f>ROUND(E275/H275,2)</f>
        <v>37.96</v>
      </c>
      <c r="J275" t="s">
        <v>15</v>
      </c>
      <c r="K275" t="s">
        <v>16</v>
      </c>
      <c r="L275">
        <v>1505624400</v>
      </c>
      <c r="M275" s="7">
        <f>(((L275/60)/60)/24)+DATE(1970,1,1)</f>
        <v>42995.208333333328</v>
      </c>
      <c r="N275">
        <v>1505883600</v>
      </c>
      <c r="O275" s="7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tr">
        <f>_xlfn.TEXTSPLIT(R:R,"/")</f>
        <v>theater</v>
      </c>
      <c r="T275" t="str">
        <f>_xlfn.TEXTAFTER(R:R,"/")</f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ROUND((E276/D276)*100,0)</f>
        <v>32</v>
      </c>
      <c r="G276" t="s">
        <v>14</v>
      </c>
      <c r="H276">
        <v>15</v>
      </c>
      <c r="I276">
        <f>ROUND(E276/H276,2)</f>
        <v>51.53</v>
      </c>
      <c r="J276" t="s">
        <v>21</v>
      </c>
      <c r="K276" t="s">
        <v>22</v>
      </c>
      <c r="L276">
        <v>1509948000</v>
      </c>
      <c r="M276" s="7">
        <f>(((L276/60)/60)/24)+DATE(1970,1,1)</f>
        <v>43045.25</v>
      </c>
      <c r="N276">
        <v>1510380000</v>
      </c>
      <c r="O276" s="7">
        <f>(((N276/60)/60)/24)+DATE(1970,1,1)</f>
        <v>43050.25</v>
      </c>
      <c r="P276" t="b">
        <v>0</v>
      </c>
      <c r="Q276" t="b">
        <v>0</v>
      </c>
      <c r="R276" t="s">
        <v>33</v>
      </c>
      <c r="S276" t="str">
        <f>_xlfn.TEXTSPLIT(R:R,"/")</f>
        <v>theater</v>
      </c>
      <c r="T276" t="str">
        <f>_xlfn.TEXTAFTER(R:R,"/")</f>
        <v>plays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ROUND((E277/D277)*100,0)</f>
        <v>242</v>
      </c>
      <c r="G277" t="s">
        <v>20</v>
      </c>
      <c r="H277">
        <v>116</v>
      </c>
      <c r="I277">
        <f>ROUND(E277/H277,2)</f>
        <v>81.2</v>
      </c>
      <c r="J277" t="s">
        <v>21</v>
      </c>
      <c r="K277" t="s">
        <v>22</v>
      </c>
      <c r="L277">
        <v>1554526800</v>
      </c>
      <c r="M277" s="7">
        <f>(((L277/60)/60)/24)+DATE(1970,1,1)</f>
        <v>43561.208333333328</v>
      </c>
      <c r="N277">
        <v>1555218000</v>
      </c>
      <c r="O277" s="7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tr">
        <f>_xlfn.TEXTSPLIT(R:R,"/")</f>
        <v>publishing</v>
      </c>
      <c r="T277" t="str">
        <f>_xlfn.TEXTAFTER(R:R,"/")</f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ROUND((E278/D278)*100,0)</f>
        <v>97</v>
      </c>
      <c r="G278" t="s">
        <v>14</v>
      </c>
      <c r="H278">
        <v>133</v>
      </c>
      <c r="I278">
        <f>ROUND(E278/H278,2)</f>
        <v>40.03</v>
      </c>
      <c r="J278" t="s">
        <v>21</v>
      </c>
      <c r="K278" t="s">
        <v>22</v>
      </c>
      <c r="L278">
        <v>1334811600</v>
      </c>
      <c r="M278" s="7">
        <f>(((L278/60)/60)/24)+DATE(1970,1,1)</f>
        <v>41018.208333333336</v>
      </c>
      <c r="N278">
        <v>1335243600</v>
      </c>
      <c r="O278" s="7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tr">
        <f>_xlfn.TEXTSPLIT(R:R,"/")</f>
        <v>games</v>
      </c>
      <c r="T278" t="str">
        <f>_xlfn.TEXTAFTER(R:R,"/")</f>
        <v>video games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ROUND((E279/D279)*100,0)</f>
        <v>1066</v>
      </c>
      <c r="G279" t="s">
        <v>20</v>
      </c>
      <c r="H279">
        <v>83</v>
      </c>
      <c r="I279">
        <f>ROUND(E279/H279,2)</f>
        <v>89.94</v>
      </c>
      <c r="J279" t="s">
        <v>21</v>
      </c>
      <c r="K279" t="s">
        <v>22</v>
      </c>
      <c r="L279">
        <v>1279515600</v>
      </c>
      <c r="M279" s="7">
        <f>(((L279/60)/60)/24)+DATE(1970,1,1)</f>
        <v>40378.208333333336</v>
      </c>
      <c r="N279">
        <v>1279688400</v>
      </c>
      <c r="O279" s="7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tr">
        <f>_xlfn.TEXTSPLIT(R:R,"/")</f>
        <v>theater</v>
      </c>
      <c r="T279" t="str">
        <f>_xlfn.TEXTAFTER(R:R,"/")</f>
        <v>plays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ROUND((E280/D280)*100,0)</f>
        <v>326</v>
      </c>
      <c r="G280" t="s">
        <v>20</v>
      </c>
      <c r="H280">
        <v>91</v>
      </c>
      <c r="I280">
        <f>ROUND(E280/H280,2)</f>
        <v>96.69</v>
      </c>
      <c r="J280" t="s">
        <v>21</v>
      </c>
      <c r="K280" t="s">
        <v>22</v>
      </c>
      <c r="L280">
        <v>1353909600</v>
      </c>
      <c r="M280" s="7">
        <f>(((L280/60)/60)/24)+DATE(1970,1,1)</f>
        <v>41239.25</v>
      </c>
      <c r="N280">
        <v>1356069600</v>
      </c>
      <c r="O280" s="7">
        <f>(((N280/60)/60)/24)+DATE(1970,1,1)</f>
        <v>41264.25</v>
      </c>
      <c r="P280" t="b">
        <v>0</v>
      </c>
      <c r="Q280" t="b">
        <v>0</v>
      </c>
      <c r="R280" t="s">
        <v>28</v>
      </c>
      <c r="S280" t="str">
        <f>_xlfn.TEXTSPLIT(R:R,"/")</f>
        <v>technology</v>
      </c>
      <c r="T280" t="str">
        <f>_xlfn.TEXTAFTER(R:R,"/")</f>
        <v>web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ROUND((E281/D281)*100,0)</f>
        <v>171</v>
      </c>
      <c r="G281" t="s">
        <v>20</v>
      </c>
      <c r="H281">
        <v>546</v>
      </c>
      <c r="I281">
        <f>ROUND(E281/H281,2)</f>
        <v>25.01</v>
      </c>
      <c r="J281" t="s">
        <v>21</v>
      </c>
      <c r="K281" t="s">
        <v>22</v>
      </c>
      <c r="L281">
        <v>1535950800</v>
      </c>
      <c r="M281" s="7">
        <f>(((L281/60)/60)/24)+DATE(1970,1,1)</f>
        <v>43346.208333333328</v>
      </c>
      <c r="N281">
        <v>1536210000</v>
      </c>
      <c r="O281" s="7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tr">
        <f>_xlfn.TEXTSPLIT(R:R,"/")</f>
        <v>theater</v>
      </c>
      <c r="T281" t="str">
        <f>_xlfn.TEXTAFTER(R:R,"/")</f>
        <v>plays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ROUND((E282/D282)*100,0)</f>
        <v>581</v>
      </c>
      <c r="G282" t="s">
        <v>20</v>
      </c>
      <c r="H282">
        <v>393</v>
      </c>
      <c r="I282">
        <f>ROUND(E282/H282,2)</f>
        <v>36.99</v>
      </c>
      <c r="J282" t="s">
        <v>21</v>
      </c>
      <c r="K282" t="s">
        <v>22</v>
      </c>
      <c r="L282">
        <v>1511244000</v>
      </c>
      <c r="M282" s="7">
        <f>(((L282/60)/60)/24)+DATE(1970,1,1)</f>
        <v>43060.25</v>
      </c>
      <c r="N282">
        <v>1511762400</v>
      </c>
      <c r="O282" s="7">
        <f>(((N282/60)/60)/24)+DATE(1970,1,1)</f>
        <v>43066.25</v>
      </c>
      <c r="P282" t="b">
        <v>0</v>
      </c>
      <c r="Q282" t="b">
        <v>0</v>
      </c>
      <c r="R282" t="s">
        <v>71</v>
      </c>
      <c r="S282" t="str">
        <f>_xlfn.TEXTSPLIT(R:R,"/")</f>
        <v>film &amp; video</v>
      </c>
      <c r="T282" t="str">
        <f>_xlfn.TEXTAFTER(R:R,"/")</f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ROUND((E283/D283)*100,0)</f>
        <v>92</v>
      </c>
      <c r="G283" t="s">
        <v>14</v>
      </c>
      <c r="H283">
        <v>2062</v>
      </c>
      <c r="I283">
        <f>ROUND(E283/H283,2)</f>
        <v>73.010000000000005</v>
      </c>
      <c r="J283" t="s">
        <v>21</v>
      </c>
      <c r="K283" t="s">
        <v>22</v>
      </c>
      <c r="L283">
        <v>1331445600</v>
      </c>
      <c r="M283" s="7">
        <f>(((L283/60)/60)/24)+DATE(1970,1,1)</f>
        <v>40979.25</v>
      </c>
      <c r="N283">
        <v>1333256400</v>
      </c>
      <c r="O283" s="7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tr">
        <f>_xlfn.TEXTSPLIT(R:R,"/")</f>
        <v>theater</v>
      </c>
      <c r="T283" t="str">
        <f>_xlfn.TEXTAFTER(R:R,"/")</f>
        <v>plays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ROUND((E284/D284)*100,0)</f>
        <v>108</v>
      </c>
      <c r="G284" t="s">
        <v>20</v>
      </c>
      <c r="H284">
        <v>133</v>
      </c>
      <c r="I284">
        <f>ROUND(E284/H284,2)</f>
        <v>68.239999999999995</v>
      </c>
      <c r="J284" t="s">
        <v>21</v>
      </c>
      <c r="K284" t="s">
        <v>22</v>
      </c>
      <c r="L284">
        <v>1480226400</v>
      </c>
      <c r="M284" s="7">
        <f>(((L284/60)/60)/24)+DATE(1970,1,1)</f>
        <v>42701.25</v>
      </c>
      <c r="N284">
        <v>1480744800</v>
      </c>
      <c r="O284" s="7">
        <f>(((N284/60)/60)/24)+DATE(1970,1,1)</f>
        <v>42707.25</v>
      </c>
      <c r="P284" t="b">
        <v>0</v>
      </c>
      <c r="Q284" t="b">
        <v>1</v>
      </c>
      <c r="R284" t="s">
        <v>269</v>
      </c>
      <c r="S284" t="str">
        <f>_xlfn.TEXTSPLIT(R:R,"/")</f>
        <v>film &amp; video</v>
      </c>
      <c r="T284" t="str">
        <f>_xlfn.TEXTAFTER(R:R,"/")</f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ROUND((E285/D285)*100,0)</f>
        <v>19</v>
      </c>
      <c r="G285" t="s">
        <v>14</v>
      </c>
      <c r="H285">
        <v>29</v>
      </c>
      <c r="I285">
        <f>ROUND(E285/H285,2)</f>
        <v>52.31</v>
      </c>
      <c r="J285" t="s">
        <v>36</v>
      </c>
      <c r="K285" t="s">
        <v>37</v>
      </c>
      <c r="L285">
        <v>1464584400</v>
      </c>
      <c r="M285" s="7">
        <f>(((L285/60)/60)/24)+DATE(1970,1,1)</f>
        <v>42520.208333333328</v>
      </c>
      <c r="N285">
        <v>1465016400</v>
      </c>
      <c r="O285" s="7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tr">
        <f>_xlfn.TEXTSPLIT(R:R,"/")</f>
        <v>music</v>
      </c>
      <c r="T285" t="str">
        <f>_xlfn.TEXTAFTER(R:R,"/")</f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ROUND((E286/D286)*100,0)</f>
        <v>83</v>
      </c>
      <c r="G286" t="s">
        <v>14</v>
      </c>
      <c r="H286">
        <v>132</v>
      </c>
      <c r="I286">
        <f>ROUND(E286/H286,2)</f>
        <v>61.77</v>
      </c>
      <c r="J286" t="s">
        <v>21</v>
      </c>
      <c r="K286" t="s">
        <v>22</v>
      </c>
      <c r="L286">
        <v>1335848400</v>
      </c>
      <c r="M286" s="7">
        <f>(((L286/60)/60)/24)+DATE(1970,1,1)</f>
        <v>41030.208333333336</v>
      </c>
      <c r="N286">
        <v>1336280400</v>
      </c>
      <c r="O286" s="7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tr">
        <f>_xlfn.TEXTSPLIT(R:R,"/")</f>
        <v>technology</v>
      </c>
      <c r="T286" t="str">
        <f>_xlfn.TEXTAFTER(R:R,"/")</f>
        <v>web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ROUND((E287/D287)*100,0)</f>
        <v>706</v>
      </c>
      <c r="G287" t="s">
        <v>20</v>
      </c>
      <c r="H287">
        <v>254</v>
      </c>
      <c r="I287">
        <f>ROUND(E287/H287,2)</f>
        <v>25.03</v>
      </c>
      <c r="J287" t="s">
        <v>21</v>
      </c>
      <c r="K287" t="s">
        <v>22</v>
      </c>
      <c r="L287">
        <v>1473483600</v>
      </c>
      <c r="M287" s="7">
        <f>(((L287/60)/60)/24)+DATE(1970,1,1)</f>
        <v>42623.208333333328</v>
      </c>
      <c r="N287">
        <v>1476766800</v>
      </c>
      <c r="O287" s="7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tr">
        <f>_xlfn.TEXTSPLIT(R:R,"/")</f>
        <v>theater</v>
      </c>
      <c r="T287" t="str">
        <f>_xlfn.TEXTAFTER(R:R,"/")</f>
        <v>plays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ROUND((E288/D288)*100,0)</f>
        <v>17</v>
      </c>
      <c r="G288" t="s">
        <v>74</v>
      </c>
      <c r="H288">
        <v>184</v>
      </c>
      <c r="I288">
        <f>ROUND(E288/H288,2)</f>
        <v>106.29</v>
      </c>
      <c r="J288" t="s">
        <v>21</v>
      </c>
      <c r="K288" t="s">
        <v>22</v>
      </c>
      <c r="L288">
        <v>1479880800</v>
      </c>
      <c r="M288" s="7">
        <f>(((L288/60)/60)/24)+DATE(1970,1,1)</f>
        <v>42697.25</v>
      </c>
      <c r="N288">
        <v>1480485600</v>
      </c>
      <c r="O288" s="7">
        <f>(((N288/60)/60)/24)+DATE(1970,1,1)</f>
        <v>42704.25</v>
      </c>
      <c r="P288" t="b">
        <v>0</v>
      </c>
      <c r="Q288" t="b">
        <v>0</v>
      </c>
      <c r="R288" t="s">
        <v>33</v>
      </c>
      <c r="S288" t="str">
        <f>_xlfn.TEXTSPLIT(R:R,"/")</f>
        <v>theater</v>
      </c>
      <c r="T288" t="str">
        <f>_xlfn.TEXTAFTER(R:R,"/")</f>
        <v>plays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ROUND((E289/D289)*100,0)</f>
        <v>210</v>
      </c>
      <c r="G289" t="s">
        <v>20</v>
      </c>
      <c r="H289">
        <v>176</v>
      </c>
      <c r="I289">
        <f>ROUND(E289/H289,2)</f>
        <v>75.069999999999993</v>
      </c>
      <c r="J289" t="s">
        <v>21</v>
      </c>
      <c r="K289" t="s">
        <v>22</v>
      </c>
      <c r="L289">
        <v>1430197200</v>
      </c>
      <c r="M289" s="7">
        <f>(((L289/60)/60)/24)+DATE(1970,1,1)</f>
        <v>42122.208333333328</v>
      </c>
      <c r="N289">
        <v>1430197200</v>
      </c>
      <c r="O289" s="7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tr">
        <f>_xlfn.TEXTSPLIT(R:R,"/")</f>
        <v>music</v>
      </c>
      <c r="T289" t="str">
        <f>_xlfn.TEXTAFTER(R:R,"/")</f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ROUND((E290/D290)*100,0)</f>
        <v>98</v>
      </c>
      <c r="G290" t="s">
        <v>14</v>
      </c>
      <c r="H290">
        <v>137</v>
      </c>
      <c r="I290">
        <f>ROUND(E290/H290,2)</f>
        <v>39.97</v>
      </c>
      <c r="J290" t="s">
        <v>36</v>
      </c>
      <c r="K290" t="s">
        <v>37</v>
      </c>
      <c r="L290">
        <v>1331701200</v>
      </c>
      <c r="M290" s="7">
        <f>(((L290/60)/60)/24)+DATE(1970,1,1)</f>
        <v>40982.208333333336</v>
      </c>
      <c r="N290">
        <v>1331787600</v>
      </c>
      <c r="O290" s="7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tr">
        <f>_xlfn.TEXTSPLIT(R:R,"/")</f>
        <v>music</v>
      </c>
      <c r="T290" t="str">
        <f>_xlfn.TEXTAFTER(R:R,"/")</f>
        <v>metal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ROUND((E291/D291)*100,0)</f>
        <v>1684</v>
      </c>
      <c r="G291" t="s">
        <v>20</v>
      </c>
      <c r="H291">
        <v>337</v>
      </c>
      <c r="I291">
        <f>ROUND(E291/H291,2)</f>
        <v>39.979999999999997</v>
      </c>
      <c r="J291" t="s">
        <v>15</v>
      </c>
      <c r="K291" t="s">
        <v>16</v>
      </c>
      <c r="L291">
        <v>1438578000</v>
      </c>
      <c r="M291" s="7">
        <f>(((L291/60)/60)/24)+DATE(1970,1,1)</f>
        <v>42219.208333333328</v>
      </c>
      <c r="N291">
        <v>1438837200</v>
      </c>
      <c r="O291" s="7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tr">
        <f>_xlfn.TEXTSPLIT(R:R,"/")</f>
        <v>theater</v>
      </c>
      <c r="T291" t="str">
        <f>_xlfn.TEXTAFTER(R:R,"/")</f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ROUND((E292/D292)*100,0)</f>
        <v>54</v>
      </c>
      <c r="G292" t="s">
        <v>14</v>
      </c>
      <c r="H292">
        <v>908</v>
      </c>
      <c r="I292">
        <f>ROUND(E292/H292,2)</f>
        <v>101.02</v>
      </c>
      <c r="J292" t="s">
        <v>21</v>
      </c>
      <c r="K292" t="s">
        <v>22</v>
      </c>
      <c r="L292">
        <v>1368162000</v>
      </c>
      <c r="M292" s="7">
        <f>(((L292/60)/60)/24)+DATE(1970,1,1)</f>
        <v>41404.208333333336</v>
      </c>
      <c r="N292">
        <v>1370926800</v>
      </c>
      <c r="O292" s="7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tr">
        <f>_xlfn.TEXTSPLIT(R:R,"/")</f>
        <v>film &amp; video</v>
      </c>
      <c r="T292" t="str">
        <f>_xlfn.TEXTAFTER(R:R,"/")</f>
        <v>documentary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ROUND((E293/D293)*100,0)</f>
        <v>457</v>
      </c>
      <c r="G293" t="s">
        <v>20</v>
      </c>
      <c r="H293">
        <v>107</v>
      </c>
      <c r="I293">
        <f>ROUND(E293/H293,2)</f>
        <v>76.81</v>
      </c>
      <c r="J293" t="s">
        <v>21</v>
      </c>
      <c r="K293" t="s">
        <v>22</v>
      </c>
      <c r="L293">
        <v>1318654800</v>
      </c>
      <c r="M293" s="7">
        <f>(((L293/60)/60)/24)+DATE(1970,1,1)</f>
        <v>40831.208333333336</v>
      </c>
      <c r="N293">
        <v>1319000400</v>
      </c>
      <c r="O293" s="7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tr">
        <f>_xlfn.TEXTSPLIT(R:R,"/")</f>
        <v>technology</v>
      </c>
      <c r="T293" t="str">
        <f>_xlfn.TEXTAFTER(R:R,"/")</f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ROUND((E294/D294)*100,0)</f>
        <v>10</v>
      </c>
      <c r="G294" t="s">
        <v>14</v>
      </c>
      <c r="H294">
        <v>10</v>
      </c>
      <c r="I294">
        <f>ROUND(E294/H294,2)</f>
        <v>71.7</v>
      </c>
      <c r="J294" t="s">
        <v>21</v>
      </c>
      <c r="K294" t="s">
        <v>22</v>
      </c>
      <c r="L294">
        <v>1331874000</v>
      </c>
      <c r="M294" s="7">
        <f>(((L294/60)/60)/24)+DATE(1970,1,1)</f>
        <v>40984.208333333336</v>
      </c>
      <c r="N294">
        <v>1333429200</v>
      </c>
      <c r="O294" s="7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tr">
        <f>_xlfn.TEXTSPLIT(R:R,"/")</f>
        <v>food</v>
      </c>
      <c r="T294" t="str">
        <f>_xlfn.TEXTAFTER(R:R,"/")</f>
        <v>food trucks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ROUND((E295/D295)*100,0)</f>
        <v>16</v>
      </c>
      <c r="G295" t="s">
        <v>74</v>
      </c>
      <c r="H295">
        <v>32</v>
      </c>
      <c r="I295">
        <f>ROUND(E295/H295,2)</f>
        <v>33.28</v>
      </c>
      <c r="J295" t="s">
        <v>107</v>
      </c>
      <c r="K295" t="s">
        <v>108</v>
      </c>
      <c r="L295">
        <v>1286254800</v>
      </c>
      <c r="M295" s="7">
        <f>(((L295/60)/60)/24)+DATE(1970,1,1)</f>
        <v>40456.208333333336</v>
      </c>
      <c r="N295">
        <v>1287032400</v>
      </c>
      <c r="O295" s="7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tr">
        <f>_xlfn.TEXTSPLIT(R:R,"/")</f>
        <v>theater</v>
      </c>
      <c r="T295" t="str">
        <f>_xlfn.TEXTAFTER(R:R,"/")</f>
        <v>plays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ROUND((E296/D296)*100,0)</f>
        <v>1340</v>
      </c>
      <c r="G296" t="s">
        <v>20</v>
      </c>
      <c r="H296">
        <v>183</v>
      </c>
      <c r="I296">
        <f>ROUND(E296/H296,2)</f>
        <v>43.92</v>
      </c>
      <c r="J296" t="s">
        <v>21</v>
      </c>
      <c r="K296" t="s">
        <v>22</v>
      </c>
      <c r="L296">
        <v>1540530000</v>
      </c>
      <c r="M296" s="7">
        <f>(((L296/60)/60)/24)+DATE(1970,1,1)</f>
        <v>43399.208333333328</v>
      </c>
      <c r="N296">
        <v>1541570400</v>
      </c>
      <c r="O296" s="7">
        <f>(((N296/60)/60)/24)+DATE(1970,1,1)</f>
        <v>43411.25</v>
      </c>
      <c r="P296" t="b">
        <v>0</v>
      </c>
      <c r="Q296" t="b">
        <v>0</v>
      </c>
      <c r="R296" t="s">
        <v>33</v>
      </c>
      <c r="S296" t="str">
        <f>_xlfn.TEXTSPLIT(R:R,"/")</f>
        <v>theater</v>
      </c>
      <c r="T296" t="str">
        <f>_xlfn.TEXTAFTER(R:R,"/")</f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ROUND((E297/D297)*100,0)</f>
        <v>36</v>
      </c>
      <c r="G297" t="s">
        <v>14</v>
      </c>
      <c r="H297">
        <v>1910</v>
      </c>
      <c r="I297">
        <f>ROUND(E297/H297,2)</f>
        <v>36</v>
      </c>
      <c r="J297" t="s">
        <v>98</v>
      </c>
      <c r="K297" t="s">
        <v>99</v>
      </c>
      <c r="L297">
        <v>1381813200</v>
      </c>
      <c r="M297" s="7">
        <f>(((L297/60)/60)/24)+DATE(1970,1,1)</f>
        <v>41562.208333333336</v>
      </c>
      <c r="N297">
        <v>1383976800</v>
      </c>
      <c r="O297" s="7">
        <f>(((N297/60)/60)/24)+DATE(1970,1,1)</f>
        <v>41587.25</v>
      </c>
      <c r="P297" t="b">
        <v>0</v>
      </c>
      <c r="Q297" t="b">
        <v>0</v>
      </c>
      <c r="R297" t="s">
        <v>33</v>
      </c>
      <c r="S297" t="str">
        <f>_xlfn.TEXTSPLIT(R:R,"/")</f>
        <v>theater</v>
      </c>
      <c r="T297" t="str">
        <f>_xlfn.TEXTAFTER(R:R,"/")</f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ROUND((E298/D298)*100,0)</f>
        <v>55</v>
      </c>
      <c r="G298" t="s">
        <v>14</v>
      </c>
      <c r="H298">
        <v>38</v>
      </c>
      <c r="I298">
        <f>ROUND(E298/H298,2)</f>
        <v>88.21</v>
      </c>
      <c r="J298" t="s">
        <v>26</v>
      </c>
      <c r="K298" t="s">
        <v>27</v>
      </c>
      <c r="L298">
        <v>1548655200</v>
      </c>
      <c r="M298" s="7">
        <f>(((L298/60)/60)/24)+DATE(1970,1,1)</f>
        <v>43493.25</v>
      </c>
      <c r="N298">
        <v>1550556000</v>
      </c>
      <c r="O298" s="7">
        <f>(((N298/60)/60)/24)+DATE(1970,1,1)</f>
        <v>43515.25</v>
      </c>
      <c r="P298" t="b">
        <v>0</v>
      </c>
      <c r="Q298" t="b">
        <v>0</v>
      </c>
      <c r="R298" t="s">
        <v>33</v>
      </c>
      <c r="S298" t="str">
        <f>_xlfn.TEXTSPLIT(R:R,"/")</f>
        <v>theater</v>
      </c>
      <c r="T298" t="str">
        <f>_xlfn.TEXTAFTER(R:R,"/")</f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ROUND((E299/D299)*100,0)</f>
        <v>94</v>
      </c>
      <c r="G299" t="s">
        <v>14</v>
      </c>
      <c r="H299">
        <v>104</v>
      </c>
      <c r="I299">
        <f>ROUND(E299/H299,2)</f>
        <v>65.239999999999995</v>
      </c>
      <c r="J299" t="s">
        <v>26</v>
      </c>
      <c r="K299" t="s">
        <v>27</v>
      </c>
      <c r="L299">
        <v>1389679200</v>
      </c>
      <c r="M299" s="7">
        <f>(((L299/60)/60)/24)+DATE(1970,1,1)</f>
        <v>41653.25</v>
      </c>
      <c r="N299">
        <v>1390456800</v>
      </c>
      <c r="O299" s="7">
        <f>(((N299/60)/60)/24)+DATE(1970,1,1)</f>
        <v>41662.25</v>
      </c>
      <c r="P299" t="b">
        <v>0</v>
      </c>
      <c r="Q299" t="b">
        <v>1</v>
      </c>
      <c r="R299" t="s">
        <v>33</v>
      </c>
      <c r="S299" t="str">
        <f>_xlfn.TEXTSPLIT(R:R,"/")</f>
        <v>theater</v>
      </c>
      <c r="T299" t="str">
        <f>_xlfn.TEXTAFTER(R:R,"/")</f>
        <v>plays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ROUND((E300/D300)*100,0)</f>
        <v>144</v>
      </c>
      <c r="G300" t="s">
        <v>20</v>
      </c>
      <c r="H300">
        <v>72</v>
      </c>
      <c r="I300">
        <f>ROUND(E300/H300,2)</f>
        <v>69.959999999999994</v>
      </c>
      <c r="J300" t="s">
        <v>21</v>
      </c>
      <c r="K300" t="s">
        <v>22</v>
      </c>
      <c r="L300">
        <v>1456466400</v>
      </c>
      <c r="M300" s="7">
        <f>(((L300/60)/60)/24)+DATE(1970,1,1)</f>
        <v>42426.25</v>
      </c>
      <c r="N300">
        <v>1458018000</v>
      </c>
      <c r="O300" s="7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tr">
        <f>_xlfn.TEXTSPLIT(R:R,"/")</f>
        <v>music</v>
      </c>
      <c r="T300" t="str">
        <f>_xlfn.TEXTAFTER(R:R,"/")</f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ROUND((E301/D301)*100,0)</f>
        <v>51</v>
      </c>
      <c r="G301" t="s">
        <v>14</v>
      </c>
      <c r="H301">
        <v>49</v>
      </c>
      <c r="I301">
        <f>ROUND(E301/H301,2)</f>
        <v>39.880000000000003</v>
      </c>
      <c r="J301" t="s">
        <v>21</v>
      </c>
      <c r="K301" t="s">
        <v>22</v>
      </c>
      <c r="L301">
        <v>1456984800</v>
      </c>
      <c r="M301" s="7">
        <f>(((L301/60)/60)/24)+DATE(1970,1,1)</f>
        <v>42432.25</v>
      </c>
      <c r="N301">
        <v>1461819600</v>
      </c>
      <c r="O301" s="7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tr">
        <f>_xlfn.TEXTSPLIT(R:R,"/")</f>
        <v>food</v>
      </c>
      <c r="T301" t="str">
        <f>_xlfn.TEXTAFTER(R:R,"/")</f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ROUND((E302/D302)*100,0)</f>
        <v>5</v>
      </c>
      <c r="G302" t="s">
        <v>14</v>
      </c>
      <c r="H302">
        <v>1</v>
      </c>
      <c r="I302">
        <f>ROUND(E302/H302,2)</f>
        <v>5</v>
      </c>
      <c r="J302" t="s">
        <v>36</v>
      </c>
      <c r="K302" t="s">
        <v>37</v>
      </c>
      <c r="L302">
        <v>1504069200</v>
      </c>
      <c r="M302" s="7">
        <f>(((L302/60)/60)/24)+DATE(1970,1,1)</f>
        <v>42977.208333333328</v>
      </c>
      <c r="N302">
        <v>1504155600</v>
      </c>
      <c r="O302" s="7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tr">
        <f>_xlfn.TEXTSPLIT(R:R,"/")</f>
        <v>publishing</v>
      </c>
      <c r="T302" t="str">
        <f>_xlfn.TEXTAFTER(R:R,"/")</f>
        <v>nonfiction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ROUND((E303/D303)*100,0)</f>
        <v>1345</v>
      </c>
      <c r="G303" t="s">
        <v>20</v>
      </c>
      <c r="H303">
        <v>295</v>
      </c>
      <c r="I303">
        <f>ROUND(E303/H303,2)</f>
        <v>41.02</v>
      </c>
      <c r="J303" t="s">
        <v>21</v>
      </c>
      <c r="K303" t="s">
        <v>22</v>
      </c>
      <c r="L303">
        <v>1424930400</v>
      </c>
      <c r="M303" s="7">
        <f>(((L303/60)/60)/24)+DATE(1970,1,1)</f>
        <v>42061.25</v>
      </c>
      <c r="N303">
        <v>1426395600</v>
      </c>
      <c r="O303" s="7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tr">
        <f>_xlfn.TEXTSPLIT(R:R,"/")</f>
        <v>film &amp; video</v>
      </c>
      <c r="T303" t="str">
        <f>_xlfn.TEXTAFTER(R:R,"/")</f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ROUND((E304/D304)*100,0)</f>
        <v>32</v>
      </c>
      <c r="G304" t="s">
        <v>14</v>
      </c>
      <c r="H304">
        <v>245</v>
      </c>
      <c r="I304">
        <f>ROUND(E304/H304,2)</f>
        <v>98.91</v>
      </c>
      <c r="J304" t="s">
        <v>21</v>
      </c>
      <c r="K304" t="s">
        <v>22</v>
      </c>
      <c r="L304">
        <v>1535864400</v>
      </c>
      <c r="M304" s="7">
        <f>(((L304/60)/60)/24)+DATE(1970,1,1)</f>
        <v>43345.208333333328</v>
      </c>
      <c r="N304">
        <v>1537074000</v>
      </c>
      <c r="O304" s="7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tr">
        <f>_xlfn.TEXTSPLIT(R:R,"/")</f>
        <v>theater</v>
      </c>
      <c r="T304" t="str">
        <f>_xlfn.TEXTAFTER(R:R,"/")</f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ROUND((E305/D305)*100,0)</f>
        <v>83</v>
      </c>
      <c r="G305" t="s">
        <v>14</v>
      </c>
      <c r="H305">
        <v>32</v>
      </c>
      <c r="I305">
        <f>ROUND(E305/H305,2)</f>
        <v>87.78</v>
      </c>
      <c r="J305" t="s">
        <v>21</v>
      </c>
      <c r="K305" t="s">
        <v>22</v>
      </c>
      <c r="L305">
        <v>1452146400</v>
      </c>
      <c r="M305" s="7">
        <f>(((L305/60)/60)/24)+DATE(1970,1,1)</f>
        <v>42376.25</v>
      </c>
      <c r="N305">
        <v>1452578400</v>
      </c>
      <c r="O305" s="7">
        <f>(((N305/60)/60)/24)+DATE(1970,1,1)</f>
        <v>42381.25</v>
      </c>
      <c r="P305" t="b">
        <v>0</v>
      </c>
      <c r="Q305" t="b">
        <v>0</v>
      </c>
      <c r="R305" t="s">
        <v>60</v>
      </c>
      <c r="S305" t="str">
        <f>_xlfn.TEXTSPLIT(R:R,"/")</f>
        <v>music</v>
      </c>
      <c r="T305" t="str">
        <f>_xlfn.TEXTAFTER(R:R,"/")</f>
        <v>indie rock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ROUND((E306/D306)*100,0)</f>
        <v>546</v>
      </c>
      <c r="G306" t="s">
        <v>20</v>
      </c>
      <c r="H306">
        <v>142</v>
      </c>
      <c r="I306">
        <f>ROUND(E306/H306,2)</f>
        <v>80.77</v>
      </c>
      <c r="J306" t="s">
        <v>21</v>
      </c>
      <c r="K306" t="s">
        <v>22</v>
      </c>
      <c r="L306">
        <v>1470546000</v>
      </c>
      <c r="M306" s="7">
        <f>(((L306/60)/60)/24)+DATE(1970,1,1)</f>
        <v>42589.208333333328</v>
      </c>
      <c r="N306">
        <v>1474088400</v>
      </c>
      <c r="O306" s="7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tr">
        <f>_xlfn.TEXTSPLIT(R:R,"/")</f>
        <v>film &amp; video</v>
      </c>
      <c r="T306" t="str">
        <f>_xlfn.TEXTAFTER(R:R,"/")</f>
        <v>documentary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ROUND((E307/D307)*100,0)</f>
        <v>286</v>
      </c>
      <c r="G307" t="s">
        <v>20</v>
      </c>
      <c r="H307">
        <v>85</v>
      </c>
      <c r="I307">
        <f>ROUND(E307/H307,2)</f>
        <v>94.28</v>
      </c>
      <c r="J307" t="s">
        <v>21</v>
      </c>
      <c r="K307" t="s">
        <v>22</v>
      </c>
      <c r="L307">
        <v>1458363600</v>
      </c>
      <c r="M307" s="7">
        <f>(((L307/60)/60)/24)+DATE(1970,1,1)</f>
        <v>42448.208333333328</v>
      </c>
      <c r="N307">
        <v>1461906000</v>
      </c>
      <c r="O307" s="7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tr">
        <f>_xlfn.TEXTSPLIT(R:R,"/")</f>
        <v>theater</v>
      </c>
      <c r="T307" t="str">
        <f>_xlfn.TEXTAFTER(R:R,"/")</f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ROUND((E308/D308)*100,0)</f>
        <v>8</v>
      </c>
      <c r="G308" t="s">
        <v>14</v>
      </c>
      <c r="H308">
        <v>7</v>
      </c>
      <c r="I308">
        <f>ROUND(E308/H308,2)</f>
        <v>73.430000000000007</v>
      </c>
      <c r="J308" t="s">
        <v>21</v>
      </c>
      <c r="K308" t="s">
        <v>22</v>
      </c>
      <c r="L308">
        <v>1500008400</v>
      </c>
      <c r="M308" s="7">
        <f>(((L308/60)/60)/24)+DATE(1970,1,1)</f>
        <v>42930.208333333328</v>
      </c>
      <c r="N308">
        <v>1500267600</v>
      </c>
      <c r="O308" s="7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tr">
        <f>_xlfn.TEXTSPLIT(R:R,"/")</f>
        <v>theater</v>
      </c>
      <c r="T308" t="str">
        <f>_xlfn.TEXTAFTER(R:R,"/")</f>
        <v>plays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ROUND((E309/D309)*100,0)</f>
        <v>132</v>
      </c>
      <c r="G309" t="s">
        <v>20</v>
      </c>
      <c r="H309">
        <v>659</v>
      </c>
      <c r="I309">
        <f>ROUND(E309/H309,2)</f>
        <v>65.97</v>
      </c>
      <c r="J309" t="s">
        <v>36</v>
      </c>
      <c r="K309" t="s">
        <v>37</v>
      </c>
      <c r="L309">
        <v>1338958800</v>
      </c>
      <c r="M309" s="7">
        <f>(((L309/60)/60)/24)+DATE(1970,1,1)</f>
        <v>41066.208333333336</v>
      </c>
      <c r="N309">
        <v>1340686800</v>
      </c>
      <c r="O309" s="7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tr">
        <f>_xlfn.TEXTSPLIT(R:R,"/")</f>
        <v>publishing</v>
      </c>
      <c r="T309" t="str">
        <f>_xlfn.TEXTAFTER(R:R,"/")</f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ROUND((E310/D310)*100,0)</f>
        <v>74</v>
      </c>
      <c r="G310" t="s">
        <v>14</v>
      </c>
      <c r="H310">
        <v>803</v>
      </c>
      <c r="I310">
        <f>ROUND(E310/H310,2)</f>
        <v>109.04</v>
      </c>
      <c r="J310" t="s">
        <v>21</v>
      </c>
      <c r="K310" t="s">
        <v>22</v>
      </c>
      <c r="L310">
        <v>1303102800</v>
      </c>
      <c r="M310" s="7">
        <f>(((L310/60)/60)/24)+DATE(1970,1,1)</f>
        <v>40651.208333333336</v>
      </c>
      <c r="N310">
        <v>1303189200</v>
      </c>
      <c r="O310" s="7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tr">
        <f>_xlfn.TEXTSPLIT(R:R,"/")</f>
        <v>theater</v>
      </c>
      <c r="T310" t="str">
        <f>_xlfn.TEXTAFTER(R:R,"/")</f>
        <v>plays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ROUND((E311/D311)*100,0)</f>
        <v>75</v>
      </c>
      <c r="G311" t="s">
        <v>74</v>
      </c>
      <c r="H311">
        <v>75</v>
      </c>
      <c r="I311">
        <f>ROUND(E311/H311,2)</f>
        <v>41.16</v>
      </c>
      <c r="J311" t="s">
        <v>21</v>
      </c>
      <c r="K311" t="s">
        <v>22</v>
      </c>
      <c r="L311">
        <v>1316581200</v>
      </c>
      <c r="M311" s="7">
        <f>(((L311/60)/60)/24)+DATE(1970,1,1)</f>
        <v>40807.208333333336</v>
      </c>
      <c r="N311">
        <v>1318309200</v>
      </c>
      <c r="O311" s="7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tr">
        <f>_xlfn.TEXTSPLIT(R:R,"/")</f>
        <v>music</v>
      </c>
      <c r="T311" t="str">
        <f>_xlfn.TEXTAFTER(R:R,"/")</f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ROUND((E312/D312)*100,0)</f>
        <v>20</v>
      </c>
      <c r="G312" t="s">
        <v>14</v>
      </c>
      <c r="H312">
        <v>16</v>
      </c>
      <c r="I312">
        <f>ROUND(E312/H312,2)</f>
        <v>99.13</v>
      </c>
      <c r="J312" t="s">
        <v>21</v>
      </c>
      <c r="K312" t="s">
        <v>22</v>
      </c>
      <c r="L312">
        <v>1270789200</v>
      </c>
      <c r="M312" s="7">
        <f>(((L312/60)/60)/24)+DATE(1970,1,1)</f>
        <v>40277.208333333336</v>
      </c>
      <c r="N312">
        <v>1272171600</v>
      </c>
      <c r="O312" s="7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tr">
        <f>_xlfn.TEXTSPLIT(R:R,"/")</f>
        <v>games</v>
      </c>
      <c r="T312" t="str">
        <f>_xlfn.TEXTAFTER(R:R,"/")</f>
        <v>video games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ROUND((E313/D313)*100,0)</f>
        <v>203</v>
      </c>
      <c r="G313" t="s">
        <v>20</v>
      </c>
      <c r="H313">
        <v>121</v>
      </c>
      <c r="I313">
        <f>ROUND(E313/H313,2)</f>
        <v>105.88</v>
      </c>
      <c r="J313" t="s">
        <v>21</v>
      </c>
      <c r="K313" t="s">
        <v>22</v>
      </c>
      <c r="L313">
        <v>1297836000</v>
      </c>
      <c r="M313" s="7">
        <f>(((L313/60)/60)/24)+DATE(1970,1,1)</f>
        <v>40590.25</v>
      </c>
      <c r="N313">
        <v>1298872800</v>
      </c>
      <c r="O313" s="7">
        <f>(((N313/60)/60)/24)+DATE(1970,1,1)</f>
        <v>40602.25</v>
      </c>
      <c r="P313" t="b">
        <v>0</v>
      </c>
      <c r="Q313" t="b">
        <v>0</v>
      </c>
      <c r="R313" t="s">
        <v>33</v>
      </c>
      <c r="S313" t="str">
        <f>_xlfn.TEXTSPLIT(R:R,"/")</f>
        <v>theater</v>
      </c>
      <c r="T313" t="str">
        <f>_xlfn.TEXTAFTER(R:R,"/")</f>
        <v>plays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ROUND((E314/D314)*100,0)</f>
        <v>310</v>
      </c>
      <c r="G314" t="s">
        <v>20</v>
      </c>
      <c r="H314">
        <v>3742</v>
      </c>
      <c r="I314">
        <f>ROUND(E314/H314,2)</f>
        <v>49</v>
      </c>
      <c r="J314" t="s">
        <v>21</v>
      </c>
      <c r="K314" t="s">
        <v>22</v>
      </c>
      <c r="L314">
        <v>1382677200</v>
      </c>
      <c r="M314" s="7">
        <f>(((L314/60)/60)/24)+DATE(1970,1,1)</f>
        <v>41572.208333333336</v>
      </c>
      <c r="N314">
        <v>1383282000</v>
      </c>
      <c r="O314" s="7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tr">
        <f>_xlfn.TEXTSPLIT(R:R,"/")</f>
        <v>theater</v>
      </c>
      <c r="T314" t="str">
        <f>_xlfn.TEXTAFTER(R:R,"/")</f>
        <v>plays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ROUND((E315/D315)*100,0)</f>
        <v>395</v>
      </c>
      <c r="G315" t="s">
        <v>20</v>
      </c>
      <c r="H315">
        <v>223</v>
      </c>
      <c r="I315">
        <f>ROUND(E315/H315,2)</f>
        <v>39</v>
      </c>
      <c r="J315" t="s">
        <v>21</v>
      </c>
      <c r="K315" t="s">
        <v>22</v>
      </c>
      <c r="L315">
        <v>1330322400</v>
      </c>
      <c r="M315" s="7">
        <f>(((L315/60)/60)/24)+DATE(1970,1,1)</f>
        <v>40966.25</v>
      </c>
      <c r="N315">
        <v>1330495200</v>
      </c>
      <c r="O315" s="7">
        <f>(((N315/60)/60)/24)+DATE(1970,1,1)</f>
        <v>40968.25</v>
      </c>
      <c r="P315" t="b">
        <v>0</v>
      </c>
      <c r="Q315" t="b">
        <v>0</v>
      </c>
      <c r="R315" t="s">
        <v>23</v>
      </c>
      <c r="S315" t="str">
        <f>_xlfn.TEXTSPLIT(R:R,"/")</f>
        <v>music</v>
      </c>
      <c r="T315" t="str">
        <f>_xlfn.TEXTAFTER(R:R,"/")</f>
        <v>rock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ROUND((E316/D316)*100,0)</f>
        <v>295</v>
      </c>
      <c r="G316" t="s">
        <v>20</v>
      </c>
      <c r="H316">
        <v>133</v>
      </c>
      <c r="I316">
        <f>ROUND(E316/H316,2)</f>
        <v>31.02</v>
      </c>
      <c r="J316" t="s">
        <v>21</v>
      </c>
      <c r="K316" t="s">
        <v>22</v>
      </c>
      <c r="L316">
        <v>1552366800</v>
      </c>
      <c r="M316" s="7">
        <f>(((L316/60)/60)/24)+DATE(1970,1,1)</f>
        <v>43536.208333333328</v>
      </c>
      <c r="N316">
        <v>1552798800</v>
      </c>
      <c r="O316" s="7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tr">
        <f>_xlfn.TEXTSPLIT(R:R,"/")</f>
        <v>film &amp; video</v>
      </c>
      <c r="T316" t="str">
        <f>_xlfn.TEXTAFTER(R:R,"/")</f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ROUND((E317/D317)*100,0)</f>
        <v>34</v>
      </c>
      <c r="G317" t="s">
        <v>14</v>
      </c>
      <c r="H317">
        <v>31</v>
      </c>
      <c r="I317">
        <f>ROUND(E317/H317,2)</f>
        <v>103.87</v>
      </c>
      <c r="J317" t="s">
        <v>21</v>
      </c>
      <c r="K317" t="s">
        <v>22</v>
      </c>
      <c r="L317">
        <v>1400907600</v>
      </c>
      <c r="M317" s="7">
        <f>(((L317/60)/60)/24)+DATE(1970,1,1)</f>
        <v>41783.208333333336</v>
      </c>
      <c r="N317">
        <v>1403413200</v>
      </c>
      <c r="O317" s="7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tr">
        <f>_xlfn.TEXTSPLIT(R:R,"/")</f>
        <v>theater</v>
      </c>
      <c r="T317" t="str">
        <f>_xlfn.TEXTAFTER(R:R,"/")</f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ROUND((E318/D318)*100,0)</f>
        <v>67</v>
      </c>
      <c r="G318" t="s">
        <v>14</v>
      </c>
      <c r="H318">
        <v>108</v>
      </c>
      <c r="I318">
        <f>ROUND(E318/H318,2)</f>
        <v>59.27</v>
      </c>
      <c r="J318" t="s">
        <v>107</v>
      </c>
      <c r="K318" t="s">
        <v>108</v>
      </c>
      <c r="L318">
        <v>1574143200</v>
      </c>
      <c r="M318" s="7">
        <f>(((L318/60)/60)/24)+DATE(1970,1,1)</f>
        <v>43788.25</v>
      </c>
      <c r="N318">
        <v>1574229600</v>
      </c>
      <c r="O318" s="7">
        <f>(((N318/60)/60)/24)+DATE(1970,1,1)</f>
        <v>43789.25</v>
      </c>
      <c r="P318" t="b">
        <v>0</v>
      </c>
      <c r="Q318" t="b">
        <v>1</v>
      </c>
      <c r="R318" t="s">
        <v>17</v>
      </c>
      <c r="S318" t="str">
        <f>_xlfn.TEXTSPLIT(R:R,"/")</f>
        <v>food</v>
      </c>
      <c r="T318" t="str">
        <f>_xlfn.TEXTAFTER(R:R,"/")</f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ROUND((E319/D319)*100,0)</f>
        <v>19</v>
      </c>
      <c r="G319" t="s">
        <v>14</v>
      </c>
      <c r="H319">
        <v>30</v>
      </c>
      <c r="I319">
        <f>ROUND(E319/H319,2)</f>
        <v>42.3</v>
      </c>
      <c r="J319" t="s">
        <v>21</v>
      </c>
      <c r="K319" t="s">
        <v>22</v>
      </c>
      <c r="L319">
        <v>1494738000</v>
      </c>
      <c r="M319" s="7">
        <f>(((L319/60)/60)/24)+DATE(1970,1,1)</f>
        <v>42869.208333333328</v>
      </c>
      <c r="N319">
        <v>1495861200</v>
      </c>
      <c r="O319" s="7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tr">
        <f>_xlfn.TEXTSPLIT(R:R,"/")</f>
        <v>theater</v>
      </c>
      <c r="T319" t="str">
        <f>_xlfn.TEXTAFTER(R:R,"/")</f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ROUND((E320/D320)*100,0)</f>
        <v>16</v>
      </c>
      <c r="G320" t="s">
        <v>14</v>
      </c>
      <c r="H320">
        <v>17</v>
      </c>
      <c r="I320">
        <f>ROUND(E320/H320,2)</f>
        <v>53.12</v>
      </c>
      <c r="J320" t="s">
        <v>21</v>
      </c>
      <c r="K320" t="s">
        <v>22</v>
      </c>
      <c r="L320">
        <v>1392357600</v>
      </c>
      <c r="M320" s="7">
        <f>(((L320/60)/60)/24)+DATE(1970,1,1)</f>
        <v>41684.25</v>
      </c>
      <c r="N320">
        <v>1392530400</v>
      </c>
      <c r="O320" s="7">
        <f>(((N320/60)/60)/24)+DATE(1970,1,1)</f>
        <v>41686.25</v>
      </c>
      <c r="P320" t="b">
        <v>0</v>
      </c>
      <c r="Q320" t="b">
        <v>0</v>
      </c>
      <c r="R320" t="s">
        <v>23</v>
      </c>
      <c r="S320" t="str">
        <f>_xlfn.TEXTSPLIT(R:R,"/")</f>
        <v>music</v>
      </c>
      <c r="T320" t="str">
        <f>_xlfn.TEXTAFTER(R:R,"/")</f>
        <v>rock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ROUND((E321/D321)*100,0)</f>
        <v>39</v>
      </c>
      <c r="G321" t="s">
        <v>74</v>
      </c>
      <c r="H321">
        <v>64</v>
      </c>
      <c r="I321">
        <f>ROUND(E321/H321,2)</f>
        <v>50.8</v>
      </c>
      <c r="J321" t="s">
        <v>21</v>
      </c>
      <c r="K321" t="s">
        <v>22</v>
      </c>
      <c r="L321">
        <v>1281589200</v>
      </c>
      <c r="M321" s="7">
        <f>(((L321/60)/60)/24)+DATE(1970,1,1)</f>
        <v>40402.208333333336</v>
      </c>
      <c r="N321">
        <v>1283662800</v>
      </c>
      <c r="O321" s="7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tr">
        <f>_xlfn.TEXTSPLIT(R:R,"/")</f>
        <v>technology</v>
      </c>
      <c r="T321" t="str">
        <f>_xlfn.TEXTAFTER(R:R,"/")</f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ROUND((E322/D322)*100,0)</f>
        <v>10</v>
      </c>
      <c r="G322" t="s">
        <v>14</v>
      </c>
      <c r="H322">
        <v>80</v>
      </c>
      <c r="I322">
        <f>ROUND(E322/H322,2)</f>
        <v>101.15</v>
      </c>
      <c r="J322" t="s">
        <v>21</v>
      </c>
      <c r="K322" t="s">
        <v>22</v>
      </c>
      <c r="L322">
        <v>1305003600</v>
      </c>
      <c r="M322" s="7">
        <f>(((L322/60)/60)/24)+DATE(1970,1,1)</f>
        <v>40673.208333333336</v>
      </c>
      <c r="N322">
        <v>1305781200</v>
      </c>
      <c r="O322" s="7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>_xlfn.TEXTSPLIT(R:R,"/")</f>
        <v>publishing</v>
      </c>
      <c r="T322" t="str">
        <f>_xlfn.TEXTAFTER(R:R,"/")</f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ROUND((E323/D323)*100,0)</f>
        <v>94</v>
      </c>
      <c r="G323" t="s">
        <v>14</v>
      </c>
      <c r="H323">
        <v>2468</v>
      </c>
      <c r="I323">
        <f>ROUND(E323/H323,2)</f>
        <v>65</v>
      </c>
      <c r="J323" t="s">
        <v>21</v>
      </c>
      <c r="K323" t="s">
        <v>22</v>
      </c>
      <c r="L323">
        <v>1301634000</v>
      </c>
      <c r="M323" s="7">
        <f>(((L323/60)/60)/24)+DATE(1970,1,1)</f>
        <v>40634.208333333336</v>
      </c>
      <c r="N323">
        <v>1302325200</v>
      </c>
      <c r="O323" s="7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>_xlfn.TEXTSPLIT(R:R,"/")</f>
        <v>film &amp; video</v>
      </c>
      <c r="T323" t="str">
        <f>_xlfn.TEXTAFTER(R:R,"/")</f>
        <v>shorts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ROUND((E324/D324)*100,0)</f>
        <v>167</v>
      </c>
      <c r="G324" t="s">
        <v>20</v>
      </c>
      <c r="H324">
        <v>5168</v>
      </c>
      <c r="I324">
        <f>ROUND(E324/H324,2)</f>
        <v>38</v>
      </c>
      <c r="J324" t="s">
        <v>21</v>
      </c>
      <c r="K324" t="s">
        <v>22</v>
      </c>
      <c r="L324">
        <v>1290664800</v>
      </c>
      <c r="M324" s="7">
        <f>(((L324/60)/60)/24)+DATE(1970,1,1)</f>
        <v>40507.25</v>
      </c>
      <c r="N324">
        <v>1291788000</v>
      </c>
      <c r="O324" s="7">
        <f>(((N324/60)/60)/24)+DATE(1970,1,1)</f>
        <v>40520.25</v>
      </c>
      <c r="P324" t="b">
        <v>0</v>
      </c>
      <c r="Q324" t="b">
        <v>0</v>
      </c>
      <c r="R324" t="s">
        <v>33</v>
      </c>
      <c r="S324" t="str">
        <f>_xlfn.TEXTSPLIT(R:R,"/")</f>
        <v>theater</v>
      </c>
      <c r="T324" t="str">
        <f>_xlfn.TEXTAFTER(R:R,"/")</f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ROUND((E325/D325)*100,0)</f>
        <v>24</v>
      </c>
      <c r="G325" t="s">
        <v>14</v>
      </c>
      <c r="H325">
        <v>26</v>
      </c>
      <c r="I325">
        <f>ROUND(E325/H325,2)</f>
        <v>82.62</v>
      </c>
      <c r="J325" t="s">
        <v>40</v>
      </c>
      <c r="K325" t="s">
        <v>41</v>
      </c>
      <c r="L325">
        <v>1395896400</v>
      </c>
      <c r="M325" s="7">
        <f>(((L325/60)/60)/24)+DATE(1970,1,1)</f>
        <v>41725.208333333336</v>
      </c>
      <c r="N325">
        <v>1396069200</v>
      </c>
      <c r="O325" s="7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tr">
        <f>_xlfn.TEXTSPLIT(R:R,"/")</f>
        <v>film &amp; video</v>
      </c>
      <c r="T325" t="str">
        <f>_xlfn.TEXTAFTER(R:R,"/")</f>
        <v>documentary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ROUND((E326/D326)*100,0)</f>
        <v>164</v>
      </c>
      <c r="G326" t="s">
        <v>20</v>
      </c>
      <c r="H326">
        <v>307</v>
      </c>
      <c r="I326">
        <f>ROUND(E326/H326,2)</f>
        <v>37.94</v>
      </c>
      <c r="J326" t="s">
        <v>21</v>
      </c>
      <c r="K326" t="s">
        <v>22</v>
      </c>
      <c r="L326">
        <v>1434862800</v>
      </c>
      <c r="M326" s="7">
        <f>(((L326/60)/60)/24)+DATE(1970,1,1)</f>
        <v>42176.208333333328</v>
      </c>
      <c r="N326">
        <v>1435899600</v>
      </c>
      <c r="O326" s="7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tr">
        <f>_xlfn.TEXTSPLIT(R:R,"/")</f>
        <v>theater</v>
      </c>
      <c r="T326" t="str">
        <f>_xlfn.TEXTAFTER(R:R,"/")</f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ROUND((E327/D327)*100,0)</f>
        <v>91</v>
      </c>
      <c r="G327" t="s">
        <v>14</v>
      </c>
      <c r="H327">
        <v>73</v>
      </c>
      <c r="I327">
        <f>ROUND(E327/H327,2)</f>
        <v>80.78</v>
      </c>
      <c r="J327" t="s">
        <v>21</v>
      </c>
      <c r="K327" t="s">
        <v>22</v>
      </c>
      <c r="L327">
        <v>1529125200</v>
      </c>
      <c r="M327" s="7">
        <f>(((L327/60)/60)/24)+DATE(1970,1,1)</f>
        <v>43267.208333333328</v>
      </c>
      <c r="N327">
        <v>1531112400</v>
      </c>
      <c r="O327" s="7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tr">
        <f>_xlfn.TEXTSPLIT(R:R,"/")</f>
        <v>theater</v>
      </c>
      <c r="T327" t="str">
        <f>_xlfn.TEXTAFTER(R:R,"/")</f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ROUND((E328/D328)*100,0)</f>
        <v>46</v>
      </c>
      <c r="G328" t="s">
        <v>14</v>
      </c>
      <c r="H328">
        <v>128</v>
      </c>
      <c r="I328">
        <f>ROUND(E328/H328,2)</f>
        <v>25.98</v>
      </c>
      <c r="J328" t="s">
        <v>21</v>
      </c>
      <c r="K328" t="s">
        <v>22</v>
      </c>
      <c r="L328">
        <v>1451109600</v>
      </c>
      <c r="M328" s="7">
        <f>(((L328/60)/60)/24)+DATE(1970,1,1)</f>
        <v>42364.25</v>
      </c>
      <c r="N328">
        <v>1451628000</v>
      </c>
      <c r="O328" s="7">
        <f>(((N328/60)/60)/24)+DATE(1970,1,1)</f>
        <v>42370.25</v>
      </c>
      <c r="P328" t="b">
        <v>0</v>
      </c>
      <c r="Q328" t="b">
        <v>0</v>
      </c>
      <c r="R328" t="s">
        <v>71</v>
      </c>
      <c r="S328" t="str">
        <f>_xlfn.TEXTSPLIT(R:R,"/")</f>
        <v>film &amp; video</v>
      </c>
      <c r="T328" t="str">
        <f>_xlfn.TEXTAFTER(R:R,"/")</f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ROUND((E329/D329)*100,0)</f>
        <v>39</v>
      </c>
      <c r="G329" t="s">
        <v>14</v>
      </c>
      <c r="H329">
        <v>33</v>
      </c>
      <c r="I329">
        <f>ROUND(E329/H329,2)</f>
        <v>30.36</v>
      </c>
      <c r="J329" t="s">
        <v>21</v>
      </c>
      <c r="K329" t="s">
        <v>22</v>
      </c>
      <c r="L329">
        <v>1566968400</v>
      </c>
      <c r="M329" s="7">
        <f>(((L329/60)/60)/24)+DATE(1970,1,1)</f>
        <v>43705.208333333328</v>
      </c>
      <c r="N329">
        <v>1567314000</v>
      </c>
      <c r="O329" s="7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tr">
        <f>_xlfn.TEXTSPLIT(R:R,"/")</f>
        <v>theater</v>
      </c>
      <c r="T329" t="str">
        <f>_xlfn.TEXTAFTER(R:R,"/")</f>
        <v>plays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ROUND((E330/D330)*100,0)</f>
        <v>134</v>
      </c>
      <c r="G330" t="s">
        <v>20</v>
      </c>
      <c r="H330">
        <v>2441</v>
      </c>
      <c r="I330">
        <f>ROUND(E330/H330,2)</f>
        <v>54</v>
      </c>
      <c r="J330" t="s">
        <v>21</v>
      </c>
      <c r="K330" t="s">
        <v>22</v>
      </c>
      <c r="L330">
        <v>1543557600</v>
      </c>
      <c r="M330" s="7">
        <f>(((L330/60)/60)/24)+DATE(1970,1,1)</f>
        <v>43434.25</v>
      </c>
      <c r="N330">
        <v>1544508000</v>
      </c>
      <c r="O330" s="7">
        <f>(((N330/60)/60)/24)+DATE(1970,1,1)</f>
        <v>43445.25</v>
      </c>
      <c r="P330" t="b">
        <v>0</v>
      </c>
      <c r="Q330" t="b">
        <v>0</v>
      </c>
      <c r="R330" t="s">
        <v>23</v>
      </c>
      <c r="S330" t="str">
        <f>_xlfn.TEXTSPLIT(R:R,"/")</f>
        <v>music</v>
      </c>
      <c r="T330" t="str">
        <f>_xlfn.TEXTAFTER(R:R,"/")</f>
        <v>rock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ROUND((E331/D331)*100,0)</f>
        <v>23</v>
      </c>
      <c r="G331" t="s">
        <v>47</v>
      </c>
      <c r="H331">
        <v>211</v>
      </c>
      <c r="I331">
        <f>ROUND(E331/H331,2)</f>
        <v>101.79</v>
      </c>
      <c r="J331" t="s">
        <v>21</v>
      </c>
      <c r="K331" t="s">
        <v>22</v>
      </c>
      <c r="L331">
        <v>1481522400</v>
      </c>
      <c r="M331" s="7">
        <f>(((L331/60)/60)/24)+DATE(1970,1,1)</f>
        <v>42716.25</v>
      </c>
      <c r="N331">
        <v>1482472800</v>
      </c>
      <c r="O331" s="7">
        <f>(((N331/60)/60)/24)+DATE(1970,1,1)</f>
        <v>42727.25</v>
      </c>
      <c r="P331" t="b">
        <v>0</v>
      </c>
      <c r="Q331" t="b">
        <v>0</v>
      </c>
      <c r="R331" t="s">
        <v>89</v>
      </c>
      <c r="S331" t="str">
        <f>_xlfn.TEXTSPLIT(R:R,"/")</f>
        <v>games</v>
      </c>
      <c r="T331" t="str">
        <f>_xlfn.TEXTAFTER(R:R,"/")</f>
        <v>video games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ROUND((E332/D332)*100,0)</f>
        <v>185</v>
      </c>
      <c r="G332" t="s">
        <v>20</v>
      </c>
      <c r="H332">
        <v>1385</v>
      </c>
      <c r="I332">
        <f>ROUND(E332/H332,2)</f>
        <v>45</v>
      </c>
      <c r="J332" t="s">
        <v>40</v>
      </c>
      <c r="K332" t="s">
        <v>41</v>
      </c>
      <c r="L332">
        <v>1512712800</v>
      </c>
      <c r="M332" s="7">
        <f>(((L332/60)/60)/24)+DATE(1970,1,1)</f>
        <v>43077.25</v>
      </c>
      <c r="N332">
        <v>1512799200</v>
      </c>
      <c r="O332" s="7">
        <f>(((N332/60)/60)/24)+DATE(1970,1,1)</f>
        <v>43078.25</v>
      </c>
      <c r="P332" t="b">
        <v>0</v>
      </c>
      <c r="Q332" t="b">
        <v>0</v>
      </c>
      <c r="R332" t="s">
        <v>42</v>
      </c>
      <c r="S332" t="str">
        <f>_xlfn.TEXTSPLIT(R:R,"/")</f>
        <v>film &amp; video</v>
      </c>
      <c r="T332" t="str">
        <f>_xlfn.TEXTAFTER(R:R,"/")</f>
        <v>documentary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ROUND((E333/D333)*100,0)</f>
        <v>444</v>
      </c>
      <c r="G333" t="s">
        <v>20</v>
      </c>
      <c r="H333">
        <v>190</v>
      </c>
      <c r="I333">
        <f>ROUND(E333/H333,2)</f>
        <v>77.069999999999993</v>
      </c>
      <c r="J333" t="s">
        <v>21</v>
      </c>
      <c r="K333" t="s">
        <v>22</v>
      </c>
      <c r="L333">
        <v>1324274400</v>
      </c>
      <c r="M333" s="7">
        <f>(((L333/60)/60)/24)+DATE(1970,1,1)</f>
        <v>40896.25</v>
      </c>
      <c r="N333">
        <v>1324360800</v>
      </c>
      <c r="O333" s="7">
        <f>(((N333/60)/60)/24)+DATE(1970,1,1)</f>
        <v>40897.25</v>
      </c>
      <c r="P333" t="b">
        <v>0</v>
      </c>
      <c r="Q333" t="b">
        <v>0</v>
      </c>
      <c r="R333" t="s">
        <v>17</v>
      </c>
      <c r="S333" t="str">
        <f>_xlfn.TEXTSPLIT(R:R,"/")</f>
        <v>food</v>
      </c>
      <c r="T333" t="str">
        <f>_xlfn.TEXTAFTER(R:R,"/")</f>
        <v>food trucks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ROUND((E334/D334)*100,0)</f>
        <v>200</v>
      </c>
      <c r="G334" t="s">
        <v>20</v>
      </c>
      <c r="H334">
        <v>470</v>
      </c>
      <c r="I334">
        <f>ROUND(E334/H334,2)</f>
        <v>88.08</v>
      </c>
      <c r="J334" t="s">
        <v>21</v>
      </c>
      <c r="K334" t="s">
        <v>22</v>
      </c>
      <c r="L334">
        <v>1364446800</v>
      </c>
      <c r="M334" s="7">
        <f>(((L334/60)/60)/24)+DATE(1970,1,1)</f>
        <v>41361.208333333336</v>
      </c>
      <c r="N334">
        <v>1364533200</v>
      </c>
      <c r="O334" s="7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tr">
        <f>_xlfn.TEXTSPLIT(R:R,"/")</f>
        <v>technology</v>
      </c>
      <c r="T334" t="str">
        <f>_xlfn.TEXTAFTER(R:R,"/")</f>
        <v>wearables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ROUND((E335/D335)*100,0)</f>
        <v>124</v>
      </c>
      <c r="G335" t="s">
        <v>20</v>
      </c>
      <c r="H335">
        <v>253</v>
      </c>
      <c r="I335">
        <f>ROUND(E335/H335,2)</f>
        <v>47.04</v>
      </c>
      <c r="J335" t="s">
        <v>21</v>
      </c>
      <c r="K335" t="s">
        <v>22</v>
      </c>
      <c r="L335">
        <v>1542693600</v>
      </c>
      <c r="M335" s="7">
        <f>(((L335/60)/60)/24)+DATE(1970,1,1)</f>
        <v>43424.25</v>
      </c>
      <c r="N335">
        <v>1545112800</v>
      </c>
      <c r="O335" s="7">
        <f>(((N335/60)/60)/24)+DATE(1970,1,1)</f>
        <v>43452.25</v>
      </c>
      <c r="P335" t="b">
        <v>0</v>
      </c>
      <c r="Q335" t="b">
        <v>0</v>
      </c>
      <c r="R335" t="s">
        <v>33</v>
      </c>
      <c r="S335" t="str">
        <f>_xlfn.TEXTSPLIT(R:R,"/")</f>
        <v>theater</v>
      </c>
      <c r="T335" t="str">
        <f>_xlfn.TEXTAFTER(R:R,"/")</f>
        <v>plays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ROUND((E336/D336)*100,0)</f>
        <v>187</v>
      </c>
      <c r="G336" t="s">
        <v>20</v>
      </c>
      <c r="H336">
        <v>1113</v>
      </c>
      <c r="I336">
        <f>ROUND(E336/H336,2)</f>
        <v>111</v>
      </c>
      <c r="J336" t="s">
        <v>21</v>
      </c>
      <c r="K336" t="s">
        <v>22</v>
      </c>
      <c r="L336">
        <v>1515564000</v>
      </c>
      <c r="M336" s="7">
        <f>(((L336/60)/60)/24)+DATE(1970,1,1)</f>
        <v>43110.25</v>
      </c>
      <c r="N336">
        <v>1516168800</v>
      </c>
      <c r="O336" s="7">
        <f>(((N336/60)/60)/24)+DATE(1970,1,1)</f>
        <v>43117.25</v>
      </c>
      <c r="P336" t="b">
        <v>0</v>
      </c>
      <c r="Q336" t="b">
        <v>0</v>
      </c>
      <c r="R336" t="s">
        <v>23</v>
      </c>
      <c r="S336" t="str">
        <f>_xlfn.TEXTSPLIT(R:R,"/")</f>
        <v>music</v>
      </c>
      <c r="T336" t="str">
        <f>_xlfn.TEXTAFTER(R:R,"/")</f>
        <v>rock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ROUND((E337/D337)*100,0)</f>
        <v>114</v>
      </c>
      <c r="G337" t="s">
        <v>20</v>
      </c>
      <c r="H337">
        <v>2283</v>
      </c>
      <c r="I337">
        <f>ROUND(E337/H337,2)</f>
        <v>87</v>
      </c>
      <c r="J337" t="s">
        <v>21</v>
      </c>
      <c r="K337" t="s">
        <v>22</v>
      </c>
      <c r="L337">
        <v>1573797600</v>
      </c>
      <c r="M337" s="7">
        <f>(((L337/60)/60)/24)+DATE(1970,1,1)</f>
        <v>43784.25</v>
      </c>
      <c r="N337">
        <v>1574920800</v>
      </c>
      <c r="O337" s="7">
        <f>(((N337/60)/60)/24)+DATE(1970,1,1)</f>
        <v>43797.25</v>
      </c>
      <c r="P337" t="b">
        <v>0</v>
      </c>
      <c r="Q337" t="b">
        <v>0</v>
      </c>
      <c r="R337" t="s">
        <v>23</v>
      </c>
      <c r="S337" t="str">
        <f>_xlfn.TEXTSPLIT(R:R,"/")</f>
        <v>music</v>
      </c>
      <c r="T337" t="str">
        <f>_xlfn.TEXTAFTER(R:R,"/")</f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ROUND((E338/D338)*100,0)</f>
        <v>97</v>
      </c>
      <c r="G338" t="s">
        <v>14</v>
      </c>
      <c r="H338">
        <v>1072</v>
      </c>
      <c r="I338">
        <f>ROUND(E338/H338,2)</f>
        <v>63.99</v>
      </c>
      <c r="J338" t="s">
        <v>21</v>
      </c>
      <c r="K338" t="s">
        <v>22</v>
      </c>
      <c r="L338">
        <v>1292392800</v>
      </c>
      <c r="M338" s="7">
        <f>(((L338/60)/60)/24)+DATE(1970,1,1)</f>
        <v>40527.25</v>
      </c>
      <c r="N338">
        <v>1292479200</v>
      </c>
      <c r="O338" s="7">
        <f>(((N338/60)/60)/24)+DATE(1970,1,1)</f>
        <v>40528.25</v>
      </c>
      <c r="P338" t="b">
        <v>0</v>
      </c>
      <c r="Q338" t="b">
        <v>1</v>
      </c>
      <c r="R338" t="s">
        <v>23</v>
      </c>
      <c r="S338" t="str">
        <f>_xlfn.TEXTSPLIT(R:R,"/")</f>
        <v>music</v>
      </c>
      <c r="T338" t="str">
        <f>_xlfn.TEXTAFTER(R:R,"/")</f>
        <v>rock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ROUND((E339/D339)*100,0)</f>
        <v>123</v>
      </c>
      <c r="G339" t="s">
        <v>20</v>
      </c>
      <c r="H339">
        <v>1095</v>
      </c>
      <c r="I339">
        <f>ROUND(E339/H339,2)</f>
        <v>105.99</v>
      </c>
      <c r="J339" t="s">
        <v>21</v>
      </c>
      <c r="K339" t="s">
        <v>22</v>
      </c>
      <c r="L339">
        <v>1573452000</v>
      </c>
      <c r="M339" s="7">
        <f>(((L339/60)/60)/24)+DATE(1970,1,1)</f>
        <v>43780.25</v>
      </c>
      <c r="N339">
        <v>1573538400</v>
      </c>
      <c r="O339" s="7">
        <f>(((N339/60)/60)/24)+DATE(1970,1,1)</f>
        <v>43781.25</v>
      </c>
      <c r="P339" t="b">
        <v>0</v>
      </c>
      <c r="Q339" t="b">
        <v>0</v>
      </c>
      <c r="R339" t="s">
        <v>33</v>
      </c>
      <c r="S339" t="str">
        <f>_xlfn.TEXTSPLIT(R:R,"/")</f>
        <v>theater</v>
      </c>
      <c r="T339" t="str">
        <f>_xlfn.TEXTAFTER(R:R,"/")</f>
        <v>plays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ROUND((E340/D340)*100,0)</f>
        <v>179</v>
      </c>
      <c r="G340" t="s">
        <v>20</v>
      </c>
      <c r="H340">
        <v>1690</v>
      </c>
      <c r="I340">
        <f>ROUND(E340/H340,2)</f>
        <v>73.989999999999995</v>
      </c>
      <c r="J340" t="s">
        <v>21</v>
      </c>
      <c r="K340" t="s">
        <v>22</v>
      </c>
      <c r="L340">
        <v>1317790800</v>
      </c>
      <c r="M340" s="7">
        <f>(((L340/60)/60)/24)+DATE(1970,1,1)</f>
        <v>40821.208333333336</v>
      </c>
      <c r="N340">
        <v>1320382800</v>
      </c>
      <c r="O340" s="7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tr">
        <f>_xlfn.TEXTSPLIT(R:R,"/")</f>
        <v>theater</v>
      </c>
      <c r="T340" t="str">
        <f>_xlfn.TEXTAFTER(R:R,"/")</f>
        <v>plays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ROUND((E341/D341)*100,0)</f>
        <v>80</v>
      </c>
      <c r="G341" t="s">
        <v>74</v>
      </c>
      <c r="H341">
        <v>1297</v>
      </c>
      <c r="I341">
        <f>ROUND(E341/H341,2)</f>
        <v>84.02</v>
      </c>
      <c r="J341" t="s">
        <v>15</v>
      </c>
      <c r="K341" t="s">
        <v>16</v>
      </c>
      <c r="L341">
        <v>1501650000</v>
      </c>
      <c r="M341" s="7">
        <f>(((L341/60)/60)/24)+DATE(1970,1,1)</f>
        <v>42949.208333333328</v>
      </c>
      <c r="N341">
        <v>1502859600</v>
      </c>
      <c r="O341" s="7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tr">
        <f>_xlfn.TEXTSPLIT(R:R,"/")</f>
        <v>theater</v>
      </c>
      <c r="T341" t="str">
        <f>_xlfn.TEXTAFTER(R:R,"/")</f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ROUND((E342/D342)*100,0)</f>
        <v>94</v>
      </c>
      <c r="G342" t="s">
        <v>14</v>
      </c>
      <c r="H342">
        <v>393</v>
      </c>
      <c r="I342">
        <f>ROUND(E342/H342,2)</f>
        <v>88.97</v>
      </c>
      <c r="J342" t="s">
        <v>21</v>
      </c>
      <c r="K342" t="s">
        <v>22</v>
      </c>
      <c r="L342">
        <v>1323669600</v>
      </c>
      <c r="M342" s="7">
        <f>(((L342/60)/60)/24)+DATE(1970,1,1)</f>
        <v>40889.25</v>
      </c>
      <c r="N342">
        <v>1323756000</v>
      </c>
      <c r="O342" s="7">
        <f>(((N342/60)/60)/24)+DATE(1970,1,1)</f>
        <v>40890.25</v>
      </c>
      <c r="P342" t="b">
        <v>0</v>
      </c>
      <c r="Q342" t="b">
        <v>0</v>
      </c>
      <c r="R342" t="s">
        <v>122</v>
      </c>
      <c r="S342" t="str">
        <f>_xlfn.TEXTSPLIT(R:R,"/")</f>
        <v>photography</v>
      </c>
      <c r="T342" t="str">
        <f>_xlfn.TEXTAFTER(R:R,"/")</f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ROUND((E343/D343)*100,0)</f>
        <v>85</v>
      </c>
      <c r="G343" t="s">
        <v>14</v>
      </c>
      <c r="H343">
        <v>1257</v>
      </c>
      <c r="I343">
        <f>ROUND(E343/H343,2)</f>
        <v>76.989999999999995</v>
      </c>
      <c r="J343" t="s">
        <v>21</v>
      </c>
      <c r="K343" t="s">
        <v>22</v>
      </c>
      <c r="L343">
        <v>1440738000</v>
      </c>
      <c r="M343" s="7">
        <f>(((L343/60)/60)/24)+DATE(1970,1,1)</f>
        <v>42244.208333333328</v>
      </c>
      <c r="N343">
        <v>1441342800</v>
      </c>
      <c r="O343" s="7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tr">
        <f>_xlfn.TEXTSPLIT(R:R,"/")</f>
        <v>music</v>
      </c>
      <c r="T343" t="str">
        <f>_xlfn.TEXTAFTER(R:R,"/")</f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ROUND((E344/D344)*100,0)</f>
        <v>67</v>
      </c>
      <c r="G344" t="s">
        <v>14</v>
      </c>
      <c r="H344">
        <v>328</v>
      </c>
      <c r="I344">
        <f>ROUND(E344/H344,2)</f>
        <v>97.15</v>
      </c>
      <c r="J344" t="s">
        <v>21</v>
      </c>
      <c r="K344" t="s">
        <v>22</v>
      </c>
      <c r="L344">
        <v>1374296400</v>
      </c>
      <c r="M344" s="7">
        <f>(((L344/60)/60)/24)+DATE(1970,1,1)</f>
        <v>41475.208333333336</v>
      </c>
      <c r="N344">
        <v>1375333200</v>
      </c>
      <c r="O344" s="7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tr">
        <f>_xlfn.TEXTSPLIT(R:R,"/")</f>
        <v>theater</v>
      </c>
      <c r="T344" t="str">
        <f>_xlfn.TEXTAFTER(R:R,"/")</f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ROUND((E345/D345)*100,0)</f>
        <v>54</v>
      </c>
      <c r="G345" t="s">
        <v>14</v>
      </c>
      <c r="H345">
        <v>147</v>
      </c>
      <c r="I345">
        <f>ROUND(E345/H345,2)</f>
        <v>33.01</v>
      </c>
      <c r="J345" t="s">
        <v>21</v>
      </c>
      <c r="K345" t="s">
        <v>22</v>
      </c>
      <c r="L345">
        <v>1384840800</v>
      </c>
      <c r="M345" s="7">
        <f>(((L345/60)/60)/24)+DATE(1970,1,1)</f>
        <v>41597.25</v>
      </c>
      <c r="N345">
        <v>1389420000</v>
      </c>
      <c r="O345" s="7">
        <f>(((N345/60)/60)/24)+DATE(1970,1,1)</f>
        <v>41650.25</v>
      </c>
      <c r="P345" t="b">
        <v>0</v>
      </c>
      <c r="Q345" t="b">
        <v>0</v>
      </c>
      <c r="R345" t="s">
        <v>33</v>
      </c>
      <c r="S345" t="str">
        <f>_xlfn.TEXTSPLIT(R:R,"/")</f>
        <v>theater</v>
      </c>
      <c r="T345" t="str">
        <f>_xlfn.TEXTAFTER(R:R,"/")</f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ROUND((E346/D346)*100,0)</f>
        <v>42</v>
      </c>
      <c r="G346" t="s">
        <v>14</v>
      </c>
      <c r="H346">
        <v>830</v>
      </c>
      <c r="I346">
        <f>ROUND(E346/H346,2)</f>
        <v>99.95</v>
      </c>
      <c r="J346" t="s">
        <v>21</v>
      </c>
      <c r="K346" t="s">
        <v>22</v>
      </c>
      <c r="L346">
        <v>1516600800</v>
      </c>
      <c r="M346" s="7">
        <f>(((L346/60)/60)/24)+DATE(1970,1,1)</f>
        <v>43122.25</v>
      </c>
      <c r="N346">
        <v>1520056800</v>
      </c>
      <c r="O346" s="7">
        <f>(((N346/60)/60)/24)+DATE(1970,1,1)</f>
        <v>43162.25</v>
      </c>
      <c r="P346" t="b">
        <v>0</v>
      </c>
      <c r="Q346" t="b">
        <v>0</v>
      </c>
      <c r="R346" t="s">
        <v>89</v>
      </c>
      <c r="S346" t="str">
        <f>_xlfn.TEXTSPLIT(R:R,"/")</f>
        <v>games</v>
      </c>
      <c r="T346" t="str">
        <f>_xlfn.TEXTAFTER(R:R,"/")</f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ROUND((E347/D347)*100,0)</f>
        <v>15</v>
      </c>
      <c r="G347" t="s">
        <v>14</v>
      </c>
      <c r="H347">
        <v>331</v>
      </c>
      <c r="I347">
        <f>ROUND(E347/H347,2)</f>
        <v>69.97</v>
      </c>
      <c r="J347" t="s">
        <v>40</v>
      </c>
      <c r="K347" t="s">
        <v>41</v>
      </c>
      <c r="L347">
        <v>1436418000</v>
      </c>
      <c r="M347" s="7">
        <f>(((L347/60)/60)/24)+DATE(1970,1,1)</f>
        <v>42194.208333333328</v>
      </c>
      <c r="N347">
        <v>1436504400</v>
      </c>
      <c r="O347" s="7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tr">
        <f>_xlfn.TEXTSPLIT(R:R,"/")</f>
        <v>film &amp; video</v>
      </c>
      <c r="T347" t="str">
        <f>_xlfn.TEXTAFTER(R:R,"/")</f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ROUND((E348/D348)*100,0)</f>
        <v>34</v>
      </c>
      <c r="G348" t="s">
        <v>14</v>
      </c>
      <c r="H348">
        <v>25</v>
      </c>
      <c r="I348">
        <f>ROUND(E348/H348,2)</f>
        <v>110.32</v>
      </c>
      <c r="J348" t="s">
        <v>21</v>
      </c>
      <c r="K348" t="s">
        <v>22</v>
      </c>
      <c r="L348">
        <v>1503550800</v>
      </c>
      <c r="M348" s="7">
        <f>(((L348/60)/60)/24)+DATE(1970,1,1)</f>
        <v>42971.208333333328</v>
      </c>
      <c r="N348">
        <v>1508302800</v>
      </c>
      <c r="O348" s="7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tr">
        <f>_xlfn.TEXTSPLIT(R:R,"/")</f>
        <v>music</v>
      </c>
      <c r="T348" t="str">
        <f>_xlfn.TEXTAFTER(R:R,"/")</f>
        <v>indie rock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ROUND((E349/D349)*100,0)</f>
        <v>1401</v>
      </c>
      <c r="G349" t="s">
        <v>20</v>
      </c>
      <c r="H349">
        <v>191</v>
      </c>
      <c r="I349">
        <f>ROUND(E349/H349,2)</f>
        <v>66.010000000000005</v>
      </c>
      <c r="J349" t="s">
        <v>21</v>
      </c>
      <c r="K349" t="s">
        <v>22</v>
      </c>
      <c r="L349">
        <v>1423634400</v>
      </c>
      <c r="M349" s="7">
        <f>(((L349/60)/60)/24)+DATE(1970,1,1)</f>
        <v>42046.25</v>
      </c>
      <c r="N349">
        <v>1425708000</v>
      </c>
      <c r="O349" s="7">
        <f>(((N349/60)/60)/24)+DATE(1970,1,1)</f>
        <v>42070.25</v>
      </c>
      <c r="P349" t="b">
        <v>0</v>
      </c>
      <c r="Q349" t="b">
        <v>0</v>
      </c>
      <c r="R349" t="s">
        <v>28</v>
      </c>
      <c r="S349" t="str">
        <f>_xlfn.TEXTSPLIT(R:R,"/")</f>
        <v>technology</v>
      </c>
      <c r="T349" t="str">
        <f>_xlfn.TEXTAFTER(R:R,"/")</f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ROUND((E350/D350)*100,0)</f>
        <v>72</v>
      </c>
      <c r="G350" t="s">
        <v>14</v>
      </c>
      <c r="H350">
        <v>3483</v>
      </c>
      <c r="I350">
        <f>ROUND(E350/H350,2)</f>
        <v>41.01</v>
      </c>
      <c r="J350" t="s">
        <v>21</v>
      </c>
      <c r="K350" t="s">
        <v>22</v>
      </c>
      <c r="L350">
        <v>1487224800</v>
      </c>
      <c r="M350" s="7">
        <f>(((L350/60)/60)/24)+DATE(1970,1,1)</f>
        <v>42782.25</v>
      </c>
      <c r="N350">
        <v>1488348000</v>
      </c>
      <c r="O350" s="7">
        <f>(((N350/60)/60)/24)+DATE(1970,1,1)</f>
        <v>42795.25</v>
      </c>
      <c r="P350" t="b">
        <v>0</v>
      </c>
      <c r="Q350" t="b">
        <v>0</v>
      </c>
      <c r="R350" t="s">
        <v>17</v>
      </c>
      <c r="S350" t="str">
        <f>_xlfn.TEXTSPLIT(R:R,"/")</f>
        <v>food</v>
      </c>
      <c r="T350" t="str">
        <f>_xlfn.TEXTAFTER(R:R,"/")</f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ROUND((E351/D351)*100,0)</f>
        <v>53</v>
      </c>
      <c r="G351" t="s">
        <v>14</v>
      </c>
      <c r="H351">
        <v>923</v>
      </c>
      <c r="I351">
        <f>ROUND(E351/H351,2)</f>
        <v>103.96</v>
      </c>
      <c r="J351" t="s">
        <v>21</v>
      </c>
      <c r="K351" t="s">
        <v>22</v>
      </c>
      <c r="L351">
        <v>1500008400</v>
      </c>
      <c r="M351" s="7">
        <f>(((L351/60)/60)/24)+DATE(1970,1,1)</f>
        <v>42930.208333333328</v>
      </c>
      <c r="N351">
        <v>1502600400</v>
      </c>
      <c r="O351" s="7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tr">
        <f>_xlfn.TEXTSPLIT(R:R,"/")</f>
        <v>theater</v>
      </c>
      <c r="T351" t="str">
        <f>_xlfn.TEXTAFTER(R:R,"/")</f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ROUND((E352/D352)*100,0)</f>
        <v>5</v>
      </c>
      <c r="G352" t="s">
        <v>14</v>
      </c>
      <c r="H352">
        <v>1</v>
      </c>
      <c r="I352">
        <f>ROUND(E352/H352,2)</f>
        <v>5</v>
      </c>
      <c r="J352" t="s">
        <v>21</v>
      </c>
      <c r="K352" t="s">
        <v>22</v>
      </c>
      <c r="L352">
        <v>1432098000</v>
      </c>
      <c r="M352" s="7">
        <f>(((L352/60)/60)/24)+DATE(1970,1,1)</f>
        <v>42144.208333333328</v>
      </c>
      <c r="N352">
        <v>1433653200</v>
      </c>
      <c r="O352" s="7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tr">
        <f>_xlfn.TEXTSPLIT(R:R,"/")</f>
        <v>music</v>
      </c>
      <c r="T352" t="str">
        <f>_xlfn.TEXTAFTER(R:R,"/")</f>
        <v>jazz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ROUND((E353/D353)*100,0)</f>
        <v>128</v>
      </c>
      <c r="G353" t="s">
        <v>20</v>
      </c>
      <c r="H353">
        <v>2013</v>
      </c>
      <c r="I353">
        <f>ROUND(E353/H353,2)</f>
        <v>47.01</v>
      </c>
      <c r="J353" t="s">
        <v>21</v>
      </c>
      <c r="K353" t="s">
        <v>22</v>
      </c>
      <c r="L353">
        <v>1440392400</v>
      </c>
      <c r="M353" s="7">
        <f>(((L353/60)/60)/24)+DATE(1970,1,1)</f>
        <v>42240.208333333328</v>
      </c>
      <c r="N353">
        <v>1441602000</v>
      </c>
      <c r="O353" s="7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tr">
        <f>_xlfn.TEXTSPLIT(R:R,"/")</f>
        <v>music</v>
      </c>
      <c r="T353" t="str">
        <f>_xlfn.TEXTAFTER(R:R,"/")</f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ROUND((E354/D354)*100,0)</f>
        <v>35</v>
      </c>
      <c r="G354" t="s">
        <v>14</v>
      </c>
      <c r="H354">
        <v>33</v>
      </c>
      <c r="I354">
        <f>ROUND(E354/H354,2)</f>
        <v>29.61</v>
      </c>
      <c r="J354" t="s">
        <v>15</v>
      </c>
      <c r="K354" t="s">
        <v>16</v>
      </c>
      <c r="L354">
        <v>1446876000</v>
      </c>
      <c r="M354" s="7">
        <f>(((L354/60)/60)/24)+DATE(1970,1,1)</f>
        <v>42315.25</v>
      </c>
      <c r="N354">
        <v>1447567200</v>
      </c>
      <c r="O354" s="7">
        <f>(((N354/60)/60)/24)+DATE(1970,1,1)</f>
        <v>42323.25</v>
      </c>
      <c r="P354" t="b">
        <v>0</v>
      </c>
      <c r="Q354" t="b">
        <v>0</v>
      </c>
      <c r="R354" t="s">
        <v>33</v>
      </c>
      <c r="S354" t="str">
        <f>_xlfn.TEXTSPLIT(R:R,"/")</f>
        <v>theater</v>
      </c>
      <c r="T354" t="str">
        <f>_xlfn.TEXTAFTER(R:R,"/")</f>
        <v>plays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ROUND((E355/D355)*100,0)</f>
        <v>411</v>
      </c>
      <c r="G355" t="s">
        <v>20</v>
      </c>
      <c r="H355">
        <v>1703</v>
      </c>
      <c r="I355">
        <f>ROUND(E355/H355,2)</f>
        <v>81.010000000000005</v>
      </c>
      <c r="J355" t="s">
        <v>21</v>
      </c>
      <c r="K355" t="s">
        <v>22</v>
      </c>
      <c r="L355">
        <v>1562302800</v>
      </c>
      <c r="M355" s="7">
        <f>(((L355/60)/60)/24)+DATE(1970,1,1)</f>
        <v>43651.208333333328</v>
      </c>
      <c r="N355">
        <v>1562389200</v>
      </c>
      <c r="O355" s="7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tr">
        <f>_xlfn.TEXTSPLIT(R:R,"/")</f>
        <v>theater</v>
      </c>
      <c r="T355" t="str">
        <f>_xlfn.TEXTAFTER(R:R,"/")</f>
        <v>plays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ROUND((E356/D356)*100,0)</f>
        <v>124</v>
      </c>
      <c r="G356" t="s">
        <v>20</v>
      </c>
      <c r="H356">
        <v>80</v>
      </c>
      <c r="I356">
        <f>ROUND(E356/H356,2)</f>
        <v>94.35</v>
      </c>
      <c r="J356" t="s">
        <v>36</v>
      </c>
      <c r="K356" t="s">
        <v>37</v>
      </c>
      <c r="L356">
        <v>1378184400</v>
      </c>
      <c r="M356" s="7">
        <f>(((L356/60)/60)/24)+DATE(1970,1,1)</f>
        <v>41520.208333333336</v>
      </c>
      <c r="N356">
        <v>1378789200</v>
      </c>
      <c r="O356" s="7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tr">
        <f>_xlfn.TEXTSPLIT(R:R,"/")</f>
        <v>film &amp; video</v>
      </c>
      <c r="T356" t="str">
        <f>_xlfn.TEXTAFTER(R:R,"/")</f>
        <v>documentary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ROUND((E357/D357)*100,0)</f>
        <v>59</v>
      </c>
      <c r="G357" t="s">
        <v>47</v>
      </c>
      <c r="H357">
        <v>86</v>
      </c>
      <c r="I357">
        <f>ROUND(E357/H357,2)</f>
        <v>26.06</v>
      </c>
      <c r="J357" t="s">
        <v>21</v>
      </c>
      <c r="K357" t="s">
        <v>22</v>
      </c>
      <c r="L357">
        <v>1485064800</v>
      </c>
      <c r="M357" s="7">
        <f>(((L357/60)/60)/24)+DATE(1970,1,1)</f>
        <v>42757.25</v>
      </c>
      <c r="N357">
        <v>1488520800</v>
      </c>
      <c r="O357" s="7">
        <f>(((N357/60)/60)/24)+DATE(1970,1,1)</f>
        <v>42797.25</v>
      </c>
      <c r="P357" t="b">
        <v>0</v>
      </c>
      <c r="Q357" t="b">
        <v>0</v>
      </c>
      <c r="R357" t="s">
        <v>65</v>
      </c>
      <c r="S357" t="str">
        <f>_xlfn.TEXTSPLIT(R:R,"/")</f>
        <v>technology</v>
      </c>
      <c r="T357" t="str">
        <f>_xlfn.TEXTAFTER(R:R,"/")</f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ROUND((E358/D358)*100,0)</f>
        <v>37</v>
      </c>
      <c r="G358" t="s">
        <v>14</v>
      </c>
      <c r="H358">
        <v>40</v>
      </c>
      <c r="I358">
        <f>ROUND(E358/H358,2)</f>
        <v>85.78</v>
      </c>
      <c r="J358" t="s">
        <v>107</v>
      </c>
      <c r="K358" t="s">
        <v>108</v>
      </c>
      <c r="L358">
        <v>1326520800</v>
      </c>
      <c r="M358" s="7">
        <f>(((L358/60)/60)/24)+DATE(1970,1,1)</f>
        <v>40922.25</v>
      </c>
      <c r="N358">
        <v>1327298400</v>
      </c>
      <c r="O358" s="7">
        <f>(((N358/60)/60)/24)+DATE(1970,1,1)</f>
        <v>40931.25</v>
      </c>
      <c r="P358" t="b">
        <v>0</v>
      </c>
      <c r="Q358" t="b">
        <v>0</v>
      </c>
      <c r="R358" t="s">
        <v>33</v>
      </c>
      <c r="S358" t="str">
        <f>_xlfn.TEXTSPLIT(R:R,"/")</f>
        <v>theater</v>
      </c>
      <c r="T358" t="str">
        <f>_xlfn.TEXTAFTER(R:R,"/")</f>
        <v>plays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ROUND((E359/D359)*100,0)</f>
        <v>185</v>
      </c>
      <c r="G359" t="s">
        <v>20</v>
      </c>
      <c r="H359">
        <v>41</v>
      </c>
      <c r="I359">
        <f>ROUND(E359/H359,2)</f>
        <v>103.73</v>
      </c>
      <c r="J359" t="s">
        <v>21</v>
      </c>
      <c r="K359" t="s">
        <v>22</v>
      </c>
      <c r="L359">
        <v>1441256400</v>
      </c>
      <c r="M359" s="7">
        <f>(((L359/60)/60)/24)+DATE(1970,1,1)</f>
        <v>42250.208333333328</v>
      </c>
      <c r="N359">
        <v>1443416400</v>
      </c>
      <c r="O359" s="7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tr">
        <f>_xlfn.TEXTSPLIT(R:R,"/")</f>
        <v>games</v>
      </c>
      <c r="T359" t="str">
        <f>_xlfn.TEXTAFTER(R:R,"/")</f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ROUND((E360/D360)*100,0)</f>
        <v>12</v>
      </c>
      <c r="G360" t="s">
        <v>14</v>
      </c>
      <c r="H360">
        <v>23</v>
      </c>
      <c r="I360">
        <f>ROUND(E360/H360,2)</f>
        <v>49.83</v>
      </c>
      <c r="J360" t="s">
        <v>15</v>
      </c>
      <c r="K360" t="s">
        <v>16</v>
      </c>
      <c r="L360">
        <v>1533877200</v>
      </c>
      <c r="M360" s="7">
        <f>(((L360/60)/60)/24)+DATE(1970,1,1)</f>
        <v>43322.208333333328</v>
      </c>
      <c r="N360">
        <v>1534136400</v>
      </c>
      <c r="O360" s="7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tr">
        <f>_xlfn.TEXTSPLIT(R:R,"/")</f>
        <v>photography</v>
      </c>
      <c r="T360" t="str">
        <f>_xlfn.TEXTAFTER(R:R,"/")</f>
        <v>photography books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ROUND((E361/D361)*100,0)</f>
        <v>299</v>
      </c>
      <c r="G361" t="s">
        <v>20</v>
      </c>
      <c r="H361">
        <v>187</v>
      </c>
      <c r="I361">
        <f>ROUND(E361/H361,2)</f>
        <v>63.89</v>
      </c>
      <c r="J361" t="s">
        <v>21</v>
      </c>
      <c r="K361" t="s">
        <v>22</v>
      </c>
      <c r="L361">
        <v>1314421200</v>
      </c>
      <c r="M361" s="7">
        <f>(((L361/60)/60)/24)+DATE(1970,1,1)</f>
        <v>40782.208333333336</v>
      </c>
      <c r="N361">
        <v>1315026000</v>
      </c>
      <c r="O361" s="7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tr">
        <f>_xlfn.TEXTSPLIT(R:R,"/")</f>
        <v>film &amp; video</v>
      </c>
      <c r="T361" t="str">
        <f>_xlfn.TEXTAFTER(R:R,"/")</f>
        <v>animation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ROUND((E362/D362)*100,0)</f>
        <v>226</v>
      </c>
      <c r="G362" t="s">
        <v>20</v>
      </c>
      <c r="H362">
        <v>2875</v>
      </c>
      <c r="I362">
        <f>ROUND(E362/H362,2)</f>
        <v>47</v>
      </c>
      <c r="J362" t="s">
        <v>40</v>
      </c>
      <c r="K362" t="s">
        <v>41</v>
      </c>
      <c r="L362">
        <v>1293861600</v>
      </c>
      <c r="M362" s="7">
        <f>(((L362/60)/60)/24)+DATE(1970,1,1)</f>
        <v>40544.25</v>
      </c>
      <c r="N362">
        <v>1295071200</v>
      </c>
      <c r="O362" s="7">
        <f>(((N362/60)/60)/24)+DATE(1970,1,1)</f>
        <v>40558.25</v>
      </c>
      <c r="P362" t="b">
        <v>0</v>
      </c>
      <c r="Q362" t="b">
        <v>1</v>
      </c>
      <c r="R362" t="s">
        <v>33</v>
      </c>
      <c r="S362" t="str">
        <f>_xlfn.TEXTSPLIT(R:R,"/")</f>
        <v>theater</v>
      </c>
      <c r="T362" t="str">
        <f>_xlfn.TEXTAFTER(R:R,"/")</f>
        <v>plays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ROUND((E363/D363)*100,0)</f>
        <v>174</v>
      </c>
      <c r="G363" t="s">
        <v>20</v>
      </c>
      <c r="H363">
        <v>88</v>
      </c>
      <c r="I363">
        <f>ROUND(E363/H363,2)</f>
        <v>108.48</v>
      </c>
      <c r="J363" t="s">
        <v>21</v>
      </c>
      <c r="K363" t="s">
        <v>22</v>
      </c>
      <c r="L363">
        <v>1507352400</v>
      </c>
      <c r="M363" s="7">
        <f>(((L363/60)/60)/24)+DATE(1970,1,1)</f>
        <v>43015.208333333328</v>
      </c>
      <c r="N363">
        <v>1509426000</v>
      </c>
      <c r="O363" s="7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tr">
        <f>_xlfn.TEXTSPLIT(R:R,"/")</f>
        <v>theater</v>
      </c>
      <c r="T363" t="str">
        <f>_xlfn.TEXTAFTER(R:R,"/")</f>
        <v>plays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ROUND((E364/D364)*100,0)</f>
        <v>372</v>
      </c>
      <c r="G364" t="s">
        <v>20</v>
      </c>
      <c r="H364">
        <v>191</v>
      </c>
      <c r="I364">
        <f>ROUND(E364/H364,2)</f>
        <v>72.02</v>
      </c>
      <c r="J364" t="s">
        <v>21</v>
      </c>
      <c r="K364" t="s">
        <v>22</v>
      </c>
      <c r="L364">
        <v>1296108000</v>
      </c>
      <c r="M364" s="7">
        <f>(((L364/60)/60)/24)+DATE(1970,1,1)</f>
        <v>40570.25</v>
      </c>
      <c r="N364">
        <v>1299391200</v>
      </c>
      <c r="O364" s="7">
        <f>(((N364/60)/60)/24)+DATE(1970,1,1)</f>
        <v>40608.25</v>
      </c>
      <c r="P364" t="b">
        <v>0</v>
      </c>
      <c r="Q364" t="b">
        <v>0</v>
      </c>
      <c r="R364" t="s">
        <v>23</v>
      </c>
      <c r="S364" t="str">
        <f>_xlfn.TEXTSPLIT(R:R,"/")</f>
        <v>music</v>
      </c>
      <c r="T364" t="str">
        <f>_xlfn.TEXTAFTER(R:R,"/")</f>
        <v>rock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ROUND((E365/D365)*100,0)</f>
        <v>160</v>
      </c>
      <c r="G365" t="s">
        <v>20</v>
      </c>
      <c r="H365">
        <v>139</v>
      </c>
      <c r="I365">
        <f>ROUND(E365/H365,2)</f>
        <v>59.93</v>
      </c>
      <c r="J365" t="s">
        <v>21</v>
      </c>
      <c r="K365" t="s">
        <v>22</v>
      </c>
      <c r="L365">
        <v>1324965600</v>
      </c>
      <c r="M365" s="7">
        <f>(((L365/60)/60)/24)+DATE(1970,1,1)</f>
        <v>40904.25</v>
      </c>
      <c r="N365">
        <v>1325052000</v>
      </c>
      <c r="O365" s="7">
        <f>(((N365/60)/60)/24)+DATE(1970,1,1)</f>
        <v>40905.25</v>
      </c>
      <c r="P365" t="b">
        <v>0</v>
      </c>
      <c r="Q365" t="b">
        <v>0</v>
      </c>
      <c r="R365" t="s">
        <v>23</v>
      </c>
      <c r="S365" t="str">
        <f>_xlfn.TEXTSPLIT(R:R,"/")</f>
        <v>music</v>
      </c>
      <c r="T365" t="str">
        <f>_xlfn.TEXTAFTER(R:R,"/")</f>
        <v>rock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ROUND((E366/D366)*100,0)</f>
        <v>1616</v>
      </c>
      <c r="G366" t="s">
        <v>20</v>
      </c>
      <c r="H366">
        <v>186</v>
      </c>
      <c r="I366">
        <f>ROUND(E366/H366,2)</f>
        <v>78.209999999999994</v>
      </c>
      <c r="J366" t="s">
        <v>21</v>
      </c>
      <c r="K366" t="s">
        <v>22</v>
      </c>
      <c r="L366">
        <v>1520229600</v>
      </c>
      <c r="M366" s="7">
        <f>(((L366/60)/60)/24)+DATE(1970,1,1)</f>
        <v>43164.25</v>
      </c>
      <c r="N366">
        <v>1522818000</v>
      </c>
      <c r="O366" s="7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tr">
        <f>_xlfn.TEXTSPLIT(R:R,"/")</f>
        <v>music</v>
      </c>
      <c r="T366" t="str">
        <f>_xlfn.TEXTAFTER(R:R,"/")</f>
        <v>indie rock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ROUND((E367/D367)*100,0)</f>
        <v>733</v>
      </c>
      <c r="G367" t="s">
        <v>20</v>
      </c>
      <c r="H367">
        <v>112</v>
      </c>
      <c r="I367">
        <f>ROUND(E367/H367,2)</f>
        <v>104.78</v>
      </c>
      <c r="J367" t="s">
        <v>26</v>
      </c>
      <c r="K367" t="s">
        <v>27</v>
      </c>
      <c r="L367">
        <v>1482991200</v>
      </c>
      <c r="M367" s="7">
        <f>(((L367/60)/60)/24)+DATE(1970,1,1)</f>
        <v>42733.25</v>
      </c>
      <c r="N367">
        <v>1485324000</v>
      </c>
      <c r="O367" s="7">
        <f>(((N367/60)/60)/24)+DATE(1970,1,1)</f>
        <v>42760.25</v>
      </c>
      <c r="P367" t="b">
        <v>0</v>
      </c>
      <c r="Q367" t="b">
        <v>0</v>
      </c>
      <c r="R367" t="s">
        <v>33</v>
      </c>
      <c r="S367" t="str">
        <f>_xlfn.TEXTSPLIT(R:R,"/")</f>
        <v>theater</v>
      </c>
      <c r="T367" t="str">
        <f>_xlfn.TEXTAFTER(R:R,"/")</f>
        <v>plays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ROUND((E368/D368)*100,0)</f>
        <v>592</v>
      </c>
      <c r="G368" t="s">
        <v>20</v>
      </c>
      <c r="H368">
        <v>101</v>
      </c>
      <c r="I368">
        <f>ROUND(E368/H368,2)</f>
        <v>105.52</v>
      </c>
      <c r="J368" t="s">
        <v>21</v>
      </c>
      <c r="K368" t="s">
        <v>22</v>
      </c>
      <c r="L368">
        <v>1294034400</v>
      </c>
      <c r="M368" s="7">
        <f>(((L368/60)/60)/24)+DATE(1970,1,1)</f>
        <v>40546.25</v>
      </c>
      <c r="N368">
        <v>1294120800</v>
      </c>
      <c r="O368" s="7">
        <f>(((N368/60)/60)/24)+DATE(1970,1,1)</f>
        <v>40547.25</v>
      </c>
      <c r="P368" t="b">
        <v>0</v>
      </c>
      <c r="Q368" t="b">
        <v>1</v>
      </c>
      <c r="R368" t="s">
        <v>33</v>
      </c>
      <c r="S368" t="str">
        <f>_xlfn.TEXTSPLIT(R:R,"/")</f>
        <v>theater</v>
      </c>
      <c r="T368" t="str">
        <f>_xlfn.TEXTAFTER(R:R,"/")</f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ROUND((E369/D369)*100,0)</f>
        <v>19</v>
      </c>
      <c r="G369" t="s">
        <v>14</v>
      </c>
      <c r="H369">
        <v>75</v>
      </c>
      <c r="I369">
        <f>ROUND(E369/H369,2)</f>
        <v>24.93</v>
      </c>
      <c r="J369" t="s">
        <v>21</v>
      </c>
      <c r="K369" t="s">
        <v>22</v>
      </c>
      <c r="L369">
        <v>1413608400</v>
      </c>
      <c r="M369" s="7">
        <f>(((L369/60)/60)/24)+DATE(1970,1,1)</f>
        <v>41930.208333333336</v>
      </c>
      <c r="N369">
        <v>1415685600</v>
      </c>
      <c r="O369" s="7">
        <f>(((N369/60)/60)/24)+DATE(1970,1,1)</f>
        <v>41954.25</v>
      </c>
      <c r="P369" t="b">
        <v>0</v>
      </c>
      <c r="Q369" t="b">
        <v>1</v>
      </c>
      <c r="R369" t="s">
        <v>33</v>
      </c>
      <c r="S369" t="str">
        <f>_xlfn.TEXTSPLIT(R:R,"/")</f>
        <v>theater</v>
      </c>
      <c r="T369" t="str">
        <f>_xlfn.TEXTAFTER(R:R,"/")</f>
        <v>plays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ROUND((E370/D370)*100,0)</f>
        <v>277</v>
      </c>
      <c r="G370" t="s">
        <v>20</v>
      </c>
      <c r="H370">
        <v>206</v>
      </c>
      <c r="I370">
        <f>ROUND(E370/H370,2)</f>
        <v>69.87</v>
      </c>
      <c r="J370" t="s">
        <v>40</v>
      </c>
      <c r="K370" t="s">
        <v>41</v>
      </c>
      <c r="L370">
        <v>1286946000</v>
      </c>
      <c r="M370" s="7">
        <f>(((L370/60)/60)/24)+DATE(1970,1,1)</f>
        <v>40464.208333333336</v>
      </c>
      <c r="N370">
        <v>1288933200</v>
      </c>
      <c r="O370" s="7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tr">
        <f>_xlfn.TEXTSPLIT(R:R,"/")</f>
        <v>film &amp; video</v>
      </c>
      <c r="T370" t="str">
        <f>_xlfn.TEXTAFTER(R:R,"/")</f>
        <v>documentary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ROUND((E371/D371)*100,0)</f>
        <v>273</v>
      </c>
      <c r="G371" t="s">
        <v>20</v>
      </c>
      <c r="H371">
        <v>154</v>
      </c>
      <c r="I371">
        <f>ROUND(E371/H371,2)</f>
        <v>95.73</v>
      </c>
      <c r="J371" t="s">
        <v>21</v>
      </c>
      <c r="K371" t="s">
        <v>22</v>
      </c>
      <c r="L371">
        <v>1359871200</v>
      </c>
      <c r="M371" s="7">
        <f>(((L371/60)/60)/24)+DATE(1970,1,1)</f>
        <v>41308.25</v>
      </c>
      <c r="N371">
        <v>1363237200</v>
      </c>
      <c r="O371" s="7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tr">
        <f>_xlfn.TEXTSPLIT(R:R,"/")</f>
        <v>film &amp; video</v>
      </c>
      <c r="T371" t="str">
        <f>_xlfn.TEXTAFTER(R:R,"/")</f>
        <v>television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ROUND((E372/D372)*100,0)</f>
        <v>159</v>
      </c>
      <c r="G372" t="s">
        <v>20</v>
      </c>
      <c r="H372">
        <v>5966</v>
      </c>
      <c r="I372">
        <f>ROUND(E372/H372,2)</f>
        <v>30</v>
      </c>
      <c r="J372" t="s">
        <v>21</v>
      </c>
      <c r="K372" t="s">
        <v>22</v>
      </c>
      <c r="L372">
        <v>1555304400</v>
      </c>
      <c r="M372" s="7">
        <f>(((L372/60)/60)/24)+DATE(1970,1,1)</f>
        <v>43570.208333333328</v>
      </c>
      <c r="N372">
        <v>1555822800</v>
      </c>
      <c r="O372" s="7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tr">
        <f>_xlfn.TEXTSPLIT(R:R,"/")</f>
        <v>theater</v>
      </c>
      <c r="T372" t="str">
        <f>_xlfn.TEXTAFTER(R:R,"/")</f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ROUND((E373/D373)*100,0)</f>
        <v>68</v>
      </c>
      <c r="G373" t="s">
        <v>14</v>
      </c>
      <c r="H373">
        <v>2176</v>
      </c>
      <c r="I373">
        <f>ROUND(E373/H373,2)</f>
        <v>59.01</v>
      </c>
      <c r="J373" t="s">
        <v>21</v>
      </c>
      <c r="K373" t="s">
        <v>22</v>
      </c>
      <c r="L373">
        <v>1423375200</v>
      </c>
      <c r="M373" s="7">
        <f>(((L373/60)/60)/24)+DATE(1970,1,1)</f>
        <v>42043.25</v>
      </c>
      <c r="N373">
        <v>1427778000</v>
      </c>
      <c r="O373" s="7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tr">
        <f>_xlfn.TEXTSPLIT(R:R,"/")</f>
        <v>theater</v>
      </c>
      <c r="T373" t="str">
        <f>_xlfn.TEXTAFTER(R:R,"/")</f>
        <v>plays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ROUND((E374/D374)*100,0)</f>
        <v>1592</v>
      </c>
      <c r="G374" t="s">
        <v>20</v>
      </c>
      <c r="H374">
        <v>169</v>
      </c>
      <c r="I374">
        <f>ROUND(E374/H374,2)</f>
        <v>84.76</v>
      </c>
      <c r="J374" t="s">
        <v>21</v>
      </c>
      <c r="K374" t="s">
        <v>22</v>
      </c>
      <c r="L374">
        <v>1420696800</v>
      </c>
      <c r="M374" s="7">
        <f>(((L374/60)/60)/24)+DATE(1970,1,1)</f>
        <v>42012.25</v>
      </c>
      <c r="N374">
        <v>1422424800</v>
      </c>
      <c r="O374" s="7">
        <f>(((N374/60)/60)/24)+DATE(1970,1,1)</f>
        <v>42032.25</v>
      </c>
      <c r="P374" t="b">
        <v>0</v>
      </c>
      <c r="Q374" t="b">
        <v>1</v>
      </c>
      <c r="R374" t="s">
        <v>42</v>
      </c>
      <c r="S374" t="str">
        <f>_xlfn.TEXTSPLIT(R:R,"/")</f>
        <v>film &amp; video</v>
      </c>
      <c r="T374" t="str">
        <f>_xlfn.TEXTAFTER(R:R,"/")</f>
        <v>documentary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ROUND((E375/D375)*100,0)</f>
        <v>730</v>
      </c>
      <c r="G375" t="s">
        <v>20</v>
      </c>
      <c r="H375">
        <v>2106</v>
      </c>
      <c r="I375">
        <f>ROUND(E375/H375,2)</f>
        <v>78.010000000000005</v>
      </c>
      <c r="J375" t="s">
        <v>21</v>
      </c>
      <c r="K375" t="s">
        <v>22</v>
      </c>
      <c r="L375">
        <v>1502946000</v>
      </c>
      <c r="M375" s="7">
        <f>(((L375/60)/60)/24)+DATE(1970,1,1)</f>
        <v>42964.208333333328</v>
      </c>
      <c r="N375">
        <v>1503637200</v>
      </c>
      <c r="O375" s="7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tr">
        <f>_xlfn.TEXTSPLIT(R:R,"/")</f>
        <v>theater</v>
      </c>
      <c r="T375" t="str">
        <f>_xlfn.TEXTAFTER(R:R,"/")</f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ROUND((E376/D376)*100,0)</f>
        <v>13</v>
      </c>
      <c r="G376" t="s">
        <v>14</v>
      </c>
      <c r="H376">
        <v>441</v>
      </c>
      <c r="I376">
        <f>ROUND(E376/H376,2)</f>
        <v>50.05</v>
      </c>
      <c r="J376" t="s">
        <v>21</v>
      </c>
      <c r="K376" t="s">
        <v>22</v>
      </c>
      <c r="L376">
        <v>1547186400</v>
      </c>
      <c r="M376" s="7">
        <f>(((L376/60)/60)/24)+DATE(1970,1,1)</f>
        <v>43476.25</v>
      </c>
      <c r="N376">
        <v>1547618400</v>
      </c>
      <c r="O376" s="7">
        <f>(((N376/60)/60)/24)+DATE(1970,1,1)</f>
        <v>43481.25</v>
      </c>
      <c r="P376" t="b">
        <v>0</v>
      </c>
      <c r="Q376" t="b">
        <v>1</v>
      </c>
      <c r="R376" t="s">
        <v>42</v>
      </c>
      <c r="S376" t="str">
        <f>_xlfn.TEXTSPLIT(R:R,"/")</f>
        <v>film &amp; video</v>
      </c>
      <c r="T376" t="str">
        <f>_xlfn.TEXTAFTER(R:R,"/")</f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ROUND((E377/D377)*100,0)</f>
        <v>55</v>
      </c>
      <c r="G377" t="s">
        <v>14</v>
      </c>
      <c r="H377">
        <v>25</v>
      </c>
      <c r="I377">
        <f>ROUND(E377/H377,2)</f>
        <v>59.16</v>
      </c>
      <c r="J377" t="s">
        <v>21</v>
      </c>
      <c r="K377" t="s">
        <v>22</v>
      </c>
      <c r="L377">
        <v>1444971600</v>
      </c>
      <c r="M377" s="7">
        <f>(((L377/60)/60)/24)+DATE(1970,1,1)</f>
        <v>42293.208333333328</v>
      </c>
      <c r="N377">
        <v>1449900000</v>
      </c>
      <c r="O377" s="7">
        <f>(((N377/60)/60)/24)+DATE(1970,1,1)</f>
        <v>42350.25</v>
      </c>
      <c r="P377" t="b">
        <v>0</v>
      </c>
      <c r="Q377" t="b">
        <v>0</v>
      </c>
      <c r="R377" t="s">
        <v>60</v>
      </c>
      <c r="S377" t="str">
        <f>_xlfn.TEXTSPLIT(R:R,"/")</f>
        <v>music</v>
      </c>
      <c r="T377" t="str">
        <f>_xlfn.TEXTAFTER(R:R,"/")</f>
        <v>indie rock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ROUND((E378/D378)*100,0)</f>
        <v>361</v>
      </c>
      <c r="G378" t="s">
        <v>20</v>
      </c>
      <c r="H378">
        <v>131</v>
      </c>
      <c r="I378">
        <f>ROUND(E378/H378,2)</f>
        <v>93.7</v>
      </c>
      <c r="J378" t="s">
        <v>21</v>
      </c>
      <c r="K378" t="s">
        <v>22</v>
      </c>
      <c r="L378">
        <v>1404622800</v>
      </c>
      <c r="M378" s="7">
        <f>(((L378/60)/60)/24)+DATE(1970,1,1)</f>
        <v>41826.208333333336</v>
      </c>
      <c r="N378">
        <v>1405141200</v>
      </c>
      <c r="O378" s="7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tr">
        <f>_xlfn.TEXTSPLIT(R:R,"/")</f>
        <v>music</v>
      </c>
      <c r="T378" t="str">
        <f>_xlfn.TEXTAFTER(R:R,"/")</f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ROUND((E379/D379)*100,0)</f>
        <v>10</v>
      </c>
      <c r="G379" t="s">
        <v>14</v>
      </c>
      <c r="H379">
        <v>127</v>
      </c>
      <c r="I379">
        <f>ROUND(E379/H379,2)</f>
        <v>40.14</v>
      </c>
      <c r="J379" t="s">
        <v>21</v>
      </c>
      <c r="K379" t="s">
        <v>22</v>
      </c>
      <c r="L379">
        <v>1571720400</v>
      </c>
      <c r="M379" s="7">
        <f>(((L379/60)/60)/24)+DATE(1970,1,1)</f>
        <v>43760.208333333328</v>
      </c>
      <c r="N379">
        <v>1572933600</v>
      </c>
      <c r="O379" s="7">
        <f>(((N379/60)/60)/24)+DATE(1970,1,1)</f>
        <v>43774.25</v>
      </c>
      <c r="P379" t="b">
        <v>0</v>
      </c>
      <c r="Q379" t="b">
        <v>0</v>
      </c>
      <c r="R379" t="s">
        <v>33</v>
      </c>
      <c r="S379" t="str">
        <f>_xlfn.TEXTSPLIT(R:R,"/")</f>
        <v>theater</v>
      </c>
      <c r="T379" t="str">
        <f>_xlfn.TEXTAFTER(R:R,"/")</f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ROUND((E380/D380)*100,0)</f>
        <v>14</v>
      </c>
      <c r="G380" t="s">
        <v>14</v>
      </c>
      <c r="H380">
        <v>355</v>
      </c>
      <c r="I380">
        <f>ROUND(E380/H380,2)</f>
        <v>70.09</v>
      </c>
      <c r="J380" t="s">
        <v>21</v>
      </c>
      <c r="K380" t="s">
        <v>22</v>
      </c>
      <c r="L380">
        <v>1526878800</v>
      </c>
      <c r="M380" s="7">
        <f>(((L380/60)/60)/24)+DATE(1970,1,1)</f>
        <v>43241.208333333328</v>
      </c>
      <c r="N380">
        <v>1530162000</v>
      </c>
      <c r="O380" s="7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tr">
        <f>_xlfn.TEXTSPLIT(R:R,"/")</f>
        <v>film &amp; video</v>
      </c>
      <c r="T380" t="str">
        <f>_xlfn.TEXTAFTER(R:R,"/")</f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ROUND((E381/D381)*100,0)</f>
        <v>40</v>
      </c>
      <c r="G381" t="s">
        <v>14</v>
      </c>
      <c r="H381">
        <v>44</v>
      </c>
      <c r="I381">
        <f>ROUND(E381/H381,2)</f>
        <v>66.180000000000007</v>
      </c>
      <c r="J381" t="s">
        <v>40</v>
      </c>
      <c r="K381" t="s">
        <v>41</v>
      </c>
      <c r="L381">
        <v>1319691600</v>
      </c>
      <c r="M381" s="7">
        <f>(((L381/60)/60)/24)+DATE(1970,1,1)</f>
        <v>40843.208333333336</v>
      </c>
      <c r="N381">
        <v>1320904800</v>
      </c>
      <c r="O381" s="7">
        <f>(((N381/60)/60)/24)+DATE(1970,1,1)</f>
        <v>40857.25</v>
      </c>
      <c r="P381" t="b">
        <v>0</v>
      </c>
      <c r="Q381" t="b">
        <v>0</v>
      </c>
      <c r="R381" t="s">
        <v>33</v>
      </c>
      <c r="S381" t="str">
        <f>_xlfn.TEXTSPLIT(R:R,"/")</f>
        <v>theater</v>
      </c>
      <c r="T381" t="str">
        <f>_xlfn.TEXTAFTER(R:R,"/")</f>
        <v>plays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ROUND((E382/D382)*100,0)</f>
        <v>160</v>
      </c>
      <c r="G382" t="s">
        <v>20</v>
      </c>
      <c r="H382">
        <v>84</v>
      </c>
      <c r="I382">
        <f>ROUND(E382/H382,2)</f>
        <v>47.71</v>
      </c>
      <c r="J382" t="s">
        <v>21</v>
      </c>
      <c r="K382" t="s">
        <v>22</v>
      </c>
      <c r="L382">
        <v>1371963600</v>
      </c>
      <c r="M382" s="7">
        <f>(((L382/60)/60)/24)+DATE(1970,1,1)</f>
        <v>41448.208333333336</v>
      </c>
      <c r="N382">
        <v>1372395600</v>
      </c>
      <c r="O382" s="7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tr">
        <f>_xlfn.TEXTSPLIT(R:R,"/")</f>
        <v>theater</v>
      </c>
      <c r="T382" t="str">
        <f>_xlfn.TEXTAFTER(R:R,"/")</f>
        <v>plays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ROUND((E383/D383)*100,0)</f>
        <v>184</v>
      </c>
      <c r="G383" t="s">
        <v>20</v>
      </c>
      <c r="H383">
        <v>155</v>
      </c>
      <c r="I383">
        <f>ROUND(E383/H383,2)</f>
        <v>62.9</v>
      </c>
      <c r="J383" t="s">
        <v>21</v>
      </c>
      <c r="K383" t="s">
        <v>22</v>
      </c>
      <c r="L383">
        <v>1433739600</v>
      </c>
      <c r="M383" s="7">
        <f>(((L383/60)/60)/24)+DATE(1970,1,1)</f>
        <v>42163.208333333328</v>
      </c>
      <c r="N383">
        <v>1437714000</v>
      </c>
      <c r="O383" s="7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tr">
        <f>_xlfn.TEXTSPLIT(R:R,"/")</f>
        <v>theater</v>
      </c>
      <c r="T383" t="str">
        <f>_xlfn.TEXTAFTER(R:R,"/")</f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ROUND((E384/D384)*100,0)</f>
        <v>64</v>
      </c>
      <c r="G384" t="s">
        <v>14</v>
      </c>
      <c r="H384">
        <v>67</v>
      </c>
      <c r="I384">
        <f>ROUND(E384/H384,2)</f>
        <v>86.61</v>
      </c>
      <c r="J384" t="s">
        <v>21</v>
      </c>
      <c r="K384" t="s">
        <v>22</v>
      </c>
      <c r="L384">
        <v>1508130000</v>
      </c>
      <c r="M384" s="7">
        <f>(((L384/60)/60)/24)+DATE(1970,1,1)</f>
        <v>43024.208333333328</v>
      </c>
      <c r="N384">
        <v>1509771600</v>
      </c>
      <c r="O384" s="7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tr">
        <f>_xlfn.TEXTSPLIT(R:R,"/")</f>
        <v>photography</v>
      </c>
      <c r="T384" t="str">
        <f>_xlfn.TEXTAFTER(R:R,"/")</f>
        <v>photography books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ROUND((E385/D385)*100,0)</f>
        <v>225</v>
      </c>
      <c r="G385" t="s">
        <v>20</v>
      </c>
      <c r="H385">
        <v>189</v>
      </c>
      <c r="I385">
        <f>ROUND(E385/H385,2)</f>
        <v>75.13</v>
      </c>
      <c r="J385" t="s">
        <v>21</v>
      </c>
      <c r="K385" t="s">
        <v>22</v>
      </c>
      <c r="L385">
        <v>1550037600</v>
      </c>
      <c r="M385" s="7">
        <f>(((L385/60)/60)/24)+DATE(1970,1,1)</f>
        <v>43509.25</v>
      </c>
      <c r="N385">
        <v>1550556000</v>
      </c>
      <c r="O385" s="7">
        <f>(((N385/60)/60)/24)+DATE(1970,1,1)</f>
        <v>43515.25</v>
      </c>
      <c r="P385" t="b">
        <v>0</v>
      </c>
      <c r="Q385" t="b">
        <v>1</v>
      </c>
      <c r="R385" t="s">
        <v>17</v>
      </c>
      <c r="S385" t="str">
        <f>_xlfn.TEXTSPLIT(R:R,"/")</f>
        <v>food</v>
      </c>
      <c r="T385" t="str">
        <f>_xlfn.TEXTAFTER(R:R,"/")</f>
        <v>food trucks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ROUND((E386/D386)*100,0)</f>
        <v>172</v>
      </c>
      <c r="G386" t="s">
        <v>20</v>
      </c>
      <c r="H386">
        <v>4799</v>
      </c>
      <c r="I386">
        <f>ROUND(E386/H386,2)</f>
        <v>41</v>
      </c>
      <c r="J386" t="s">
        <v>21</v>
      </c>
      <c r="K386" t="s">
        <v>22</v>
      </c>
      <c r="L386">
        <v>1486706400</v>
      </c>
      <c r="M386" s="7">
        <f>(((L386/60)/60)/24)+DATE(1970,1,1)</f>
        <v>42776.25</v>
      </c>
      <c r="N386">
        <v>1489039200</v>
      </c>
      <c r="O386" s="7">
        <f>(((N386/60)/60)/24)+DATE(1970,1,1)</f>
        <v>42803.25</v>
      </c>
      <c r="P386" t="b">
        <v>1</v>
      </c>
      <c r="Q386" t="b">
        <v>1</v>
      </c>
      <c r="R386" t="s">
        <v>42</v>
      </c>
      <c r="S386" t="str">
        <f>_xlfn.TEXTSPLIT(R:R,"/")</f>
        <v>film &amp; video</v>
      </c>
      <c r="T386" t="str">
        <f>_xlfn.TEXTAFTER(R:R,"/")</f>
        <v>documentary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ROUND((E387/D387)*100,0)</f>
        <v>146</v>
      </c>
      <c r="G387" t="s">
        <v>20</v>
      </c>
      <c r="H387">
        <v>1137</v>
      </c>
      <c r="I387">
        <f>ROUND(E387/H387,2)</f>
        <v>50.01</v>
      </c>
      <c r="J387" t="s">
        <v>21</v>
      </c>
      <c r="K387" t="s">
        <v>22</v>
      </c>
      <c r="L387">
        <v>1553835600</v>
      </c>
      <c r="M387" s="7">
        <f>(((L387/60)/60)/24)+DATE(1970,1,1)</f>
        <v>43553.208333333328</v>
      </c>
      <c r="N387">
        <v>1556600400</v>
      </c>
      <c r="O387" s="7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>_xlfn.TEXTSPLIT(R:R,"/")</f>
        <v>publishing</v>
      </c>
      <c r="T387" t="str">
        <f>_xlfn.TEXTAFTER(R:R,"/")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ROUND((E388/D388)*100,0)</f>
        <v>76</v>
      </c>
      <c r="G388" t="s">
        <v>14</v>
      </c>
      <c r="H388">
        <v>1068</v>
      </c>
      <c r="I388">
        <f>ROUND(E388/H388,2)</f>
        <v>96.96</v>
      </c>
      <c r="J388" t="s">
        <v>21</v>
      </c>
      <c r="K388" t="s">
        <v>22</v>
      </c>
      <c r="L388">
        <v>1277528400</v>
      </c>
      <c r="M388" s="7">
        <f>(((L388/60)/60)/24)+DATE(1970,1,1)</f>
        <v>40355.208333333336</v>
      </c>
      <c r="N388">
        <v>1278565200</v>
      </c>
      <c r="O388" s="7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tr">
        <f>_xlfn.TEXTSPLIT(R:R,"/")</f>
        <v>theater</v>
      </c>
      <c r="T388" t="str">
        <f>_xlfn.TEXTAFTER(R:R,"/")</f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ROUND((E389/D389)*100,0)</f>
        <v>39</v>
      </c>
      <c r="G389" t="s">
        <v>14</v>
      </c>
      <c r="H389">
        <v>424</v>
      </c>
      <c r="I389">
        <f>ROUND(E389/H389,2)</f>
        <v>100.93</v>
      </c>
      <c r="J389" t="s">
        <v>21</v>
      </c>
      <c r="K389" t="s">
        <v>22</v>
      </c>
      <c r="L389">
        <v>1339477200</v>
      </c>
      <c r="M389" s="7">
        <f>(((L389/60)/60)/24)+DATE(1970,1,1)</f>
        <v>41072.208333333336</v>
      </c>
      <c r="N389">
        <v>1339909200</v>
      </c>
      <c r="O389" s="7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tr">
        <f>_xlfn.TEXTSPLIT(R:R,"/")</f>
        <v>technology</v>
      </c>
      <c r="T389" t="str">
        <f>_xlfn.TEXTAFTER(R:R,"/")</f>
        <v>wearables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ROUND((E390/D390)*100,0)</f>
        <v>11</v>
      </c>
      <c r="G390" t="s">
        <v>74</v>
      </c>
      <c r="H390">
        <v>145</v>
      </c>
      <c r="I390">
        <f>ROUND(E390/H390,2)</f>
        <v>89.23</v>
      </c>
      <c r="J390" t="s">
        <v>98</v>
      </c>
      <c r="K390" t="s">
        <v>99</v>
      </c>
      <c r="L390">
        <v>1325656800</v>
      </c>
      <c r="M390" s="7">
        <f>(((L390/60)/60)/24)+DATE(1970,1,1)</f>
        <v>40912.25</v>
      </c>
      <c r="N390">
        <v>1325829600</v>
      </c>
      <c r="O390" s="7">
        <f>(((N390/60)/60)/24)+DATE(1970,1,1)</f>
        <v>40914.25</v>
      </c>
      <c r="P390" t="b">
        <v>0</v>
      </c>
      <c r="Q390" t="b">
        <v>0</v>
      </c>
      <c r="R390" t="s">
        <v>60</v>
      </c>
      <c r="S390" t="str">
        <f>_xlfn.TEXTSPLIT(R:R,"/")</f>
        <v>music</v>
      </c>
      <c r="T390" t="str">
        <f>_xlfn.TEXTAFTER(R:R,"/")</f>
        <v>indie rock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ROUND((E391/D391)*100,0)</f>
        <v>122</v>
      </c>
      <c r="G391" t="s">
        <v>20</v>
      </c>
      <c r="H391">
        <v>1152</v>
      </c>
      <c r="I391">
        <f>ROUND(E391/H391,2)</f>
        <v>87.98</v>
      </c>
      <c r="J391" t="s">
        <v>21</v>
      </c>
      <c r="K391" t="s">
        <v>22</v>
      </c>
      <c r="L391">
        <v>1288242000</v>
      </c>
      <c r="M391" s="7">
        <f>(((L391/60)/60)/24)+DATE(1970,1,1)</f>
        <v>40479.208333333336</v>
      </c>
      <c r="N391">
        <v>1290578400</v>
      </c>
      <c r="O391" s="7">
        <f>(((N391/60)/60)/24)+DATE(1970,1,1)</f>
        <v>40506.25</v>
      </c>
      <c r="P391" t="b">
        <v>0</v>
      </c>
      <c r="Q391" t="b">
        <v>0</v>
      </c>
      <c r="R391" t="s">
        <v>33</v>
      </c>
      <c r="S391" t="str">
        <f>_xlfn.TEXTSPLIT(R:R,"/")</f>
        <v>theater</v>
      </c>
      <c r="T391" t="str">
        <f>_xlfn.TEXTAFTER(R:R,"/")</f>
        <v>plays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ROUND((E392/D392)*100,0)</f>
        <v>187</v>
      </c>
      <c r="G392" t="s">
        <v>20</v>
      </c>
      <c r="H392">
        <v>50</v>
      </c>
      <c r="I392">
        <f>ROUND(E392/H392,2)</f>
        <v>89.54</v>
      </c>
      <c r="J392" t="s">
        <v>21</v>
      </c>
      <c r="K392" t="s">
        <v>22</v>
      </c>
      <c r="L392">
        <v>1379048400</v>
      </c>
      <c r="M392" s="7">
        <f>(((L392/60)/60)/24)+DATE(1970,1,1)</f>
        <v>41530.208333333336</v>
      </c>
      <c r="N392">
        <v>1380344400</v>
      </c>
      <c r="O392" s="7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tr">
        <f>_xlfn.TEXTSPLIT(R:R,"/")</f>
        <v>photography</v>
      </c>
      <c r="T392" t="str">
        <f>_xlfn.TEXTAFTER(R:R,"/")</f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ROUND((E393/D393)*100,0)</f>
        <v>7</v>
      </c>
      <c r="G393" t="s">
        <v>14</v>
      </c>
      <c r="H393">
        <v>151</v>
      </c>
      <c r="I393">
        <f>ROUND(E393/H393,2)</f>
        <v>29.09</v>
      </c>
      <c r="J393" t="s">
        <v>21</v>
      </c>
      <c r="K393" t="s">
        <v>22</v>
      </c>
      <c r="L393">
        <v>1389679200</v>
      </c>
      <c r="M393" s="7">
        <f>(((L393/60)/60)/24)+DATE(1970,1,1)</f>
        <v>41653.25</v>
      </c>
      <c r="N393">
        <v>1389852000</v>
      </c>
      <c r="O393" s="7">
        <f>(((N393/60)/60)/24)+DATE(1970,1,1)</f>
        <v>41655.25</v>
      </c>
      <c r="P393" t="b">
        <v>0</v>
      </c>
      <c r="Q393" t="b">
        <v>0</v>
      </c>
      <c r="R393" t="s">
        <v>68</v>
      </c>
      <c r="S393" t="str">
        <f>_xlfn.TEXTSPLIT(R:R,"/")</f>
        <v>publishing</v>
      </c>
      <c r="T393" t="str">
        <f>_xlfn.TEXTAFTER(R:R,"/")</f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ROUND((E394/D394)*100,0)</f>
        <v>66</v>
      </c>
      <c r="G394" t="s">
        <v>14</v>
      </c>
      <c r="H394">
        <v>1608</v>
      </c>
      <c r="I394">
        <f>ROUND(E394/H394,2)</f>
        <v>42.01</v>
      </c>
      <c r="J394" t="s">
        <v>21</v>
      </c>
      <c r="K394" t="s">
        <v>22</v>
      </c>
      <c r="L394">
        <v>1294293600</v>
      </c>
      <c r="M394" s="7">
        <f>(((L394/60)/60)/24)+DATE(1970,1,1)</f>
        <v>40549.25</v>
      </c>
      <c r="N394">
        <v>1294466400</v>
      </c>
      <c r="O394" s="7">
        <f>(((N394/60)/60)/24)+DATE(1970,1,1)</f>
        <v>40551.25</v>
      </c>
      <c r="P394" t="b">
        <v>0</v>
      </c>
      <c r="Q394" t="b">
        <v>0</v>
      </c>
      <c r="R394" t="s">
        <v>65</v>
      </c>
      <c r="S394" t="str">
        <f>_xlfn.TEXTSPLIT(R:R,"/")</f>
        <v>technology</v>
      </c>
      <c r="T394" t="str">
        <f>_xlfn.TEXTAFTER(R:R,"/")</f>
        <v>wearables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ROUND((E395/D395)*100,0)</f>
        <v>229</v>
      </c>
      <c r="G395" t="s">
        <v>20</v>
      </c>
      <c r="H395">
        <v>3059</v>
      </c>
      <c r="I395">
        <f>ROUND(E395/H395,2)</f>
        <v>47</v>
      </c>
      <c r="J395" t="s">
        <v>15</v>
      </c>
      <c r="K395" t="s">
        <v>16</v>
      </c>
      <c r="L395">
        <v>1500267600</v>
      </c>
      <c r="M395" s="7">
        <f>(((L395/60)/60)/24)+DATE(1970,1,1)</f>
        <v>42933.208333333328</v>
      </c>
      <c r="N395">
        <v>1500354000</v>
      </c>
      <c r="O395" s="7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tr">
        <f>_xlfn.TEXTSPLIT(R:R,"/")</f>
        <v>music</v>
      </c>
      <c r="T395" t="str">
        <f>_xlfn.TEXTAFTER(R:R,"/")</f>
        <v>jazz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ROUND((E396/D396)*100,0)</f>
        <v>469</v>
      </c>
      <c r="G396" t="s">
        <v>20</v>
      </c>
      <c r="H396">
        <v>34</v>
      </c>
      <c r="I396">
        <f>ROUND(E396/H396,2)</f>
        <v>110.44</v>
      </c>
      <c r="J396" t="s">
        <v>21</v>
      </c>
      <c r="K396" t="s">
        <v>22</v>
      </c>
      <c r="L396">
        <v>1375074000</v>
      </c>
      <c r="M396" s="7">
        <f>(((L396/60)/60)/24)+DATE(1970,1,1)</f>
        <v>41484.208333333336</v>
      </c>
      <c r="N396">
        <v>1375938000</v>
      </c>
      <c r="O396" s="7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tr">
        <f>_xlfn.TEXTSPLIT(R:R,"/")</f>
        <v>film &amp; video</v>
      </c>
      <c r="T396" t="str">
        <f>_xlfn.TEXTAFTER(R:R,"/")</f>
        <v>documentary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ROUND((E397/D397)*100,0)</f>
        <v>130</v>
      </c>
      <c r="G397" t="s">
        <v>20</v>
      </c>
      <c r="H397">
        <v>220</v>
      </c>
      <c r="I397">
        <f>ROUND(E397/H397,2)</f>
        <v>41.99</v>
      </c>
      <c r="J397" t="s">
        <v>21</v>
      </c>
      <c r="K397" t="s">
        <v>22</v>
      </c>
      <c r="L397">
        <v>1323324000</v>
      </c>
      <c r="M397" s="7">
        <f>(((L397/60)/60)/24)+DATE(1970,1,1)</f>
        <v>40885.25</v>
      </c>
      <c r="N397">
        <v>1323410400</v>
      </c>
      <c r="O397" s="7">
        <f>(((N397/60)/60)/24)+DATE(1970,1,1)</f>
        <v>40886.25</v>
      </c>
      <c r="P397" t="b">
        <v>1</v>
      </c>
      <c r="Q397" t="b">
        <v>0</v>
      </c>
      <c r="R397" t="s">
        <v>33</v>
      </c>
      <c r="S397" t="str">
        <f>_xlfn.TEXTSPLIT(R:R,"/")</f>
        <v>theater</v>
      </c>
      <c r="T397" t="str">
        <f>_xlfn.TEXTAFTER(R:R,"/")</f>
        <v>plays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ROUND((E398/D398)*100,0)</f>
        <v>167</v>
      </c>
      <c r="G398" t="s">
        <v>20</v>
      </c>
      <c r="H398">
        <v>1604</v>
      </c>
      <c r="I398">
        <f>ROUND(E398/H398,2)</f>
        <v>48.01</v>
      </c>
      <c r="J398" t="s">
        <v>26</v>
      </c>
      <c r="K398" t="s">
        <v>27</v>
      </c>
      <c r="L398">
        <v>1538715600</v>
      </c>
      <c r="M398" s="7">
        <f>(((L398/60)/60)/24)+DATE(1970,1,1)</f>
        <v>43378.208333333328</v>
      </c>
      <c r="N398">
        <v>1539406800</v>
      </c>
      <c r="O398" s="7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tr">
        <f>_xlfn.TEXTSPLIT(R:R,"/")</f>
        <v>film &amp; video</v>
      </c>
      <c r="T398" t="str">
        <f>_xlfn.TEXTAFTER(R:R,"/")</f>
        <v>drama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ROUND((E399/D399)*100,0)</f>
        <v>174</v>
      </c>
      <c r="G399" t="s">
        <v>20</v>
      </c>
      <c r="H399">
        <v>454</v>
      </c>
      <c r="I399">
        <f>ROUND(E399/H399,2)</f>
        <v>31.02</v>
      </c>
      <c r="J399" t="s">
        <v>21</v>
      </c>
      <c r="K399" t="s">
        <v>22</v>
      </c>
      <c r="L399">
        <v>1369285200</v>
      </c>
      <c r="M399" s="7">
        <f>(((L399/60)/60)/24)+DATE(1970,1,1)</f>
        <v>41417.208333333336</v>
      </c>
      <c r="N399">
        <v>1369803600</v>
      </c>
      <c r="O399" s="7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tr">
        <f>_xlfn.TEXTSPLIT(R:R,"/")</f>
        <v>music</v>
      </c>
      <c r="T399" t="str">
        <f>_xlfn.TEXTAFTER(R:R,"/")</f>
        <v>rock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ROUND((E400/D400)*100,0)</f>
        <v>718</v>
      </c>
      <c r="G400" t="s">
        <v>20</v>
      </c>
      <c r="H400">
        <v>123</v>
      </c>
      <c r="I400">
        <f>ROUND(E400/H400,2)</f>
        <v>99.2</v>
      </c>
      <c r="J400" t="s">
        <v>107</v>
      </c>
      <c r="K400" t="s">
        <v>108</v>
      </c>
      <c r="L400">
        <v>1525755600</v>
      </c>
      <c r="M400" s="7">
        <f>(((L400/60)/60)/24)+DATE(1970,1,1)</f>
        <v>43228.208333333328</v>
      </c>
      <c r="N400">
        <v>1525928400</v>
      </c>
      <c r="O400" s="7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tr">
        <f>_xlfn.TEXTSPLIT(R:R,"/")</f>
        <v>film &amp; video</v>
      </c>
      <c r="T400" t="str">
        <f>_xlfn.TEXTAFTER(R:R,"/")</f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ROUND((E401/D401)*100,0)</f>
        <v>64</v>
      </c>
      <c r="G401" t="s">
        <v>14</v>
      </c>
      <c r="H401">
        <v>941</v>
      </c>
      <c r="I401">
        <f>ROUND(E401/H401,2)</f>
        <v>66.02</v>
      </c>
      <c r="J401" t="s">
        <v>21</v>
      </c>
      <c r="K401" t="s">
        <v>22</v>
      </c>
      <c r="L401">
        <v>1296626400</v>
      </c>
      <c r="M401" s="7">
        <f>(((L401/60)/60)/24)+DATE(1970,1,1)</f>
        <v>40576.25</v>
      </c>
      <c r="N401">
        <v>1297231200</v>
      </c>
      <c r="O401" s="7">
        <f>(((N401/60)/60)/24)+DATE(1970,1,1)</f>
        <v>40583.25</v>
      </c>
      <c r="P401" t="b">
        <v>0</v>
      </c>
      <c r="Q401" t="b">
        <v>0</v>
      </c>
      <c r="R401" t="s">
        <v>60</v>
      </c>
      <c r="S401" t="str">
        <f>_xlfn.TEXTSPLIT(R:R,"/")</f>
        <v>music</v>
      </c>
      <c r="T401" t="str">
        <f>_xlfn.TEXTAFTER(R:R,"/")</f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ROUND((E402/D402)*100,0)</f>
        <v>2</v>
      </c>
      <c r="G402" t="s">
        <v>14</v>
      </c>
      <c r="H402">
        <v>1</v>
      </c>
      <c r="I402">
        <f>ROUND(E402/H402,2)</f>
        <v>2</v>
      </c>
      <c r="J402" t="s">
        <v>21</v>
      </c>
      <c r="K402" t="s">
        <v>22</v>
      </c>
      <c r="L402">
        <v>1376629200</v>
      </c>
      <c r="M402" s="7">
        <f>(((L402/60)/60)/24)+DATE(1970,1,1)</f>
        <v>41502.208333333336</v>
      </c>
      <c r="N402">
        <v>1378530000</v>
      </c>
      <c r="O402" s="7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tr">
        <f>_xlfn.TEXTSPLIT(R:R,"/")</f>
        <v>photography</v>
      </c>
      <c r="T402" t="str">
        <f>_xlfn.TEXTAFTER(R:R,"/")</f>
        <v>photography books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ROUND((E403/D403)*100,0)</f>
        <v>1530</v>
      </c>
      <c r="G403" t="s">
        <v>20</v>
      </c>
      <c r="H403">
        <v>299</v>
      </c>
      <c r="I403">
        <f>ROUND(E403/H403,2)</f>
        <v>46.06</v>
      </c>
      <c r="J403" t="s">
        <v>21</v>
      </c>
      <c r="K403" t="s">
        <v>22</v>
      </c>
      <c r="L403">
        <v>1572152400</v>
      </c>
      <c r="M403" s="7">
        <f>(((L403/60)/60)/24)+DATE(1970,1,1)</f>
        <v>43765.208333333328</v>
      </c>
      <c r="N403">
        <v>1572152400</v>
      </c>
      <c r="O403" s="7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tr">
        <f>_xlfn.TEXTSPLIT(R:R,"/")</f>
        <v>theater</v>
      </c>
      <c r="T403" t="str">
        <f>_xlfn.TEXTAFTER(R:R,"/")</f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ROUND((E404/D404)*100,0)</f>
        <v>40</v>
      </c>
      <c r="G404" t="s">
        <v>14</v>
      </c>
      <c r="H404">
        <v>40</v>
      </c>
      <c r="I404">
        <f>ROUND(E404/H404,2)</f>
        <v>73.650000000000006</v>
      </c>
      <c r="J404" t="s">
        <v>21</v>
      </c>
      <c r="K404" t="s">
        <v>22</v>
      </c>
      <c r="L404">
        <v>1325829600</v>
      </c>
      <c r="M404" s="7">
        <f>(((L404/60)/60)/24)+DATE(1970,1,1)</f>
        <v>40914.25</v>
      </c>
      <c r="N404">
        <v>1329890400</v>
      </c>
      <c r="O404" s="7">
        <f>(((N404/60)/60)/24)+DATE(1970,1,1)</f>
        <v>40961.25</v>
      </c>
      <c r="P404" t="b">
        <v>0</v>
      </c>
      <c r="Q404" t="b">
        <v>1</v>
      </c>
      <c r="R404" t="s">
        <v>100</v>
      </c>
      <c r="S404" t="str">
        <f>_xlfn.TEXTSPLIT(R:R,"/")</f>
        <v>film &amp; video</v>
      </c>
      <c r="T404" t="str">
        <f>_xlfn.TEXTAFTER(R:R,"/")</f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ROUND((E405/D405)*100,0)</f>
        <v>86</v>
      </c>
      <c r="G405" t="s">
        <v>14</v>
      </c>
      <c r="H405">
        <v>3015</v>
      </c>
      <c r="I405">
        <f>ROUND(E405/H405,2)</f>
        <v>55.99</v>
      </c>
      <c r="J405" t="s">
        <v>15</v>
      </c>
      <c r="K405" t="s">
        <v>16</v>
      </c>
      <c r="L405">
        <v>1273640400</v>
      </c>
      <c r="M405" s="7">
        <f>(((L405/60)/60)/24)+DATE(1970,1,1)</f>
        <v>40310.208333333336</v>
      </c>
      <c r="N405">
        <v>1276750800</v>
      </c>
      <c r="O405" s="7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tr">
        <f>_xlfn.TEXTSPLIT(R:R,"/")</f>
        <v>theater</v>
      </c>
      <c r="T405" t="str">
        <f>_xlfn.TEXTAFTER(R:R,"/")</f>
        <v>plays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ROUND((E406/D406)*100,0)</f>
        <v>316</v>
      </c>
      <c r="G406" t="s">
        <v>20</v>
      </c>
      <c r="H406">
        <v>2237</v>
      </c>
      <c r="I406">
        <f>ROUND(E406/H406,2)</f>
        <v>68.989999999999995</v>
      </c>
      <c r="J406" t="s">
        <v>21</v>
      </c>
      <c r="K406" t="s">
        <v>22</v>
      </c>
      <c r="L406">
        <v>1510639200</v>
      </c>
      <c r="M406" s="7">
        <f>(((L406/60)/60)/24)+DATE(1970,1,1)</f>
        <v>43053.25</v>
      </c>
      <c r="N406">
        <v>1510898400</v>
      </c>
      <c r="O406" s="7">
        <f>(((N406/60)/60)/24)+DATE(1970,1,1)</f>
        <v>43056.25</v>
      </c>
      <c r="P406" t="b">
        <v>0</v>
      </c>
      <c r="Q406" t="b">
        <v>0</v>
      </c>
      <c r="R406" t="s">
        <v>33</v>
      </c>
      <c r="S406" t="str">
        <f>_xlfn.TEXTSPLIT(R:R,"/")</f>
        <v>theater</v>
      </c>
      <c r="T406" t="str">
        <f>_xlfn.TEXTAFTER(R:R,"/")</f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ROUND((E407/D407)*100,0)</f>
        <v>90</v>
      </c>
      <c r="G407" t="s">
        <v>14</v>
      </c>
      <c r="H407">
        <v>435</v>
      </c>
      <c r="I407">
        <f>ROUND(E407/H407,2)</f>
        <v>60.98</v>
      </c>
      <c r="J407" t="s">
        <v>21</v>
      </c>
      <c r="K407" t="s">
        <v>22</v>
      </c>
      <c r="L407">
        <v>1528088400</v>
      </c>
      <c r="M407" s="7">
        <f>(((L407/60)/60)/24)+DATE(1970,1,1)</f>
        <v>43255.208333333328</v>
      </c>
      <c r="N407">
        <v>1532408400</v>
      </c>
      <c r="O407" s="7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tr">
        <f>_xlfn.TEXTSPLIT(R:R,"/")</f>
        <v>theater</v>
      </c>
      <c r="T407" t="str">
        <f>_xlfn.TEXTAFTER(R:R,"/")</f>
        <v>plays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ROUND((E408/D408)*100,0)</f>
        <v>182</v>
      </c>
      <c r="G408" t="s">
        <v>20</v>
      </c>
      <c r="H408">
        <v>645</v>
      </c>
      <c r="I408">
        <f>ROUND(E408/H408,2)</f>
        <v>110.98</v>
      </c>
      <c r="J408" t="s">
        <v>21</v>
      </c>
      <c r="K408" t="s">
        <v>22</v>
      </c>
      <c r="L408">
        <v>1359525600</v>
      </c>
      <c r="M408" s="7">
        <f>(((L408/60)/60)/24)+DATE(1970,1,1)</f>
        <v>41304.25</v>
      </c>
      <c r="N408">
        <v>1360562400</v>
      </c>
      <c r="O408" s="7">
        <f>(((N408/60)/60)/24)+DATE(1970,1,1)</f>
        <v>41316.25</v>
      </c>
      <c r="P408" t="b">
        <v>1</v>
      </c>
      <c r="Q408" t="b">
        <v>0</v>
      </c>
      <c r="R408" t="s">
        <v>42</v>
      </c>
      <c r="S408" t="str">
        <f>_xlfn.TEXTSPLIT(R:R,"/")</f>
        <v>film &amp; video</v>
      </c>
      <c r="T408" t="str">
        <f>_xlfn.TEXTAFTER(R:R,"/")</f>
        <v>documentary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ROUND((E409/D409)*100,0)</f>
        <v>356</v>
      </c>
      <c r="G409" t="s">
        <v>20</v>
      </c>
      <c r="H409">
        <v>484</v>
      </c>
      <c r="I409">
        <f>ROUND(E409/H409,2)</f>
        <v>25</v>
      </c>
      <c r="J409" t="s">
        <v>36</v>
      </c>
      <c r="K409" t="s">
        <v>37</v>
      </c>
      <c r="L409">
        <v>1570942800</v>
      </c>
      <c r="M409" s="7">
        <f>(((L409/60)/60)/24)+DATE(1970,1,1)</f>
        <v>43751.208333333328</v>
      </c>
      <c r="N409">
        <v>1571547600</v>
      </c>
      <c r="O409" s="7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tr">
        <f>_xlfn.TEXTSPLIT(R:R,"/")</f>
        <v>theater</v>
      </c>
      <c r="T409" t="str">
        <f>_xlfn.TEXTAFTER(R:R,"/")</f>
        <v>plays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ROUND((E410/D410)*100,0)</f>
        <v>132</v>
      </c>
      <c r="G410" t="s">
        <v>20</v>
      </c>
      <c r="H410">
        <v>154</v>
      </c>
      <c r="I410">
        <f>ROUND(E410/H410,2)</f>
        <v>78.760000000000005</v>
      </c>
      <c r="J410" t="s">
        <v>15</v>
      </c>
      <c r="K410" t="s">
        <v>16</v>
      </c>
      <c r="L410">
        <v>1466398800</v>
      </c>
      <c r="M410" s="7">
        <f>(((L410/60)/60)/24)+DATE(1970,1,1)</f>
        <v>42541.208333333328</v>
      </c>
      <c r="N410">
        <v>1468126800</v>
      </c>
      <c r="O410" s="7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tr">
        <f>_xlfn.TEXTSPLIT(R:R,"/")</f>
        <v>film &amp; video</v>
      </c>
      <c r="T410" t="str">
        <f>_xlfn.TEXTAFTER(R:R,"/")</f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ROUND((E411/D411)*100,0)</f>
        <v>46</v>
      </c>
      <c r="G411" t="s">
        <v>14</v>
      </c>
      <c r="H411">
        <v>714</v>
      </c>
      <c r="I411">
        <f>ROUND(E411/H411,2)</f>
        <v>87.96</v>
      </c>
      <c r="J411" t="s">
        <v>21</v>
      </c>
      <c r="K411" t="s">
        <v>22</v>
      </c>
      <c r="L411">
        <v>1492491600</v>
      </c>
      <c r="M411" s="7">
        <f>(((L411/60)/60)/24)+DATE(1970,1,1)</f>
        <v>42843.208333333328</v>
      </c>
      <c r="N411">
        <v>1492837200</v>
      </c>
      <c r="O411" s="7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tr">
        <f>_xlfn.TEXTSPLIT(R:R,"/")</f>
        <v>music</v>
      </c>
      <c r="T411" t="str">
        <f>_xlfn.TEXTAFTER(R:R,"/")</f>
        <v>rock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ROUND((E412/D412)*100,0)</f>
        <v>36</v>
      </c>
      <c r="G412" t="s">
        <v>47</v>
      </c>
      <c r="H412">
        <v>1111</v>
      </c>
      <c r="I412">
        <f>ROUND(E412/H412,2)</f>
        <v>49.99</v>
      </c>
      <c r="J412" t="s">
        <v>21</v>
      </c>
      <c r="K412" t="s">
        <v>22</v>
      </c>
      <c r="L412">
        <v>1430197200</v>
      </c>
      <c r="M412" s="7">
        <f>(((L412/60)/60)/24)+DATE(1970,1,1)</f>
        <v>42122.208333333328</v>
      </c>
      <c r="N412">
        <v>1430197200</v>
      </c>
      <c r="O412" s="7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tr">
        <f>_xlfn.TEXTSPLIT(R:R,"/")</f>
        <v>games</v>
      </c>
      <c r="T412" t="str">
        <f>_xlfn.TEXTAFTER(R:R,"/")</f>
        <v>mobile games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ROUND((E413/D413)*100,0)</f>
        <v>105</v>
      </c>
      <c r="G413" t="s">
        <v>20</v>
      </c>
      <c r="H413">
        <v>82</v>
      </c>
      <c r="I413">
        <f>ROUND(E413/H413,2)</f>
        <v>99.52</v>
      </c>
      <c r="J413" t="s">
        <v>21</v>
      </c>
      <c r="K413" t="s">
        <v>22</v>
      </c>
      <c r="L413">
        <v>1496034000</v>
      </c>
      <c r="M413" s="7">
        <f>(((L413/60)/60)/24)+DATE(1970,1,1)</f>
        <v>42884.208333333328</v>
      </c>
      <c r="N413">
        <v>1496206800</v>
      </c>
      <c r="O413" s="7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tr">
        <f>_xlfn.TEXTSPLIT(R:R,"/")</f>
        <v>theater</v>
      </c>
      <c r="T413" t="str">
        <f>_xlfn.TEXTAFTER(R:R,"/")</f>
        <v>plays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ROUND((E414/D414)*100,0)</f>
        <v>669</v>
      </c>
      <c r="G414" t="s">
        <v>20</v>
      </c>
      <c r="H414">
        <v>134</v>
      </c>
      <c r="I414">
        <f>ROUND(E414/H414,2)</f>
        <v>104.82</v>
      </c>
      <c r="J414" t="s">
        <v>21</v>
      </c>
      <c r="K414" t="s">
        <v>22</v>
      </c>
      <c r="L414">
        <v>1388728800</v>
      </c>
      <c r="M414" s="7">
        <f>(((L414/60)/60)/24)+DATE(1970,1,1)</f>
        <v>41642.25</v>
      </c>
      <c r="N414">
        <v>1389592800</v>
      </c>
      <c r="O414" s="7">
        <f>(((N414/60)/60)/24)+DATE(1970,1,1)</f>
        <v>41652.25</v>
      </c>
      <c r="P414" t="b">
        <v>0</v>
      </c>
      <c r="Q414" t="b">
        <v>0</v>
      </c>
      <c r="R414" t="s">
        <v>119</v>
      </c>
      <c r="S414" t="str">
        <f>_xlfn.TEXTSPLIT(R:R,"/")</f>
        <v>publishing</v>
      </c>
      <c r="T414" t="str">
        <f>_xlfn.TEXTAFTER(R:R,"/")</f>
        <v>fiction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ROUND((E415/D415)*100,0)</f>
        <v>62</v>
      </c>
      <c r="G415" t="s">
        <v>47</v>
      </c>
      <c r="H415">
        <v>1089</v>
      </c>
      <c r="I415">
        <f>ROUND(E415/H415,2)</f>
        <v>108.01</v>
      </c>
      <c r="J415" t="s">
        <v>21</v>
      </c>
      <c r="K415" t="s">
        <v>22</v>
      </c>
      <c r="L415">
        <v>1543298400</v>
      </c>
      <c r="M415" s="7">
        <f>(((L415/60)/60)/24)+DATE(1970,1,1)</f>
        <v>43431.25</v>
      </c>
      <c r="N415">
        <v>1545631200</v>
      </c>
      <c r="O415" s="7">
        <f>(((N415/60)/60)/24)+DATE(1970,1,1)</f>
        <v>43458.25</v>
      </c>
      <c r="P415" t="b">
        <v>0</v>
      </c>
      <c r="Q415" t="b">
        <v>0</v>
      </c>
      <c r="R415" t="s">
        <v>71</v>
      </c>
      <c r="S415" t="str">
        <f>_xlfn.TEXTSPLIT(R:R,"/")</f>
        <v>film &amp; video</v>
      </c>
      <c r="T415" t="str">
        <f>_xlfn.TEXTAFTER(R:R,"/")</f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ROUND((E416/D416)*100,0)</f>
        <v>85</v>
      </c>
      <c r="G416" t="s">
        <v>14</v>
      </c>
      <c r="H416">
        <v>5497</v>
      </c>
      <c r="I416">
        <f>ROUND(E416/H416,2)</f>
        <v>29</v>
      </c>
      <c r="J416" t="s">
        <v>21</v>
      </c>
      <c r="K416" t="s">
        <v>22</v>
      </c>
      <c r="L416">
        <v>1271739600</v>
      </c>
      <c r="M416" s="7">
        <f>(((L416/60)/60)/24)+DATE(1970,1,1)</f>
        <v>40288.208333333336</v>
      </c>
      <c r="N416">
        <v>1272430800</v>
      </c>
      <c r="O416" s="7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tr">
        <f>_xlfn.TEXTSPLIT(R:R,"/")</f>
        <v>food</v>
      </c>
      <c r="T416" t="str">
        <f>_xlfn.TEXTAFTER(R:R,"/")</f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ROUND((E417/D417)*100,0)</f>
        <v>11</v>
      </c>
      <c r="G417" t="s">
        <v>14</v>
      </c>
      <c r="H417">
        <v>418</v>
      </c>
      <c r="I417">
        <f>ROUND(E417/H417,2)</f>
        <v>30.03</v>
      </c>
      <c r="J417" t="s">
        <v>21</v>
      </c>
      <c r="K417" t="s">
        <v>22</v>
      </c>
      <c r="L417">
        <v>1326434400</v>
      </c>
      <c r="M417" s="7">
        <f>(((L417/60)/60)/24)+DATE(1970,1,1)</f>
        <v>40921.25</v>
      </c>
      <c r="N417">
        <v>1327903200</v>
      </c>
      <c r="O417" s="7">
        <f>(((N417/60)/60)/24)+DATE(1970,1,1)</f>
        <v>40938.25</v>
      </c>
      <c r="P417" t="b">
        <v>0</v>
      </c>
      <c r="Q417" t="b">
        <v>0</v>
      </c>
      <c r="R417" t="s">
        <v>33</v>
      </c>
      <c r="S417" t="str">
        <f>_xlfn.TEXTSPLIT(R:R,"/")</f>
        <v>theater</v>
      </c>
      <c r="T417" t="str">
        <f>_xlfn.TEXTAFTER(R:R,"/")</f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ROUND((E418/D418)*100,0)</f>
        <v>44</v>
      </c>
      <c r="G418" t="s">
        <v>14</v>
      </c>
      <c r="H418">
        <v>1439</v>
      </c>
      <c r="I418">
        <f>ROUND(E418/H418,2)</f>
        <v>41.01</v>
      </c>
      <c r="J418" t="s">
        <v>21</v>
      </c>
      <c r="K418" t="s">
        <v>22</v>
      </c>
      <c r="L418">
        <v>1295244000</v>
      </c>
      <c r="M418" s="7">
        <f>(((L418/60)/60)/24)+DATE(1970,1,1)</f>
        <v>40560.25</v>
      </c>
      <c r="N418">
        <v>1296021600</v>
      </c>
      <c r="O418" s="7">
        <f>(((N418/60)/60)/24)+DATE(1970,1,1)</f>
        <v>40569.25</v>
      </c>
      <c r="P418" t="b">
        <v>0</v>
      </c>
      <c r="Q418" t="b">
        <v>1</v>
      </c>
      <c r="R418" t="s">
        <v>42</v>
      </c>
      <c r="S418" t="str">
        <f>_xlfn.TEXTSPLIT(R:R,"/")</f>
        <v>film &amp; video</v>
      </c>
      <c r="T418" t="str">
        <f>_xlfn.TEXTAFTER(R:R,"/")</f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ROUND((E419/D419)*100,0)</f>
        <v>55</v>
      </c>
      <c r="G419" t="s">
        <v>14</v>
      </c>
      <c r="H419">
        <v>15</v>
      </c>
      <c r="I419">
        <f>ROUND(E419/H419,2)</f>
        <v>62.87</v>
      </c>
      <c r="J419" t="s">
        <v>21</v>
      </c>
      <c r="K419" t="s">
        <v>22</v>
      </c>
      <c r="L419">
        <v>1541221200</v>
      </c>
      <c r="M419" s="7">
        <f>(((L419/60)/60)/24)+DATE(1970,1,1)</f>
        <v>43407.208333333328</v>
      </c>
      <c r="N419">
        <v>1543298400</v>
      </c>
      <c r="O419" s="7">
        <f>(((N419/60)/60)/24)+DATE(1970,1,1)</f>
        <v>43431.25</v>
      </c>
      <c r="P419" t="b">
        <v>0</v>
      </c>
      <c r="Q419" t="b">
        <v>0</v>
      </c>
      <c r="R419" t="s">
        <v>33</v>
      </c>
      <c r="S419" t="str">
        <f>_xlfn.TEXTSPLIT(R:R,"/")</f>
        <v>theater</v>
      </c>
      <c r="T419" t="str">
        <f>_xlfn.TEXTAFTER(R:R,"/")</f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ROUND((E420/D420)*100,0)</f>
        <v>57</v>
      </c>
      <c r="G420" t="s">
        <v>14</v>
      </c>
      <c r="H420">
        <v>1999</v>
      </c>
      <c r="I420">
        <f>ROUND(E420/H420,2)</f>
        <v>47.01</v>
      </c>
      <c r="J420" t="s">
        <v>15</v>
      </c>
      <c r="K420" t="s">
        <v>16</v>
      </c>
      <c r="L420">
        <v>1336280400</v>
      </c>
      <c r="M420" s="7">
        <f>(((L420/60)/60)/24)+DATE(1970,1,1)</f>
        <v>41035.208333333336</v>
      </c>
      <c r="N420">
        <v>1336366800</v>
      </c>
      <c r="O420" s="7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tr">
        <f>_xlfn.TEXTSPLIT(R:R,"/")</f>
        <v>film &amp; video</v>
      </c>
      <c r="T420" t="str">
        <f>_xlfn.TEXTAFTER(R:R,"/")</f>
        <v>documentary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ROUND((E421/D421)*100,0)</f>
        <v>123</v>
      </c>
      <c r="G421" t="s">
        <v>20</v>
      </c>
      <c r="H421">
        <v>5203</v>
      </c>
      <c r="I421">
        <f>ROUND(E421/H421,2)</f>
        <v>27</v>
      </c>
      <c r="J421" t="s">
        <v>21</v>
      </c>
      <c r="K421" t="s">
        <v>22</v>
      </c>
      <c r="L421">
        <v>1324533600</v>
      </c>
      <c r="M421" s="7">
        <f>(((L421/60)/60)/24)+DATE(1970,1,1)</f>
        <v>40899.25</v>
      </c>
      <c r="N421">
        <v>1325052000</v>
      </c>
      <c r="O421" s="7">
        <f>(((N421/60)/60)/24)+DATE(1970,1,1)</f>
        <v>40905.25</v>
      </c>
      <c r="P421" t="b">
        <v>0</v>
      </c>
      <c r="Q421" t="b">
        <v>0</v>
      </c>
      <c r="R421" t="s">
        <v>28</v>
      </c>
      <c r="S421" t="str">
        <f>_xlfn.TEXTSPLIT(R:R,"/")</f>
        <v>technology</v>
      </c>
      <c r="T421" t="str">
        <f>_xlfn.TEXTAFTER(R:R,"/")</f>
        <v>web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ROUND((E422/D422)*100,0)</f>
        <v>128</v>
      </c>
      <c r="G422" t="s">
        <v>20</v>
      </c>
      <c r="H422">
        <v>94</v>
      </c>
      <c r="I422">
        <f>ROUND(E422/H422,2)</f>
        <v>68.33</v>
      </c>
      <c r="J422" t="s">
        <v>21</v>
      </c>
      <c r="K422" t="s">
        <v>22</v>
      </c>
      <c r="L422">
        <v>1498366800</v>
      </c>
      <c r="M422" s="7">
        <f>(((L422/60)/60)/24)+DATE(1970,1,1)</f>
        <v>42911.208333333328</v>
      </c>
      <c r="N422">
        <v>1499576400</v>
      </c>
      <c r="O422" s="7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tr">
        <f>_xlfn.TEXTSPLIT(R:R,"/")</f>
        <v>theater</v>
      </c>
      <c r="T422" t="str">
        <f>_xlfn.TEXTAFTER(R:R,"/")</f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ROUND((E423/D423)*100,0)</f>
        <v>64</v>
      </c>
      <c r="G423" t="s">
        <v>14</v>
      </c>
      <c r="H423">
        <v>118</v>
      </c>
      <c r="I423">
        <f>ROUND(E423/H423,2)</f>
        <v>50.97</v>
      </c>
      <c r="J423" t="s">
        <v>21</v>
      </c>
      <c r="K423" t="s">
        <v>22</v>
      </c>
      <c r="L423">
        <v>1498712400</v>
      </c>
      <c r="M423" s="7">
        <f>(((L423/60)/60)/24)+DATE(1970,1,1)</f>
        <v>42915.208333333328</v>
      </c>
      <c r="N423">
        <v>1501304400</v>
      </c>
      <c r="O423" s="7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tr">
        <f>_xlfn.TEXTSPLIT(R:R,"/")</f>
        <v>technology</v>
      </c>
      <c r="T423" t="str">
        <f>_xlfn.TEXTAFTER(R:R,"/")</f>
        <v>wearables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ROUND((E424/D424)*100,0)</f>
        <v>127</v>
      </c>
      <c r="G424" t="s">
        <v>20</v>
      </c>
      <c r="H424">
        <v>205</v>
      </c>
      <c r="I424">
        <f>ROUND(E424/H424,2)</f>
        <v>54.02</v>
      </c>
      <c r="J424" t="s">
        <v>21</v>
      </c>
      <c r="K424" t="s">
        <v>22</v>
      </c>
      <c r="L424">
        <v>1271480400</v>
      </c>
      <c r="M424" s="7">
        <f>(((L424/60)/60)/24)+DATE(1970,1,1)</f>
        <v>40285.208333333336</v>
      </c>
      <c r="N424">
        <v>1273208400</v>
      </c>
      <c r="O424" s="7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tr">
        <f>_xlfn.TEXTSPLIT(R:R,"/")</f>
        <v>theater</v>
      </c>
      <c r="T424" t="str">
        <f>_xlfn.TEXTAFTER(R:R,"/")</f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ROUND((E425/D425)*100,0)</f>
        <v>11</v>
      </c>
      <c r="G425" t="s">
        <v>14</v>
      </c>
      <c r="H425">
        <v>162</v>
      </c>
      <c r="I425">
        <f>ROUND(E425/H425,2)</f>
        <v>97.06</v>
      </c>
      <c r="J425" t="s">
        <v>21</v>
      </c>
      <c r="K425" t="s">
        <v>22</v>
      </c>
      <c r="L425">
        <v>1316667600</v>
      </c>
      <c r="M425" s="7">
        <f>(((L425/60)/60)/24)+DATE(1970,1,1)</f>
        <v>40808.208333333336</v>
      </c>
      <c r="N425">
        <v>1316840400</v>
      </c>
      <c r="O425" s="7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tr">
        <f>_xlfn.TEXTSPLIT(R:R,"/")</f>
        <v>food</v>
      </c>
      <c r="T425" t="str">
        <f>_xlfn.TEXTAFTER(R:R,"/")</f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ROUND((E426/D426)*100,0)</f>
        <v>40</v>
      </c>
      <c r="G426" t="s">
        <v>14</v>
      </c>
      <c r="H426">
        <v>83</v>
      </c>
      <c r="I426">
        <f>ROUND(E426/H426,2)</f>
        <v>24.87</v>
      </c>
      <c r="J426" t="s">
        <v>21</v>
      </c>
      <c r="K426" t="s">
        <v>22</v>
      </c>
      <c r="L426">
        <v>1524027600</v>
      </c>
      <c r="M426" s="7">
        <f>(((L426/60)/60)/24)+DATE(1970,1,1)</f>
        <v>43208.208333333328</v>
      </c>
      <c r="N426">
        <v>1524546000</v>
      </c>
      <c r="O426" s="7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tr">
        <f>_xlfn.TEXTSPLIT(R:R,"/")</f>
        <v>music</v>
      </c>
      <c r="T426" t="str">
        <f>_xlfn.TEXTAFTER(R:R,"/")</f>
        <v>indie rock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ROUND((E427/D427)*100,0)</f>
        <v>288</v>
      </c>
      <c r="G427" t="s">
        <v>20</v>
      </c>
      <c r="H427">
        <v>92</v>
      </c>
      <c r="I427">
        <f>ROUND(E427/H427,2)</f>
        <v>84.42</v>
      </c>
      <c r="J427" t="s">
        <v>21</v>
      </c>
      <c r="K427" t="s">
        <v>22</v>
      </c>
      <c r="L427">
        <v>1438059600</v>
      </c>
      <c r="M427" s="7">
        <f>(((L427/60)/60)/24)+DATE(1970,1,1)</f>
        <v>42213.208333333328</v>
      </c>
      <c r="N427">
        <v>1438578000</v>
      </c>
      <c r="O427" s="7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tr">
        <f>_xlfn.TEXTSPLIT(R:R,"/")</f>
        <v>photography</v>
      </c>
      <c r="T427" t="str">
        <f>_xlfn.TEXTAFTER(R:R,"/")</f>
        <v>photography books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ROUND((E428/D428)*100,0)</f>
        <v>573</v>
      </c>
      <c r="G428" t="s">
        <v>20</v>
      </c>
      <c r="H428">
        <v>219</v>
      </c>
      <c r="I428">
        <f>ROUND(E428/H428,2)</f>
        <v>47.09</v>
      </c>
      <c r="J428" t="s">
        <v>21</v>
      </c>
      <c r="K428" t="s">
        <v>22</v>
      </c>
      <c r="L428">
        <v>1361944800</v>
      </c>
      <c r="M428" s="7">
        <f>(((L428/60)/60)/24)+DATE(1970,1,1)</f>
        <v>41332.25</v>
      </c>
      <c r="N428">
        <v>1362549600</v>
      </c>
      <c r="O428" s="7">
        <f>(((N428/60)/60)/24)+DATE(1970,1,1)</f>
        <v>41339.25</v>
      </c>
      <c r="P428" t="b">
        <v>0</v>
      </c>
      <c r="Q428" t="b">
        <v>0</v>
      </c>
      <c r="R428" t="s">
        <v>33</v>
      </c>
      <c r="S428" t="str">
        <f>_xlfn.TEXTSPLIT(R:R,"/")</f>
        <v>theater</v>
      </c>
      <c r="T428" t="str">
        <f>_xlfn.TEXTAFTER(R:R,"/")</f>
        <v>plays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ROUND((E429/D429)*100,0)</f>
        <v>113</v>
      </c>
      <c r="G429" t="s">
        <v>20</v>
      </c>
      <c r="H429">
        <v>2526</v>
      </c>
      <c r="I429">
        <f>ROUND(E429/H429,2)</f>
        <v>78</v>
      </c>
      <c r="J429" t="s">
        <v>21</v>
      </c>
      <c r="K429" t="s">
        <v>22</v>
      </c>
      <c r="L429">
        <v>1410584400</v>
      </c>
      <c r="M429" s="7">
        <f>(((L429/60)/60)/24)+DATE(1970,1,1)</f>
        <v>41895.208333333336</v>
      </c>
      <c r="N429">
        <v>1413349200</v>
      </c>
      <c r="O429" s="7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tr">
        <f>_xlfn.TEXTSPLIT(R:R,"/")</f>
        <v>theater</v>
      </c>
      <c r="T429" t="str">
        <f>_xlfn.TEXTAFTER(R:R,"/")</f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ROUND((E430/D430)*100,0)</f>
        <v>46</v>
      </c>
      <c r="G430" t="s">
        <v>14</v>
      </c>
      <c r="H430">
        <v>747</v>
      </c>
      <c r="I430">
        <f>ROUND(E430/H430,2)</f>
        <v>62.97</v>
      </c>
      <c r="J430" t="s">
        <v>21</v>
      </c>
      <c r="K430" t="s">
        <v>22</v>
      </c>
      <c r="L430">
        <v>1297404000</v>
      </c>
      <c r="M430" s="7">
        <f>(((L430/60)/60)/24)+DATE(1970,1,1)</f>
        <v>40585.25</v>
      </c>
      <c r="N430">
        <v>1298008800</v>
      </c>
      <c r="O430" s="7">
        <f>(((N430/60)/60)/24)+DATE(1970,1,1)</f>
        <v>40592.25</v>
      </c>
      <c r="P430" t="b">
        <v>0</v>
      </c>
      <c r="Q430" t="b">
        <v>0</v>
      </c>
      <c r="R430" t="s">
        <v>71</v>
      </c>
      <c r="S430" t="str">
        <f>_xlfn.TEXTSPLIT(R:R,"/")</f>
        <v>film &amp; video</v>
      </c>
      <c r="T430" t="str">
        <f>_xlfn.TEXTAFTER(R:R,"/")</f>
        <v>animation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ROUND((E431/D431)*100,0)</f>
        <v>91</v>
      </c>
      <c r="G431" t="s">
        <v>74</v>
      </c>
      <c r="H431">
        <v>2138</v>
      </c>
      <c r="I431">
        <f>ROUND(E431/H431,2)</f>
        <v>81.010000000000005</v>
      </c>
      <c r="J431" t="s">
        <v>21</v>
      </c>
      <c r="K431" t="s">
        <v>22</v>
      </c>
      <c r="L431">
        <v>1392012000</v>
      </c>
      <c r="M431" s="7">
        <f>(((L431/60)/60)/24)+DATE(1970,1,1)</f>
        <v>41680.25</v>
      </c>
      <c r="N431">
        <v>1394427600</v>
      </c>
      <c r="O431" s="7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tr">
        <f>_xlfn.TEXTSPLIT(R:R,"/")</f>
        <v>photography</v>
      </c>
      <c r="T431" t="str">
        <f>_xlfn.TEXTAFTER(R:R,"/")</f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ROUND((E432/D432)*100,0)</f>
        <v>68</v>
      </c>
      <c r="G432" t="s">
        <v>14</v>
      </c>
      <c r="H432">
        <v>84</v>
      </c>
      <c r="I432">
        <f>ROUND(E432/H432,2)</f>
        <v>65.319999999999993</v>
      </c>
      <c r="J432" t="s">
        <v>21</v>
      </c>
      <c r="K432" t="s">
        <v>22</v>
      </c>
      <c r="L432">
        <v>1569733200</v>
      </c>
      <c r="M432" s="7">
        <f>(((L432/60)/60)/24)+DATE(1970,1,1)</f>
        <v>43737.208333333328</v>
      </c>
      <c r="N432">
        <v>1572670800</v>
      </c>
      <c r="O432" s="7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tr">
        <f>_xlfn.TEXTSPLIT(R:R,"/")</f>
        <v>theater</v>
      </c>
      <c r="T432" t="str">
        <f>_xlfn.TEXTAFTER(R:R,"/")</f>
        <v>plays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ROUND((E433/D433)*100,0)</f>
        <v>192</v>
      </c>
      <c r="G433" t="s">
        <v>20</v>
      </c>
      <c r="H433">
        <v>94</v>
      </c>
      <c r="I433">
        <f>ROUND(E433/H433,2)</f>
        <v>104.44</v>
      </c>
      <c r="J433" t="s">
        <v>21</v>
      </c>
      <c r="K433" t="s">
        <v>22</v>
      </c>
      <c r="L433">
        <v>1529643600</v>
      </c>
      <c r="M433" s="7">
        <f>(((L433/60)/60)/24)+DATE(1970,1,1)</f>
        <v>43273.208333333328</v>
      </c>
      <c r="N433">
        <v>1531112400</v>
      </c>
      <c r="O433" s="7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tr">
        <f>_xlfn.TEXTSPLIT(R:R,"/")</f>
        <v>theater</v>
      </c>
      <c r="T433" t="str">
        <f>_xlfn.TEXTAFTER(R:R,"/")</f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ROUND((E434/D434)*100,0)</f>
        <v>83</v>
      </c>
      <c r="G434" t="s">
        <v>14</v>
      </c>
      <c r="H434">
        <v>91</v>
      </c>
      <c r="I434">
        <f>ROUND(E434/H434,2)</f>
        <v>69.989999999999995</v>
      </c>
      <c r="J434" t="s">
        <v>21</v>
      </c>
      <c r="K434" t="s">
        <v>22</v>
      </c>
      <c r="L434">
        <v>1399006800</v>
      </c>
      <c r="M434" s="7">
        <f>(((L434/60)/60)/24)+DATE(1970,1,1)</f>
        <v>41761.208333333336</v>
      </c>
      <c r="N434">
        <v>1400734800</v>
      </c>
      <c r="O434" s="7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tr">
        <f>_xlfn.TEXTSPLIT(R:R,"/")</f>
        <v>theater</v>
      </c>
      <c r="T434" t="str">
        <f>_xlfn.TEXTAFTER(R:R,"/")</f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ROUND((E435/D435)*100,0)</f>
        <v>54</v>
      </c>
      <c r="G435" t="s">
        <v>14</v>
      </c>
      <c r="H435">
        <v>792</v>
      </c>
      <c r="I435">
        <f>ROUND(E435/H435,2)</f>
        <v>83.02</v>
      </c>
      <c r="J435" t="s">
        <v>21</v>
      </c>
      <c r="K435" t="s">
        <v>22</v>
      </c>
      <c r="L435">
        <v>1385359200</v>
      </c>
      <c r="M435" s="7">
        <f>(((L435/60)/60)/24)+DATE(1970,1,1)</f>
        <v>41603.25</v>
      </c>
      <c r="N435">
        <v>1386741600</v>
      </c>
      <c r="O435" s="7">
        <f>(((N435/60)/60)/24)+DATE(1970,1,1)</f>
        <v>41619.25</v>
      </c>
      <c r="P435" t="b">
        <v>0</v>
      </c>
      <c r="Q435" t="b">
        <v>1</v>
      </c>
      <c r="R435" t="s">
        <v>42</v>
      </c>
      <c r="S435" t="str">
        <f>_xlfn.TEXTSPLIT(R:R,"/")</f>
        <v>film &amp; video</v>
      </c>
      <c r="T435" t="str">
        <f>_xlfn.TEXTAFTER(R:R,"/")</f>
        <v>documentary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ROUND((E436/D436)*100,0)</f>
        <v>17</v>
      </c>
      <c r="G436" t="s">
        <v>74</v>
      </c>
      <c r="H436">
        <v>10</v>
      </c>
      <c r="I436">
        <f>ROUND(E436/H436,2)</f>
        <v>90.3</v>
      </c>
      <c r="J436" t="s">
        <v>15</v>
      </c>
      <c r="K436" t="s">
        <v>16</v>
      </c>
      <c r="L436">
        <v>1480572000</v>
      </c>
      <c r="M436" s="7">
        <f>(((L436/60)/60)/24)+DATE(1970,1,1)</f>
        <v>42705.25</v>
      </c>
      <c r="N436">
        <v>1481781600</v>
      </c>
      <c r="O436" s="7">
        <f>(((N436/60)/60)/24)+DATE(1970,1,1)</f>
        <v>42719.25</v>
      </c>
      <c r="P436" t="b">
        <v>1</v>
      </c>
      <c r="Q436" t="b">
        <v>0</v>
      </c>
      <c r="R436" t="s">
        <v>33</v>
      </c>
      <c r="S436" t="str">
        <f>_xlfn.TEXTSPLIT(R:R,"/")</f>
        <v>theater</v>
      </c>
      <c r="T436" t="str">
        <f>_xlfn.TEXTAFTER(R:R,"/")</f>
        <v>plays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ROUND((E437/D437)*100,0)</f>
        <v>117</v>
      </c>
      <c r="G437" t="s">
        <v>20</v>
      </c>
      <c r="H437">
        <v>1713</v>
      </c>
      <c r="I437">
        <f>ROUND(E437/H437,2)</f>
        <v>103.98</v>
      </c>
      <c r="J437" t="s">
        <v>107</v>
      </c>
      <c r="K437" t="s">
        <v>108</v>
      </c>
      <c r="L437">
        <v>1418623200</v>
      </c>
      <c r="M437" s="7">
        <f>(((L437/60)/60)/24)+DATE(1970,1,1)</f>
        <v>41988.25</v>
      </c>
      <c r="N437">
        <v>1419660000</v>
      </c>
      <c r="O437" s="7">
        <f>(((N437/60)/60)/24)+DATE(1970,1,1)</f>
        <v>42000.25</v>
      </c>
      <c r="P437" t="b">
        <v>0</v>
      </c>
      <c r="Q437" t="b">
        <v>1</v>
      </c>
      <c r="R437" t="s">
        <v>33</v>
      </c>
      <c r="S437" t="str">
        <f>_xlfn.TEXTSPLIT(R:R,"/")</f>
        <v>theater</v>
      </c>
      <c r="T437" t="str">
        <f>_xlfn.TEXTAFTER(R:R,"/")</f>
        <v>plays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ROUND((E438/D438)*100,0)</f>
        <v>1052</v>
      </c>
      <c r="G438" t="s">
        <v>20</v>
      </c>
      <c r="H438">
        <v>249</v>
      </c>
      <c r="I438">
        <f>ROUND(E438/H438,2)</f>
        <v>54.93</v>
      </c>
      <c r="J438" t="s">
        <v>21</v>
      </c>
      <c r="K438" t="s">
        <v>22</v>
      </c>
      <c r="L438">
        <v>1555736400</v>
      </c>
      <c r="M438" s="7">
        <f>(((L438/60)/60)/24)+DATE(1970,1,1)</f>
        <v>43575.208333333328</v>
      </c>
      <c r="N438">
        <v>1555822800</v>
      </c>
      <c r="O438" s="7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tr">
        <f>_xlfn.TEXTSPLIT(R:R,"/")</f>
        <v>music</v>
      </c>
      <c r="T438" t="str">
        <f>_xlfn.TEXTAFTER(R:R,"/")</f>
        <v>jazz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ROUND((E439/D439)*100,0)</f>
        <v>123</v>
      </c>
      <c r="G439" t="s">
        <v>20</v>
      </c>
      <c r="H439">
        <v>192</v>
      </c>
      <c r="I439">
        <f>ROUND(E439/H439,2)</f>
        <v>51.92</v>
      </c>
      <c r="J439" t="s">
        <v>21</v>
      </c>
      <c r="K439" t="s">
        <v>22</v>
      </c>
      <c r="L439">
        <v>1442120400</v>
      </c>
      <c r="M439" s="7">
        <f>(((L439/60)/60)/24)+DATE(1970,1,1)</f>
        <v>42260.208333333328</v>
      </c>
      <c r="N439">
        <v>1442379600</v>
      </c>
      <c r="O439" s="7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tr">
        <f>_xlfn.TEXTSPLIT(R:R,"/")</f>
        <v>film &amp; video</v>
      </c>
      <c r="T439" t="str">
        <f>_xlfn.TEXTAFTER(R:R,"/")</f>
        <v>animation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ROUND((E440/D440)*100,0)</f>
        <v>179</v>
      </c>
      <c r="G440" t="s">
        <v>20</v>
      </c>
      <c r="H440">
        <v>247</v>
      </c>
      <c r="I440">
        <f>ROUND(E440/H440,2)</f>
        <v>60.03</v>
      </c>
      <c r="J440" t="s">
        <v>21</v>
      </c>
      <c r="K440" t="s">
        <v>22</v>
      </c>
      <c r="L440">
        <v>1362376800</v>
      </c>
      <c r="M440" s="7">
        <f>(((L440/60)/60)/24)+DATE(1970,1,1)</f>
        <v>41337.25</v>
      </c>
      <c r="N440">
        <v>1364965200</v>
      </c>
      <c r="O440" s="7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tr">
        <f>_xlfn.TEXTSPLIT(R:R,"/")</f>
        <v>theater</v>
      </c>
      <c r="T440" t="str">
        <f>_xlfn.TEXTAFTER(R:R,"/")</f>
        <v>plays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ROUND((E441/D441)*100,0)</f>
        <v>355</v>
      </c>
      <c r="G441" t="s">
        <v>20</v>
      </c>
      <c r="H441">
        <v>2293</v>
      </c>
      <c r="I441">
        <f>ROUND(E441/H441,2)</f>
        <v>44</v>
      </c>
      <c r="J441" t="s">
        <v>21</v>
      </c>
      <c r="K441" t="s">
        <v>22</v>
      </c>
      <c r="L441">
        <v>1478408400</v>
      </c>
      <c r="M441" s="7">
        <f>(((L441/60)/60)/24)+DATE(1970,1,1)</f>
        <v>42680.208333333328</v>
      </c>
      <c r="N441">
        <v>1479016800</v>
      </c>
      <c r="O441" s="7">
        <f>(((N441/60)/60)/24)+DATE(1970,1,1)</f>
        <v>42687.25</v>
      </c>
      <c r="P441" t="b">
        <v>0</v>
      </c>
      <c r="Q441" t="b">
        <v>0</v>
      </c>
      <c r="R441" t="s">
        <v>474</v>
      </c>
      <c r="S441" t="str">
        <f>_xlfn.TEXTSPLIT(R:R,"/")</f>
        <v>film &amp; video</v>
      </c>
      <c r="T441" t="str">
        <f>_xlfn.TEXTAFTER(R:R,"/")</f>
        <v>science fiction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ROUND((E442/D442)*100,0)</f>
        <v>162</v>
      </c>
      <c r="G442" t="s">
        <v>20</v>
      </c>
      <c r="H442">
        <v>3131</v>
      </c>
      <c r="I442">
        <f>ROUND(E442/H442,2)</f>
        <v>53</v>
      </c>
      <c r="J442" t="s">
        <v>21</v>
      </c>
      <c r="K442" t="s">
        <v>22</v>
      </c>
      <c r="L442">
        <v>1498798800</v>
      </c>
      <c r="M442" s="7">
        <f>(((L442/60)/60)/24)+DATE(1970,1,1)</f>
        <v>42916.208333333328</v>
      </c>
      <c r="N442">
        <v>1499662800</v>
      </c>
      <c r="O442" s="7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tr">
        <f>_xlfn.TEXTSPLIT(R:R,"/")</f>
        <v>film &amp; video</v>
      </c>
      <c r="T442" t="str">
        <f>_xlfn.TEXTAFTER(R:R,"/")</f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ROUND((E443/D443)*100,0)</f>
        <v>25</v>
      </c>
      <c r="G443" t="s">
        <v>14</v>
      </c>
      <c r="H443">
        <v>32</v>
      </c>
      <c r="I443">
        <f>ROUND(E443/H443,2)</f>
        <v>54.5</v>
      </c>
      <c r="J443" t="s">
        <v>21</v>
      </c>
      <c r="K443" t="s">
        <v>22</v>
      </c>
      <c r="L443">
        <v>1335416400</v>
      </c>
      <c r="M443" s="7">
        <f>(((L443/60)/60)/24)+DATE(1970,1,1)</f>
        <v>41025.208333333336</v>
      </c>
      <c r="N443">
        <v>1337835600</v>
      </c>
      <c r="O443" s="7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tr">
        <f>_xlfn.TEXTSPLIT(R:R,"/")</f>
        <v>technology</v>
      </c>
      <c r="T443" t="str">
        <f>_xlfn.TEXTAFTER(R:R,"/")</f>
        <v>wearables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ROUND((E444/D444)*100,0)</f>
        <v>199</v>
      </c>
      <c r="G444" t="s">
        <v>20</v>
      </c>
      <c r="H444">
        <v>143</v>
      </c>
      <c r="I444">
        <f>ROUND(E444/H444,2)</f>
        <v>75.040000000000006</v>
      </c>
      <c r="J444" t="s">
        <v>107</v>
      </c>
      <c r="K444" t="s">
        <v>108</v>
      </c>
      <c r="L444">
        <v>1504328400</v>
      </c>
      <c r="M444" s="7">
        <f>(((L444/60)/60)/24)+DATE(1970,1,1)</f>
        <v>42980.208333333328</v>
      </c>
      <c r="N444">
        <v>1505710800</v>
      </c>
      <c r="O444" s="7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tr">
        <f>_xlfn.TEXTSPLIT(R:R,"/")</f>
        <v>theater</v>
      </c>
      <c r="T444" t="str">
        <f>_xlfn.TEXTAFTER(R:R,"/")</f>
        <v>plays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ROUND((E445/D445)*100,0)</f>
        <v>35</v>
      </c>
      <c r="G445" t="s">
        <v>74</v>
      </c>
      <c r="H445">
        <v>90</v>
      </c>
      <c r="I445">
        <f>ROUND(E445/H445,2)</f>
        <v>35.909999999999997</v>
      </c>
      <c r="J445" t="s">
        <v>21</v>
      </c>
      <c r="K445" t="s">
        <v>22</v>
      </c>
      <c r="L445">
        <v>1285822800</v>
      </c>
      <c r="M445" s="7">
        <f>(((L445/60)/60)/24)+DATE(1970,1,1)</f>
        <v>40451.208333333336</v>
      </c>
      <c r="N445">
        <v>1287464400</v>
      </c>
      <c r="O445" s="7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tr">
        <f>_xlfn.TEXTSPLIT(R:R,"/")</f>
        <v>theater</v>
      </c>
      <c r="T445" t="str">
        <f>_xlfn.TEXTAFTER(R:R,"/")</f>
        <v>plays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ROUND((E446/D446)*100,0)</f>
        <v>176</v>
      </c>
      <c r="G446" t="s">
        <v>20</v>
      </c>
      <c r="H446">
        <v>296</v>
      </c>
      <c r="I446">
        <f>ROUND(E446/H446,2)</f>
        <v>36.950000000000003</v>
      </c>
      <c r="J446" t="s">
        <v>21</v>
      </c>
      <c r="K446" t="s">
        <v>22</v>
      </c>
      <c r="L446">
        <v>1311483600</v>
      </c>
      <c r="M446" s="7">
        <f>(((L446/60)/60)/24)+DATE(1970,1,1)</f>
        <v>40748.208333333336</v>
      </c>
      <c r="N446">
        <v>1311656400</v>
      </c>
      <c r="O446" s="7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tr">
        <f>_xlfn.TEXTSPLIT(R:R,"/")</f>
        <v>music</v>
      </c>
      <c r="T446" t="str">
        <f>_xlfn.TEXTAFTER(R:R,"/")</f>
        <v>indie rock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ROUND((E447/D447)*100,0)</f>
        <v>511</v>
      </c>
      <c r="G447" t="s">
        <v>20</v>
      </c>
      <c r="H447">
        <v>170</v>
      </c>
      <c r="I447">
        <f>ROUND(E447/H447,2)</f>
        <v>63.17</v>
      </c>
      <c r="J447" t="s">
        <v>21</v>
      </c>
      <c r="K447" t="s">
        <v>22</v>
      </c>
      <c r="L447">
        <v>1291356000</v>
      </c>
      <c r="M447" s="7">
        <f>(((L447/60)/60)/24)+DATE(1970,1,1)</f>
        <v>40515.25</v>
      </c>
      <c r="N447">
        <v>1293170400</v>
      </c>
      <c r="O447" s="7">
        <f>(((N447/60)/60)/24)+DATE(1970,1,1)</f>
        <v>40536.25</v>
      </c>
      <c r="P447" t="b">
        <v>0</v>
      </c>
      <c r="Q447" t="b">
        <v>1</v>
      </c>
      <c r="R447" t="s">
        <v>33</v>
      </c>
      <c r="S447" t="str">
        <f>_xlfn.TEXTSPLIT(R:R,"/")</f>
        <v>theater</v>
      </c>
      <c r="T447" t="str">
        <f>_xlfn.TEXTAFTER(R:R,"/")</f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ROUND((E448/D448)*100,0)</f>
        <v>82</v>
      </c>
      <c r="G448" t="s">
        <v>14</v>
      </c>
      <c r="H448">
        <v>186</v>
      </c>
      <c r="I448">
        <f>ROUND(E448/H448,2)</f>
        <v>29.99</v>
      </c>
      <c r="J448" t="s">
        <v>21</v>
      </c>
      <c r="K448" t="s">
        <v>22</v>
      </c>
      <c r="L448">
        <v>1355810400</v>
      </c>
      <c r="M448" s="7">
        <f>(((L448/60)/60)/24)+DATE(1970,1,1)</f>
        <v>41261.25</v>
      </c>
      <c r="N448">
        <v>1355983200</v>
      </c>
      <c r="O448" s="7">
        <f>(((N448/60)/60)/24)+DATE(1970,1,1)</f>
        <v>41263.25</v>
      </c>
      <c r="P448" t="b">
        <v>0</v>
      </c>
      <c r="Q448" t="b">
        <v>0</v>
      </c>
      <c r="R448" t="s">
        <v>65</v>
      </c>
      <c r="S448" t="str">
        <f>_xlfn.TEXTSPLIT(R:R,"/")</f>
        <v>technology</v>
      </c>
      <c r="T448" t="str">
        <f>_xlfn.TEXTAFTER(R:R,"/")</f>
        <v>wearables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ROUND((E449/D449)*100,0)</f>
        <v>24</v>
      </c>
      <c r="G449" t="s">
        <v>74</v>
      </c>
      <c r="H449">
        <v>439</v>
      </c>
      <c r="I449">
        <f>ROUND(E449/H449,2)</f>
        <v>86</v>
      </c>
      <c r="J449" t="s">
        <v>40</v>
      </c>
      <c r="K449" t="s">
        <v>41</v>
      </c>
      <c r="L449">
        <v>1513663200</v>
      </c>
      <c r="M449" s="7">
        <f>(((L449/60)/60)/24)+DATE(1970,1,1)</f>
        <v>43088.25</v>
      </c>
      <c r="N449">
        <v>1515045600</v>
      </c>
      <c r="O449" s="7">
        <f>(((N449/60)/60)/24)+DATE(1970,1,1)</f>
        <v>43104.25</v>
      </c>
      <c r="P449" t="b">
        <v>0</v>
      </c>
      <c r="Q449" t="b">
        <v>0</v>
      </c>
      <c r="R449" t="s">
        <v>269</v>
      </c>
      <c r="S449" t="str">
        <f>_xlfn.TEXTSPLIT(R:R,"/")</f>
        <v>film &amp; video</v>
      </c>
      <c r="T449" t="str">
        <f>_xlfn.TEXTAFTER(R:R,"/")</f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ROUND((E450/D450)*100,0)</f>
        <v>50</v>
      </c>
      <c r="G450" t="s">
        <v>14</v>
      </c>
      <c r="H450">
        <v>605</v>
      </c>
      <c r="I450">
        <f>ROUND(E450/H450,2)</f>
        <v>75.010000000000005</v>
      </c>
      <c r="J450" t="s">
        <v>21</v>
      </c>
      <c r="K450" t="s">
        <v>22</v>
      </c>
      <c r="L450">
        <v>1365915600</v>
      </c>
      <c r="M450" s="7">
        <f>(((L450/60)/60)/24)+DATE(1970,1,1)</f>
        <v>41378.208333333336</v>
      </c>
      <c r="N450">
        <v>1366088400</v>
      </c>
      <c r="O450" s="7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>_xlfn.TEXTSPLIT(R:R,"/")</f>
        <v>games</v>
      </c>
      <c r="T450" t="str">
        <f>_xlfn.TEXTAFTER(R:R,"/")</f>
        <v>video games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ROUND((E451/D451)*100,0)</f>
        <v>967</v>
      </c>
      <c r="G451" t="s">
        <v>20</v>
      </c>
      <c r="H451">
        <v>86</v>
      </c>
      <c r="I451">
        <f>ROUND(E451/H451,2)</f>
        <v>101.2</v>
      </c>
      <c r="J451" t="s">
        <v>36</v>
      </c>
      <c r="K451" t="s">
        <v>37</v>
      </c>
      <c r="L451">
        <v>1551852000</v>
      </c>
      <c r="M451" s="7">
        <f>(((L451/60)/60)/24)+DATE(1970,1,1)</f>
        <v>43530.25</v>
      </c>
      <c r="N451">
        <v>1553317200</v>
      </c>
      <c r="O451" s="7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>_xlfn.TEXTSPLIT(R:R,"/")</f>
        <v>games</v>
      </c>
      <c r="T451" t="str">
        <f>_xlfn.TEXTAFTER(R:R,"/")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ROUND((E452/D452)*100,0)</f>
        <v>4</v>
      </c>
      <c r="G452" t="s">
        <v>14</v>
      </c>
      <c r="H452">
        <v>1</v>
      </c>
      <c r="I452">
        <f>ROUND(E452/H452,2)</f>
        <v>4</v>
      </c>
      <c r="J452" t="s">
        <v>15</v>
      </c>
      <c r="K452" t="s">
        <v>16</v>
      </c>
      <c r="L452">
        <v>1540098000</v>
      </c>
      <c r="M452" s="7">
        <f>(((L452/60)/60)/24)+DATE(1970,1,1)</f>
        <v>43394.208333333328</v>
      </c>
      <c r="N452">
        <v>1542088800</v>
      </c>
      <c r="O452" s="7">
        <f>(((N452/60)/60)/24)+DATE(1970,1,1)</f>
        <v>43417.25</v>
      </c>
      <c r="P452" t="b">
        <v>0</v>
      </c>
      <c r="Q452" t="b">
        <v>0</v>
      </c>
      <c r="R452" t="s">
        <v>71</v>
      </c>
      <c r="S452" t="str">
        <f>_xlfn.TEXTSPLIT(R:R,"/")</f>
        <v>film &amp; video</v>
      </c>
      <c r="T452" t="str">
        <f>_xlfn.TEXTAFTER(R:R,"/")</f>
        <v>animation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ROUND((E453/D453)*100,0)</f>
        <v>123</v>
      </c>
      <c r="G453" t="s">
        <v>20</v>
      </c>
      <c r="H453">
        <v>6286</v>
      </c>
      <c r="I453">
        <f>ROUND(E453/H453,2)</f>
        <v>29</v>
      </c>
      <c r="J453" t="s">
        <v>21</v>
      </c>
      <c r="K453" t="s">
        <v>22</v>
      </c>
      <c r="L453">
        <v>1500440400</v>
      </c>
      <c r="M453" s="7">
        <f>(((L453/60)/60)/24)+DATE(1970,1,1)</f>
        <v>42935.208333333328</v>
      </c>
      <c r="N453">
        <v>1503118800</v>
      </c>
      <c r="O453" s="7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tr">
        <f>_xlfn.TEXTSPLIT(R:R,"/")</f>
        <v>music</v>
      </c>
      <c r="T453" t="str">
        <f>_xlfn.TEXTAFTER(R:R,"/")</f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ROUND((E454/D454)*100,0)</f>
        <v>63</v>
      </c>
      <c r="G454" t="s">
        <v>14</v>
      </c>
      <c r="H454">
        <v>31</v>
      </c>
      <c r="I454">
        <f>ROUND(E454/H454,2)</f>
        <v>98.23</v>
      </c>
      <c r="J454" t="s">
        <v>21</v>
      </c>
      <c r="K454" t="s">
        <v>22</v>
      </c>
      <c r="L454">
        <v>1278392400</v>
      </c>
      <c r="M454" s="7">
        <f>(((L454/60)/60)/24)+DATE(1970,1,1)</f>
        <v>40365.208333333336</v>
      </c>
      <c r="N454">
        <v>1278478800</v>
      </c>
      <c r="O454" s="7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tr">
        <f>_xlfn.TEXTSPLIT(R:R,"/")</f>
        <v>film &amp; video</v>
      </c>
      <c r="T454" t="str">
        <f>_xlfn.TEXTAFTER(R:R,"/")</f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ROUND((E455/D455)*100,0)</f>
        <v>56</v>
      </c>
      <c r="G455" t="s">
        <v>14</v>
      </c>
      <c r="H455">
        <v>1181</v>
      </c>
      <c r="I455">
        <f>ROUND(E455/H455,2)</f>
        <v>87</v>
      </c>
      <c r="J455" t="s">
        <v>21</v>
      </c>
      <c r="K455" t="s">
        <v>22</v>
      </c>
      <c r="L455">
        <v>1480572000</v>
      </c>
      <c r="M455" s="7">
        <f>(((L455/60)/60)/24)+DATE(1970,1,1)</f>
        <v>42705.25</v>
      </c>
      <c r="N455">
        <v>1484114400</v>
      </c>
      <c r="O455" s="7">
        <f>(((N455/60)/60)/24)+DATE(1970,1,1)</f>
        <v>42746.25</v>
      </c>
      <c r="P455" t="b">
        <v>0</v>
      </c>
      <c r="Q455" t="b">
        <v>0</v>
      </c>
      <c r="R455" t="s">
        <v>474</v>
      </c>
      <c r="S455" t="str">
        <f>_xlfn.TEXTSPLIT(R:R,"/")</f>
        <v>film &amp; video</v>
      </c>
      <c r="T455" t="str">
        <f>_xlfn.TEXTAFTER(R:R,"/")</f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ROUND((E456/D456)*100,0)</f>
        <v>44</v>
      </c>
      <c r="G456" t="s">
        <v>14</v>
      </c>
      <c r="H456">
        <v>39</v>
      </c>
      <c r="I456">
        <f>ROUND(E456/H456,2)</f>
        <v>45.21</v>
      </c>
      <c r="J456" t="s">
        <v>21</v>
      </c>
      <c r="K456" t="s">
        <v>22</v>
      </c>
      <c r="L456">
        <v>1382331600</v>
      </c>
      <c r="M456" s="7">
        <f>(((L456/60)/60)/24)+DATE(1970,1,1)</f>
        <v>41568.208333333336</v>
      </c>
      <c r="N456">
        <v>1385445600</v>
      </c>
      <c r="O456" s="7">
        <f>(((N456/60)/60)/24)+DATE(1970,1,1)</f>
        <v>41604.25</v>
      </c>
      <c r="P456" t="b">
        <v>0</v>
      </c>
      <c r="Q456" t="b">
        <v>1</v>
      </c>
      <c r="R456" t="s">
        <v>53</v>
      </c>
      <c r="S456" t="str">
        <f>_xlfn.TEXTSPLIT(R:R,"/")</f>
        <v>film &amp; video</v>
      </c>
      <c r="T456" t="str">
        <f>_xlfn.TEXTAFTER(R:R,"/")</f>
        <v>drama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ROUND((E457/D457)*100,0)</f>
        <v>118</v>
      </c>
      <c r="G457" t="s">
        <v>20</v>
      </c>
      <c r="H457">
        <v>3727</v>
      </c>
      <c r="I457">
        <f>ROUND(E457/H457,2)</f>
        <v>37</v>
      </c>
      <c r="J457" t="s">
        <v>21</v>
      </c>
      <c r="K457" t="s">
        <v>22</v>
      </c>
      <c r="L457">
        <v>1316754000</v>
      </c>
      <c r="M457" s="7">
        <f>(((L457/60)/60)/24)+DATE(1970,1,1)</f>
        <v>40809.208333333336</v>
      </c>
      <c r="N457">
        <v>1318741200</v>
      </c>
      <c r="O457" s="7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tr">
        <f>_xlfn.TEXTSPLIT(R:R,"/")</f>
        <v>theater</v>
      </c>
      <c r="T457" t="str">
        <f>_xlfn.TEXTAFTER(R:R,"/")</f>
        <v>plays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ROUND((E458/D458)*100,0)</f>
        <v>104</v>
      </c>
      <c r="G458" t="s">
        <v>20</v>
      </c>
      <c r="H458">
        <v>1605</v>
      </c>
      <c r="I458">
        <f>ROUND(E458/H458,2)</f>
        <v>94.98</v>
      </c>
      <c r="J458" t="s">
        <v>21</v>
      </c>
      <c r="K458" t="s">
        <v>22</v>
      </c>
      <c r="L458">
        <v>1518242400</v>
      </c>
      <c r="M458" s="7">
        <f>(((L458/60)/60)/24)+DATE(1970,1,1)</f>
        <v>43141.25</v>
      </c>
      <c r="N458">
        <v>1518242400</v>
      </c>
      <c r="O458" s="7">
        <f>(((N458/60)/60)/24)+DATE(1970,1,1)</f>
        <v>43141.25</v>
      </c>
      <c r="P458" t="b">
        <v>0</v>
      </c>
      <c r="Q458" t="b">
        <v>1</v>
      </c>
      <c r="R458" t="s">
        <v>60</v>
      </c>
      <c r="S458" t="str">
        <f>_xlfn.TEXTSPLIT(R:R,"/")</f>
        <v>music</v>
      </c>
      <c r="T458" t="str">
        <f>_xlfn.TEXTAFTER(R:R,"/")</f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ROUND((E459/D459)*100,0)</f>
        <v>27</v>
      </c>
      <c r="G459" t="s">
        <v>14</v>
      </c>
      <c r="H459">
        <v>46</v>
      </c>
      <c r="I459">
        <f>ROUND(E459/H459,2)</f>
        <v>28.96</v>
      </c>
      <c r="J459" t="s">
        <v>21</v>
      </c>
      <c r="K459" t="s">
        <v>22</v>
      </c>
      <c r="L459">
        <v>1476421200</v>
      </c>
      <c r="M459" s="7">
        <f>(((L459/60)/60)/24)+DATE(1970,1,1)</f>
        <v>42657.208333333328</v>
      </c>
      <c r="N459">
        <v>1476594000</v>
      </c>
      <c r="O459" s="7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tr">
        <f>_xlfn.TEXTSPLIT(R:R,"/")</f>
        <v>theater</v>
      </c>
      <c r="T459" t="str">
        <f>_xlfn.TEXTAFTER(R:R,"/")</f>
        <v>plays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ROUND((E460/D460)*100,0)</f>
        <v>351</v>
      </c>
      <c r="G460" t="s">
        <v>20</v>
      </c>
      <c r="H460">
        <v>2120</v>
      </c>
      <c r="I460">
        <f>ROUND(E460/H460,2)</f>
        <v>55.99</v>
      </c>
      <c r="J460" t="s">
        <v>21</v>
      </c>
      <c r="K460" t="s">
        <v>22</v>
      </c>
      <c r="L460">
        <v>1269752400</v>
      </c>
      <c r="M460" s="7">
        <f>(((L460/60)/60)/24)+DATE(1970,1,1)</f>
        <v>40265.208333333336</v>
      </c>
      <c r="N460">
        <v>1273554000</v>
      </c>
      <c r="O460" s="7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tr">
        <f>_xlfn.TEXTSPLIT(R:R,"/")</f>
        <v>theater</v>
      </c>
      <c r="T460" t="str">
        <f>_xlfn.TEXTAFTER(R:R,"/")</f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ROUND((E461/D461)*100,0)</f>
        <v>90</v>
      </c>
      <c r="G461" t="s">
        <v>14</v>
      </c>
      <c r="H461">
        <v>105</v>
      </c>
      <c r="I461">
        <f>ROUND(E461/H461,2)</f>
        <v>54.04</v>
      </c>
      <c r="J461" t="s">
        <v>21</v>
      </c>
      <c r="K461" t="s">
        <v>22</v>
      </c>
      <c r="L461">
        <v>1419746400</v>
      </c>
      <c r="M461" s="7">
        <f>(((L461/60)/60)/24)+DATE(1970,1,1)</f>
        <v>42001.25</v>
      </c>
      <c r="N461">
        <v>1421906400</v>
      </c>
      <c r="O461" s="7">
        <f>(((N461/60)/60)/24)+DATE(1970,1,1)</f>
        <v>42026.25</v>
      </c>
      <c r="P461" t="b">
        <v>0</v>
      </c>
      <c r="Q461" t="b">
        <v>0</v>
      </c>
      <c r="R461" t="s">
        <v>42</v>
      </c>
      <c r="S461" t="str">
        <f>_xlfn.TEXTSPLIT(R:R,"/")</f>
        <v>film &amp; video</v>
      </c>
      <c r="T461" t="str">
        <f>_xlfn.TEXTAFTER(R:R,"/")</f>
        <v>documentary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ROUND((E462/D462)*100,0)</f>
        <v>172</v>
      </c>
      <c r="G462" t="s">
        <v>20</v>
      </c>
      <c r="H462">
        <v>50</v>
      </c>
      <c r="I462">
        <f>ROUND(E462/H462,2)</f>
        <v>82.38</v>
      </c>
      <c r="J462" t="s">
        <v>21</v>
      </c>
      <c r="K462" t="s">
        <v>22</v>
      </c>
      <c r="L462">
        <v>1281330000</v>
      </c>
      <c r="M462" s="7">
        <f>(((L462/60)/60)/24)+DATE(1970,1,1)</f>
        <v>40399.208333333336</v>
      </c>
      <c r="N462">
        <v>1281589200</v>
      </c>
      <c r="O462" s="7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tr">
        <f>_xlfn.TEXTSPLIT(R:R,"/")</f>
        <v>theater</v>
      </c>
      <c r="T462" t="str">
        <f>_xlfn.TEXTAFTER(R:R,"/")</f>
        <v>plays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ROUND((E463/D463)*100,0)</f>
        <v>141</v>
      </c>
      <c r="G463" t="s">
        <v>20</v>
      </c>
      <c r="H463">
        <v>2080</v>
      </c>
      <c r="I463">
        <f>ROUND(E463/H463,2)</f>
        <v>67</v>
      </c>
      <c r="J463" t="s">
        <v>21</v>
      </c>
      <c r="K463" t="s">
        <v>22</v>
      </c>
      <c r="L463">
        <v>1398661200</v>
      </c>
      <c r="M463" s="7">
        <f>(((L463/60)/60)/24)+DATE(1970,1,1)</f>
        <v>41757.208333333336</v>
      </c>
      <c r="N463">
        <v>1400389200</v>
      </c>
      <c r="O463" s="7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tr">
        <f>_xlfn.TEXTSPLIT(R:R,"/")</f>
        <v>film &amp; video</v>
      </c>
      <c r="T463" t="str">
        <f>_xlfn.TEXTAFTER(R:R,"/")</f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ROUND((E464/D464)*100,0)</f>
        <v>31</v>
      </c>
      <c r="G464" t="s">
        <v>14</v>
      </c>
      <c r="H464">
        <v>535</v>
      </c>
      <c r="I464">
        <f>ROUND(E464/H464,2)</f>
        <v>107.91</v>
      </c>
      <c r="J464" t="s">
        <v>21</v>
      </c>
      <c r="K464" t="s">
        <v>22</v>
      </c>
      <c r="L464">
        <v>1359525600</v>
      </c>
      <c r="M464" s="7">
        <f>(((L464/60)/60)/24)+DATE(1970,1,1)</f>
        <v>41304.25</v>
      </c>
      <c r="N464">
        <v>1362808800</v>
      </c>
      <c r="O464" s="7">
        <f>(((N464/60)/60)/24)+DATE(1970,1,1)</f>
        <v>41342.25</v>
      </c>
      <c r="P464" t="b">
        <v>0</v>
      </c>
      <c r="Q464" t="b">
        <v>0</v>
      </c>
      <c r="R464" t="s">
        <v>292</v>
      </c>
      <c r="S464" t="str">
        <f>_xlfn.TEXTSPLIT(R:R,"/")</f>
        <v>games</v>
      </c>
      <c r="T464" t="str">
        <f>_xlfn.TEXTAFTER(R:R,"/")</f>
        <v>mobile games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ROUND((E465/D465)*100,0)</f>
        <v>108</v>
      </c>
      <c r="G465" t="s">
        <v>20</v>
      </c>
      <c r="H465">
        <v>2105</v>
      </c>
      <c r="I465">
        <f>ROUND(E465/H465,2)</f>
        <v>69.010000000000005</v>
      </c>
      <c r="J465" t="s">
        <v>21</v>
      </c>
      <c r="K465" t="s">
        <v>22</v>
      </c>
      <c r="L465">
        <v>1388469600</v>
      </c>
      <c r="M465" s="7">
        <f>(((L465/60)/60)/24)+DATE(1970,1,1)</f>
        <v>41639.25</v>
      </c>
      <c r="N465">
        <v>1388815200</v>
      </c>
      <c r="O465" s="7">
        <f>(((N465/60)/60)/24)+DATE(1970,1,1)</f>
        <v>41643.25</v>
      </c>
      <c r="P465" t="b">
        <v>0</v>
      </c>
      <c r="Q465" t="b">
        <v>0</v>
      </c>
      <c r="R465" t="s">
        <v>71</v>
      </c>
      <c r="S465" t="str">
        <f>_xlfn.TEXTSPLIT(R:R,"/")</f>
        <v>film &amp; video</v>
      </c>
      <c r="T465" t="str">
        <f>_xlfn.TEXTAFTER(R:R,"/")</f>
        <v>animation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ROUND((E466/D466)*100,0)</f>
        <v>133</v>
      </c>
      <c r="G466" t="s">
        <v>20</v>
      </c>
      <c r="H466">
        <v>2436</v>
      </c>
      <c r="I466">
        <f>ROUND(E466/H466,2)</f>
        <v>39.01</v>
      </c>
      <c r="J466" t="s">
        <v>21</v>
      </c>
      <c r="K466" t="s">
        <v>22</v>
      </c>
      <c r="L466">
        <v>1518328800</v>
      </c>
      <c r="M466" s="7">
        <f>(((L466/60)/60)/24)+DATE(1970,1,1)</f>
        <v>43142.25</v>
      </c>
      <c r="N466">
        <v>1519538400</v>
      </c>
      <c r="O466" s="7">
        <f>(((N466/60)/60)/24)+DATE(1970,1,1)</f>
        <v>43156.25</v>
      </c>
      <c r="P466" t="b">
        <v>0</v>
      </c>
      <c r="Q466" t="b">
        <v>0</v>
      </c>
      <c r="R466" t="s">
        <v>33</v>
      </c>
      <c r="S466" t="str">
        <f>_xlfn.TEXTSPLIT(R:R,"/")</f>
        <v>theater</v>
      </c>
      <c r="T466" t="str">
        <f>_xlfn.TEXTAFTER(R:R,"/")</f>
        <v>plays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ROUND((E467/D467)*100,0)</f>
        <v>188</v>
      </c>
      <c r="G467" t="s">
        <v>20</v>
      </c>
      <c r="H467">
        <v>80</v>
      </c>
      <c r="I467">
        <f>ROUND(E467/H467,2)</f>
        <v>110.36</v>
      </c>
      <c r="J467" t="s">
        <v>21</v>
      </c>
      <c r="K467" t="s">
        <v>22</v>
      </c>
      <c r="L467">
        <v>1517032800</v>
      </c>
      <c r="M467" s="7">
        <f>(((L467/60)/60)/24)+DATE(1970,1,1)</f>
        <v>43127.25</v>
      </c>
      <c r="N467">
        <v>1517810400</v>
      </c>
      <c r="O467" s="7">
        <f>(((N467/60)/60)/24)+DATE(1970,1,1)</f>
        <v>43136.25</v>
      </c>
      <c r="P467" t="b">
        <v>0</v>
      </c>
      <c r="Q467" t="b">
        <v>0</v>
      </c>
      <c r="R467" t="s">
        <v>206</v>
      </c>
      <c r="S467" t="str">
        <f>_xlfn.TEXTSPLIT(R:R,"/")</f>
        <v>publishing</v>
      </c>
      <c r="T467" t="str">
        <f>_xlfn.TEXTAFTER(R:R,"/")</f>
        <v>translations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ROUND((E468/D468)*100,0)</f>
        <v>332</v>
      </c>
      <c r="G468" t="s">
        <v>20</v>
      </c>
      <c r="H468">
        <v>42</v>
      </c>
      <c r="I468">
        <f>ROUND(E468/H468,2)</f>
        <v>94.86</v>
      </c>
      <c r="J468" t="s">
        <v>21</v>
      </c>
      <c r="K468" t="s">
        <v>22</v>
      </c>
      <c r="L468">
        <v>1368594000</v>
      </c>
      <c r="M468" s="7">
        <f>(((L468/60)/60)/24)+DATE(1970,1,1)</f>
        <v>41409.208333333336</v>
      </c>
      <c r="N468">
        <v>1370581200</v>
      </c>
      <c r="O468" s="7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tr">
        <f>_xlfn.TEXTSPLIT(R:R,"/")</f>
        <v>technology</v>
      </c>
      <c r="T468" t="str">
        <f>_xlfn.TEXTAFTER(R:R,"/")</f>
        <v>wearables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ROUND((E469/D469)*100,0)</f>
        <v>575</v>
      </c>
      <c r="G469" t="s">
        <v>20</v>
      </c>
      <c r="H469">
        <v>139</v>
      </c>
      <c r="I469">
        <f>ROUND(E469/H469,2)</f>
        <v>57.94</v>
      </c>
      <c r="J469" t="s">
        <v>15</v>
      </c>
      <c r="K469" t="s">
        <v>16</v>
      </c>
      <c r="L469">
        <v>1448258400</v>
      </c>
      <c r="M469" s="7">
        <f>(((L469/60)/60)/24)+DATE(1970,1,1)</f>
        <v>42331.25</v>
      </c>
      <c r="N469">
        <v>1448863200</v>
      </c>
      <c r="O469" s="7">
        <f>(((N469/60)/60)/24)+DATE(1970,1,1)</f>
        <v>42338.25</v>
      </c>
      <c r="P469" t="b">
        <v>0</v>
      </c>
      <c r="Q469" t="b">
        <v>1</v>
      </c>
      <c r="R469" t="s">
        <v>28</v>
      </c>
      <c r="S469" t="str">
        <f>_xlfn.TEXTSPLIT(R:R,"/")</f>
        <v>technology</v>
      </c>
      <c r="T469" t="str">
        <f>_xlfn.TEXTAFTER(R:R,"/")</f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ROUND((E470/D470)*100,0)</f>
        <v>41</v>
      </c>
      <c r="G470" t="s">
        <v>14</v>
      </c>
      <c r="H470">
        <v>16</v>
      </c>
      <c r="I470">
        <f>ROUND(E470/H470,2)</f>
        <v>101.25</v>
      </c>
      <c r="J470" t="s">
        <v>21</v>
      </c>
      <c r="K470" t="s">
        <v>22</v>
      </c>
      <c r="L470">
        <v>1555218000</v>
      </c>
      <c r="M470" s="7">
        <f>(((L470/60)/60)/24)+DATE(1970,1,1)</f>
        <v>43569.208333333328</v>
      </c>
      <c r="N470">
        <v>1556600400</v>
      </c>
      <c r="O470" s="7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tr">
        <f>_xlfn.TEXTSPLIT(R:R,"/")</f>
        <v>theater</v>
      </c>
      <c r="T470" t="str">
        <f>_xlfn.TEXTAFTER(R:R,"/")</f>
        <v>plays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ROUND((E471/D471)*100,0)</f>
        <v>184</v>
      </c>
      <c r="G471" t="s">
        <v>20</v>
      </c>
      <c r="H471">
        <v>159</v>
      </c>
      <c r="I471">
        <f>ROUND(E471/H471,2)</f>
        <v>64.959999999999994</v>
      </c>
      <c r="J471" t="s">
        <v>21</v>
      </c>
      <c r="K471" t="s">
        <v>22</v>
      </c>
      <c r="L471">
        <v>1431925200</v>
      </c>
      <c r="M471" s="7">
        <f>(((L471/60)/60)/24)+DATE(1970,1,1)</f>
        <v>42142.208333333328</v>
      </c>
      <c r="N471">
        <v>1432098000</v>
      </c>
      <c r="O471" s="7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tr">
        <f>_xlfn.TEXTSPLIT(R:R,"/")</f>
        <v>film &amp; video</v>
      </c>
      <c r="T471" t="str">
        <f>_xlfn.TEXTAFTER(R:R,"/")</f>
        <v>drama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ROUND((E472/D472)*100,0)</f>
        <v>286</v>
      </c>
      <c r="G472" t="s">
        <v>20</v>
      </c>
      <c r="H472">
        <v>381</v>
      </c>
      <c r="I472">
        <f>ROUND(E472/H472,2)</f>
        <v>27.01</v>
      </c>
      <c r="J472" t="s">
        <v>21</v>
      </c>
      <c r="K472" t="s">
        <v>22</v>
      </c>
      <c r="L472">
        <v>1481522400</v>
      </c>
      <c r="M472" s="7">
        <f>(((L472/60)/60)/24)+DATE(1970,1,1)</f>
        <v>42716.25</v>
      </c>
      <c r="N472">
        <v>1482127200</v>
      </c>
      <c r="O472" s="7">
        <f>(((N472/60)/60)/24)+DATE(1970,1,1)</f>
        <v>42723.25</v>
      </c>
      <c r="P472" t="b">
        <v>0</v>
      </c>
      <c r="Q472" t="b">
        <v>0</v>
      </c>
      <c r="R472" t="s">
        <v>65</v>
      </c>
      <c r="S472" t="str">
        <f>_xlfn.TEXTSPLIT(R:R,"/")</f>
        <v>technology</v>
      </c>
      <c r="T472" t="str">
        <f>_xlfn.TEXTAFTER(R:R,"/")</f>
        <v>wearables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ROUND((E473/D473)*100,0)</f>
        <v>319</v>
      </c>
      <c r="G473" t="s">
        <v>20</v>
      </c>
      <c r="H473">
        <v>194</v>
      </c>
      <c r="I473">
        <f>ROUND(E473/H473,2)</f>
        <v>50.97</v>
      </c>
      <c r="J473" t="s">
        <v>40</v>
      </c>
      <c r="K473" t="s">
        <v>41</v>
      </c>
      <c r="L473">
        <v>1335934800</v>
      </c>
      <c r="M473" s="7">
        <f>(((L473/60)/60)/24)+DATE(1970,1,1)</f>
        <v>41031.208333333336</v>
      </c>
      <c r="N473">
        <v>1335934800</v>
      </c>
      <c r="O473" s="7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tr">
        <f>_xlfn.TEXTSPLIT(R:R,"/")</f>
        <v>food</v>
      </c>
      <c r="T473" t="str">
        <f>_xlfn.TEXTAFTER(R:R,"/")</f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ROUND((E474/D474)*100,0)</f>
        <v>39</v>
      </c>
      <c r="G474" t="s">
        <v>14</v>
      </c>
      <c r="H474">
        <v>575</v>
      </c>
      <c r="I474">
        <f>ROUND(E474/H474,2)</f>
        <v>104.94</v>
      </c>
      <c r="J474" t="s">
        <v>21</v>
      </c>
      <c r="K474" t="s">
        <v>22</v>
      </c>
      <c r="L474">
        <v>1552280400</v>
      </c>
      <c r="M474" s="7">
        <f>(((L474/60)/60)/24)+DATE(1970,1,1)</f>
        <v>43535.208333333328</v>
      </c>
      <c r="N474">
        <v>1556946000</v>
      </c>
      <c r="O474" s="7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tr">
        <f>_xlfn.TEXTSPLIT(R:R,"/")</f>
        <v>music</v>
      </c>
      <c r="T474" t="str">
        <f>_xlfn.TEXTAFTER(R:R,"/")</f>
        <v>rock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ROUND((E475/D475)*100,0)</f>
        <v>178</v>
      </c>
      <c r="G475" t="s">
        <v>20</v>
      </c>
      <c r="H475">
        <v>106</v>
      </c>
      <c r="I475">
        <f>ROUND(E475/H475,2)</f>
        <v>84.03</v>
      </c>
      <c r="J475" t="s">
        <v>21</v>
      </c>
      <c r="K475" t="s">
        <v>22</v>
      </c>
      <c r="L475">
        <v>1529989200</v>
      </c>
      <c r="M475" s="7">
        <f>(((L475/60)/60)/24)+DATE(1970,1,1)</f>
        <v>43277.208333333328</v>
      </c>
      <c r="N475">
        <v>1530075600</v>
      </c>
      <c r="O475" s="7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tr">
        <f>_xlfn.TEXTSPLIT(R:R,"/")</f>
        <v>music</v>
      </c>
      <c r="T475" t="str">
        <f>_xlfn.TEXTAFTER(R:R,"/")</f>
        <v>electric music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ROUND((E476/D476)*100,0)</f>
        <v>365</v>
      </c>
      <c r="G476" t="s">
        <v>20</v>
      </c>
      <c r="H476">
        <v>142</v>
      </c>
      <c r="I476">
        <f>ROUND(E476/H476,2)</f>
        <v>102.86</v>
      </c>
      <c r="J476" t="s">
        <v>21</v>
      </c>
      <c r="K476" t="s">
        <v>22</v>
      </c>
      <c r="L476">
        <v>1418709600</v>
      </c>
      <c r="M476" s="7">
        <f>(((L476/60)/60)/24)+DATE(1970,1,1)</f>
        <v>41989.25</v>
      </c>
      <c r="N476">
        <v>1418796000</v>
      </c>
      <c r="O476" s="7">
        <f>(((N476/60)/60)/24)+DATE(1970,1,1)</f>
        <v>41990.25</v>
      </c>
      <c r="P476" t="b">
        <v>0</v>
      </c>
      <c r="Q476" t="b">
        <v>0</v>
      </c>
      <c r="R476" t="s">
        <v>269</v>
      </c>
      <c r="S476" t="str">
        <f>_xlfn.TEXTSPLIT(R:R,"/")</f>
        <v>film &amp; video</v>
      </c>
      <c r="T476" t="str">
        <f>_xlfn.TEXTAFTER(R:R,"/")</f>
        <v>television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ROUND((E477/D477)*100,0)</f>
        <v>114</v>
      </c>
      <c r="G477" t="s">
        <v>20</v>
      </c>
      <c r="H477">
        <v>211</v>
      </c>
      <c r="I477">
        <f>ROUND(E477/H477,2)</f>
        <v>39.96</v>
      </c>
      <c r="J477" t="s">
        <v>21</v>
      </c>
      <c r="K477" t="s">
        <v>22</v>
      </c>
      <c r="L477">
        <v>1372136400</v>
      </c>
      <c r="M477" s="7">
        <f>(((L477/60)/60)/24)+DATE(1970,1,1)</f>
        <v>41450.208333333336</v>
      </c>
      <c r="N477">
        <v>1372482000</v>
      </c>
      <c r="O477" s="7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tr">
        <f>_xlfn.TEXTSPLIT(R:R,"/")</f>
        <v>publishing</v>
      </c>
      <c r="T477" t="str">
        <f>_xlfn.TEXTAFTER(R:R,"/")</f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ROUND((E478/D478)*100,0)</f>
        <v>30</v>
      </c>
      <c r="G478" t="s">
        <v>14</v>
      </c>
      <c r="H478">
        <v>1120</v>
      </c>
      <c r="I478">
        <f>ROUND(E478/H478,2)</f>
        <v>51</v>
      </c>
      <c r="J478" t="s">
        <v>21</v>
      </c>
      <c r="K478" t="s">
        <v>22</v>
      </c>
      <c r="L478">
        <v>1533877200</v>
      </c>
      <c r="M478" s="7">
        <f>(((L478/60)/60)/24)+DATE(1970,1,1)</f>
        <v>43322.208333333328</v>
      </c>
      <c r="N478">
        <v>1534395600</v>
      </c>
      <c r="O478" s="7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tr">
        <f>_xlfn.TEXTSPLIT(R:R,"/")</f>
        <v>publishing</v>
      </c>
      <c r="T478" t="str">
        <f>_xlfn.TEXTAFTER(R:R,"/")</f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ROUND((E479/D479)*100,0)</f>
        <v>54</v>
      </c>
      <c r="G479" t="s">
        <v>14</v>
      </c>
      <c r="H479">
        <v>113</v>
      </c>
      <c r="I479">
        <f>ROUND(E479/H479,2)</f>
        <v>40.82</v>
      </c>
      <c r="J479" t="s">
        <v>21</v>
      </c>
      <c r="K479" t="s">
        <v>22</v>
      </c>
      <c r="L479">
        <v>1309064400</v>
      </c>
      <c r="M479" s="7">
        <f>(((L479/60)/60)/24)+DATE(1970,1,1)</f>
        <v>40720.208333333336</v>
      </c>
      <c r="N479">
        <v>1311397200</v>
      </c>
      <c r="O479" s="7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tr">
        <f>_xlfn.TEXTSPLIT(R:R,"/")</f>
        <v>film &amp; video</v>
      </c>
      <c r="T479" t="str">
        <f>_xlfn.TEXTAFTER(R:R,"/")</f>
        <v>science fiction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ROUND((E480/D480)*100,0)</f>
        <v>236</v>
      </c>
      <c r="G480" t="s">
        <v>20</v>
      </c>
      <c r="H480">
        <v>2756</v>
      </c>
      <c r="I480">
        <f>ROUND(E480/H480,2)</f>
        <v>59</v>
      </c>
      <c r="J480" t="s">
        <v>21</v>
      </c>
      <c r="K480" t="s">
        <v>22</v>
      </c>
      <c r="L480">
        <v>1425877200</v>
      </c>
      <c r="M480" s="7">
        <f>(((L480/60)/60)/24)+DATE(1970,1,1)</f>
        <v>42072.208333333328</v>
      </c>
      <c r="N480">
        <v>1426914000</v>
      </c>
      <c r="O480" s="7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tr">
        <f>_xlfn.TEXTSPLIT(R:R,"/")</f>
        <v>technology</v>
      </c>
      <c r="T480" t="str">
        <f>_xlfn.TEXTAFTER(R:R,"/")</f>
        <v>wearables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ROUND((E481/D481)*100,0)</f>
        <v>513</v>
      </c>
      <c r="G481" t="s">
        <v>20</v>
      </c>
      <c r="H481">
        <v>173</v>
      </c>
      <c r="I481">
        <f>ROUND(E481/H481,2)</f>
        <v>71.16</v>
      </c>
      <c r="J481" t="s">
        <v>40</v>
      </c>
      <c r="K481" t="s">
        <v>41</v>
      </c>
      <c r="L481">
        <v>1501304400</v>
      </c>
      <c r="M481" s="7">
        <f>(((L481/60)/60)/24)+DATE(1970,1,1)</f>
        <v>42945.208333333328</v>
      </c>
      <c r="N481">
        <v>1501477200</v>
      </c>
      <c r="O481" s="7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tr">
        <f>_xlfn.TEXTSPLIT(R:R,"/")</f>
        <v>food</v>
      </c>
      <c r="T481" t="str">
        <f>_xlfn.TEXTAFTER(R:R,"/")</f>
        <v>food trucks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ROUND((E482/D482)*100,0)</f>
        <v>101</v>
      </c>
      <c r="G482" t="s">
        <v>20</v>
      </c>
      <c r="H482">
        <v>87</v>
      </c>
      <c r="I482">
        <f>ROUND(E482/H482,2)</f>
        <v>99.49</v>
      </c>
      <c r="J482" t="s">
        <v>21</v>
      </c>
      <c r="K482" t="s">
        <v>22</v>
      </c>
      <c r="L482">
        <v>1268287200</v>
      </c>
      <c r="M482" s="7">
        <f>(((L482/60)/60)/24)+DATE(1970,1,1)</f>
        <v>40248.25</v>
      </c>
      <c r="N482">
        <v>1269061200</v>
      </c>
      <c r="O482" s="7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tr">
        <f>_xlfn.TEXTSPLIT(R:R,"/")</f>
        <v>photography</v>
      </c>
      <c r="T482" t="str">
        <f>_xlfn.TEXTAFTER(R:R,"/")</f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ROUND((E483/D483)*100,0)</f>
        <v>81</v>
      </c>
      <c r="G483" t="s">
        <v>14</v>
      </c>
      <c r="H483">
        <v>1538</v>
      </c>
      <c r="I483">
        <f>ROUND(E483/H483,2)</f>
        <v>103.99</v>
      </c>
      <c r="J483" t="s">
        <v>21</v>
      </c>
      <c r="K483" t="s">
        <v>22</v>
      </c>
      <c r="L483">
        <v>1412139600</v>
      </c>
      <c r="M483" s="7">
        <f>(((L483/60)/60)/24)+DATE(1970,1,1)</f>
        <v>41913.208333333336</v>
      </c>
      <c r="N483">
        <v>1415772000</v>
      </c>
      <c r="O483" s="7">
        <f>(((N483/60)/60)/24)+DATE(1970,1,1)</f>
        <v>41955.25</v>
      </c>
      <c r="P483" t="b">
        <v>0</v>
      </c>
      <c r="Q483" t="b">
        <v>1</v>
      </c>
      <c r="R483" t="s">
        <v>33</v>
      </c>
      <c r="S483" t="str">
        <f>_xlfn.TEXTSPLIT(R:R,"/")</f>
        <v>theater</v>
      </c>
      <c r="T483" t="str">
        <f>_xlfn.TEXTAFTER(R:R,"/")</f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ROUND((E484/D484)*100,0)</f>
        <v>16</v>
      </c>
      <c r="G484" t="s">
        <v>14</v>
      </c>
      <c r="H484">
        <v>9</v>
      </c>
      <c r="I484">
        <f>ROUND(E484/H484,2)</f>
        <v>76.56</v>
      </c>
      <c r="J484" t="s">
        <v>21</v>
      </c>
      <c r="K484" t="s">
        <v>22</v>
      </c>
      <c r="L484">
        <v>1330063200</v>
      </c>
      <c r="M484" s="7">
        <f>(((L484/60)/60)/24)+DATE(1970,1,1)</f>
        <v>40963.25</v>
      </c>
      <c r="N484">
        <v>1331013600</v>
      </c>
      <c r="O484" s="7">
        <f>(((N484/60)/60)/24)+DATE(1970,1,1)</f>
        <v>40974.25</v>
      </c>
      <c r="P484" t="b">
        <v>0</v>
      </c>
      <c r="Q484" t="b">
        <v>1</v>
      </c>
      <c r="R484" t="s">
        <v>119</v>
      </c>
      <c r="S484" t="str">
        <f>_xlfn.TEXTSPLIT(R:R,"/")</f>
        <v>publishing</v>
      </c>
      <c r="T484" t="str">
        <f>_xlfn.TEXTAFTER(R:R,"/")</f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ROUND((E485/D485)*100,0)</f>
        <v>53</v>
      </c>
      <c r="G485" t="s">
        <v>14</v>
      </c>
      <c r="H485">
        <v>554</v>
      </c>
      <c r="I485">
        <f>ROUND(E485/H485,2)</f>
        <v>87.07</v>
      </c>
      <c r="J485" t="s">
        <v>21</v>
      </c>
      <c r="K485" t="s">
        <v>22</v>
      </c>
      <c r="L485">
        <v>1576130400</v>
      </c>
      <c r="M485" s="7">
        <f>(((L485/60)/60)/24)+DATE(1970,1,1)</f>
        <v>43811.25</v>
      </c>
      <c r="N485">
        <v>1576735200</v>
      </c>
      <c r="O485" s="7">
        <f>(((N485/60)/60)/24)+DATE(1970,1,1)</f>
        <v>43818.25</v>
      </c>
      <c r="P485" t="b">
        <v>0</v>
      </c>
      <c r="Q485" t="b">
        <v>0</v>
      </c>
      <c r="R485" t="s">
        <v>33</v>
      </c>
      <c r="S485" t="str">
        <f>_xlfn.TEXTSPLIT(R:R,"/")</f>
        <v>theater</v>
      </c>
      <c r="T485" t="str">
        <f>_xlfn.TEXTAFTER(R:R,"/")</f>
        <v>plays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ROUND((E486/D486)*100,0)</f>
        <v>260</v>
      </c>
      <c r="G486" t="s">
        <v>20</v>
      </c>
      <c r="H486">
        <v>1572</v>
      </c>
      <c r="I486">
        <f>ROUND(E486/H486,2)</f>
        <v>49</v>
      </c>
      <c r="J486" t="s">
        <v>40</v>
      </c>
      <c r="K486" t="s">
        <v>41</v>
      </c>
      <c r="L486">
        <v>1407128400</v>
      </c>
      <c r="M486" s="7">
        <f>(((L486/60)/60)/24)+DATE(1970,1,1)</f>
        <v>41855.208333333336</v>
      </c>
      <c r="N486">
        <v>1411362000</v>
      </c>
      <c r="O486" s="7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tr">
        <f>_xlfn.TEXTSPLIT(R:R,"/")</f>
        <v>food</v>
      </c>
      <c r="T486" t="str">
        <f>_xlfn.TEXTAFTER(R:R,"/")</f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ROUND((E487/D487)*100,0)</f>
        <v>31</v>
      </c>
      <c r="G487" t="s">
        <v>14</v>
      </c>
      <c r="H487">
        <v>648</v>
      </c>
      <c r="I487">
        <f>ROUND(E487/H487,2)</f>
        <v>42.97</v>
      </c>
      <c r="J487" t="s">
        <v>40</v>
      </c>
      <c r="K487" t="s">
        <v>41</v>
      </c>
      <c r="L487">
        <v>1560142800</v>
      </c>
      <c r="M487" s="7">
        <f>(((L487/60)/60)/24)+DATE(1970,1,1)</f>
        <v>43626.208333333328</v>
      </c>
      <c r="N487">
        <v>1563685200</v>
      </c>
      <c r="O487" s="7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tr">
        <f>_xlfn.TEXTSPLIT(R:R,"/")</f>
        <v>theater</v>
      </c>
      <c r="T487" t="str">
        <f>_xlfn.TEXTAFTER(R:R,"/")</f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ROUND((E488/D488)*100,0)</f>
        <v>14</v>
      </c>
      <c r="G488" t="s">
        <v>14</v>
      </c>
      <c r="H488">
        <v>21</v>
      </c>
      <c r="I488">
        <f>ROUND(E488/H488,2)</f>
        <v>33.43</v>
      </c>
      <c r="J488" t="s">
        <v>40</v>
      </c>
      <c r="K488" t="s">
        <v>41</v>
      </c>
      <c r="L488">
        <v>1520575200</v>
      </c>
      <c r="M488" s="7">
        <f>(((L488/60)/60)/24)+DATE(1970,1,1)</f>
        <v>43168.25</v>
      </c>
      <c r="N488">
        <v>1521867600</v>
      </c>
      <c r="O488" s="7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tr">
        <f>_xlfn.TEXTSPLIT(R:R,"/")</f>
        <v>publishing</v>
      </c>
      <c r="T488" t="str">
        <f>_xlfn.TEXTAFTER(R:R,"/")</f>
        <v>translations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ROUND((E489/D489)*100,0)</f>
        <v>179</v>
      </c>
      <c r="G489" t="s">
        <v>20</v>
      </c>
      <c r="H489">
        <v>2346</v>
      </c>
      <c r="I489">
        <f>ROUND(E489/H489,2)</f>
        <v>83.98</v>
      </c>
      <c r="J489" t="s">
        <v>21</v>
      </c>
      <c r="K489" t="s">
        <v>22</v>
      </c>
      <c r="L489">
        <v>1492664400</v>
      </c>
      <c r="M489" s="7">
        <f>(((L489/60)/60)/24)+DATE(1970,1,1)</f>
        <v>42845.208333333328</v>
      </c>
      <c r="N489">
        <v>1495515600</v>
      </c>
      <c r="O489" s="7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tr">
        <f>_xlfn.TEXTSPLIT(R:R,"/")</f>
        <v>theater</v>
      </c>
      <c r="T489" t="str">
        <f>_xlfn.TEXTAFTER(R:R,"/")</f>
        <v>plays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ROUND((E490/D490)*100,0)</f>
        <v>220</v>
      </c>
      <c r="G490" t="s">
        <v>20</v>
      </c>
      <c r="H490">
        <v>115</v>
      </c>
      <c r="I490">
        <f>ROUND(E490/H490,2)</f>
        <v>101.42</v>
      </c>
      <c r="J490" t="s">
        <v>21</v>
      </c>
      <c r="K490" t="s">
        <v>22</v>
      </c>
      <c r="L490">
        <v>1454479200</v>
      </c>
      <c r="M490" s="7">
        <f>(((L490/60)/60)/24)+DATE(1970,1,1)</f>
        <v>42403.25</v>
      </c>
      <c r="N490">
        <v>1455948000</v>
      </c>
      <c r="O490" s="7">
        <f>(((N490/60)/60)/24)+DATE(1970,1,1)</f>
        <v>42420.25</v>
      </c>
      <c r="P490" t="b">
        <v>0</v>
      </c>
      <c r="Q490" t="b">
        <v>0</v>
      </c>
      <c r="R490" t="s">
        <v>33</v>
      </c>
      <c r="S490" t="str">
        <f>_xlfn.TEXTSPLIT(R:R,"/")</f>
        <v>theater</v>
      </c>
      <c r="T490" t="str">
        <f>_xlfn.TEXTAFTER(R:R,"/")</f>
        <v>plays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ROUND((E491/D491)*100,0)</f>
        <v>102</v>
      </c>
      <c r="G491" t="s">
        <v>20</v>
      </c>
      <c r="H491">
        <v>85</v>
      </c>
      <c r="I491">
        <f>ROUND(E491/H491,2)</f>
        <v>109.87</v>
      </c>
      <c r="J491" t="s">
        <v>107</v>
      </c>
      <c r="K491" t="s">
        <v>108</v>
      </c>
      <c r="L491">
        <v>1281934800</v>
      </c>
      <c r="M491" s="7">
        <f>(((L491/60)/60)/24)+DATE(1970,1,1)</f>
        <v>40406.208333333336</v>
      </c>
      <c r="N491">
        <v>1282366800</v>
      </c>
      <c r="O491" s="7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tr">
        <f>_xlfn.TEXTSPLIT(R:R,"/")</f>
        <v>technology</v>
      </c>
      <c r="T491" t="str">
        <f>_xlfn.TEXTAFTER(R:R,"/")</f>
        <v>wearables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ROUND((E492/D492)*100,0)</f>
        <v>192</v>
      </c>
      <c r="G492" t="s">
        <v>20</v>
      </c>
      <c r="H492">
        <v>144</v>
      </c>
      <c r="I492">
        <f>ROUND(E492/H492,2)</f>
        <v>31.92</v>
      </c>
      <c r="J492" t="s">
        <v>21</v>
      </c>
      <c r="K492" t="s">
        <v>22</v>
      </c>
      <c r="L492">
        <v>1573970400</v>
      </c>
      <c r="M492" s="7">
        <f>(((L492/60)/60)/24)+DATE(1970,1,1)</f>
        <v>43786.25</v>
      </c>
      <c r="N492">
        <v>1574575200</v>
      </c>
      <c r="O492" s="7">
        <f>(((N492/60)/60)/24)+DATE(1970,1,1)</f>
        <v>43793.25</v>
      </c>
      <c r="P492" t="b">
        <v>0</v>
      </c>
      <c r="Q492" t="b">
        <v>0</v>
      </c>
      <c r="R492" t="s">
        <v>1029</v>
      </c>
      <c r="S492" t="str">
        <f>_xlfn.TEXTSPLIT(R:R,"/")</f>
        <v>journalism</v>
      </c>
      <c r="T492" t="str">
        <f>_xlfn.TEXTAFTER(R:R,"/")</f>
        <v>audio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ROUND((E493/D493)*100,0)</f>
        <v>305</v>
      </c>
      <c r="G493" t="s">
        <v>20</v>
      </c>
      <c r="H493">
        <v>2443</v>
      </c>
      <c r="I493">
        <f>ROUND(E493/H493,2)</f>
        <v>70.989999999999995</v>
      </c>
      <c r="J493" t="s">
        <v>21</v>
      </c>
      <c r="K493" t="s">
        <v>22</v>
      </c>
      <c r="L493">
        <v>1372654800</v>
      </c>
      <c r="M493" s="7">
        <f>(((L493/60)/60)/24)+DATE(1970,1,1)</f>
        <v>41456.208333333336</v>
      </c>
      <c r="N493">
        <v>1374901200</v>
      </c>
      <c r="O493" s="7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tr">
        <f>_xlfn.TEXTSPLIT(R:R,"/")</f>
        <v>food</v>
      </c>
      <c r="T493" t="str">
        <f>_xlfn.TEXTAFTER(R:R,"/")</f>
        <v>food trucks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ROUND((E494/D494)*100,0)</f>
        <v>24</v>
      </c>
      <c r="G494" t="s">
        <v>74</v>
      </c>
      <c r="H494">
        <v>595</v>
      </c>
      <c r="I494">
        <f>ROUND(E494/H494,2)</f>
        <v>77.03</v>
      </c>
      <c r="J494" t="s">
        <v>21</v>
      </c>
      <c r="K494" t="s">
        <v>22</v>
      </c>
      <c r="L494">
        <v>1275886800</v>
      </c>
      <c r="M494" s="7">
        <f>(((L494/60)/60)/24)+DATE(1970,1,1)</f>
        <v>40336.208333333336</v>
      </c>
      <c r="N494">
        <v>1278910800</v>
      </c>
      <c r="O494" s="7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tr">
        <f>_xlfn.TEXTSPLIT(R:R,"/")</f>
        <v>film &amp; video</v>
      </c>
      <c r="T494" t="str">
        <f>_xlfn.TEXTAFTER(R:R,"/")</f>
        <v>shorts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ROUND((E495/D495)*100,0)</f>
        <v>724</v>
      </c>
      <c r="G495" t="s">
        <v>20</v>
      </c>
      <c r="H495">
        <v>64</v>
      </c>
      <c r="I495">
        <f>ROUND(E495/H495,2)</f>
        <v>101.78</v>
      </c>
      <c r="J495" t="s">
        <v>21</v>
      </c>
      <c r="K495" t="s">
        <v>22</v>
      </c>
      <c r="L495">
        <v>1561784400</v>
      </c>
      <c r="M495" s="7">
        <f>(((L495/60)/60)/24)+DATE(1970,1,1)</f>
        <v>43645.208333333328</v>
      </c>
      <c r="N495">
        <v>1562907600</v>
      </c>
      <c r="O495" s="7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tr">
        <f>_xlfn.TEXTSPLIT(R:R,"/")</f>
        <v>photography</v>
      </c>
      <c r="T495" t="str">
        <f>_xlfn.TEXTAFTER(R:R,"/")</f>
        <v>photography books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ROUND((E496/D496)*100,0)</f>
        <v>547</v>
      </c>
      <c r="G496" t="s">
        <v>20</v>
      </c>
      <c r="H496">
        <v>268</v>
      </c>
      <c r="I496">
        <f>ROUND(E496/H496,2)</f>
        <v>51.06</v>
      </c>
      <c r="J496" t="s">
        <v>21</v>
      </c>
      <c r="K496" t="s">
        <v>22</v>
      </c>
      <c r="L496">
        <v>1332392400</v>
      </c>
      <c r="M496" s="7">
        <f>(((L496/60)/60)/24)+DATE(1970,1,1)</f>
        <v>40990.208333333336</v>
      </c>
      <c r="N496">
        <v>1332478800</v>
      </c>
      <c r="O496" s="7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tr">
        <f>_xlfn.TEXTSPLIT(R:R,"/")</f>
        <v>technology</v>
      </c>
      <c r="T496" t="str">
        <f>_xlfn.TEXTAFTER(R:R,"/")</f>
        <v>wearables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ROUND((E497/D497)*100,0)</f>
        <v>415</v>
      </c>
      <c r="G497" t="s">
        <v>20</v>
      </c>
      <c r="H497">
        <v>195</v>
      </c>
      <c r="I497">
        <f>ROUND(E497/H497,2)</f>
        <v>68.02</v>
      </c>
      <c r="J497" t="s">
        <v>36</v>
      </c>
      <c r="K497" t="s">
        <v>37</v>
      </c>
      <c r="L497">
        <v>1402376400</v>
      </c>
      <c r="M497" s="7">
        <f>(((L497/60)/60)/24)+DATE(1970,1,1)</f>
        <v>41800.208333333336</v>
      </c>
      <c r="N497">
        <v>1402722000</v>
      </c>
      <c r="O497" s="7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tr">
        <f>_xlfn.TEXTSPLIT(R:R,"/")</f>
        <v>theater</v>
      </c>
      <c r="T497" t="str">
        <f>_xlfn.TEXTAFTER(R:R,"/")</f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ROUND((E498/D498)*100,0)</f>
        <v>1</v>
      </c>
      <c r="G498" t="s">
        <v>14</v>
      </c>
      <c r="H498">
        <v>54</v>
      </c>
      <c r="I498">
        <f>ROUND(E498/H498,2)</f>
        <v>30.87</v>
      </c>
      <c r="J498" t="s">
        <v>21</v>
      </c>
      <c r="K498" t="s">
        <v>22</v>
      </c>
      <c r="L498">
        <v>1495342800</v>
      </c>
      <c r="M498" s="7">
        <f>(((L498/60)/60)/24)+DATE(1970,1,1)</f>
        <v>42876.208333333328</v>
      </c>
      <c r="N498">
        <v>1496811600</v>
      </c>
      <c r="O498" s="7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tr">
        <f>_xlfn.TEXTSPLIT(R:R,"/")</f>
        <v>film &amp; video</v>
      </c>
      <c r="T498" t="str">
        <f>_xlfn.TEXTAFTER(R:R,"/")</f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ROUND((E499/D499)*100,0)</f>
        <v>34</v>
      </c>
      <c r="G499" t="s">
        <v>14</v>
      </c>
      <c r="H499">
        <v>120</v>
      </c>
      <c r="I499">
        <f>ROUND(E499/H499,2)</f>
        <v>27.91</v>
      </c>
      <c r="J499" t="s">
        <v>21</v>
      </c>
      <c r="K499" t="s">
        <v>22</v>
      </c>
      <c r="L499">
        <v>1482213600</v>
      </c>
      <c r="M499" s="7">
        <f>(((L499/60)/60)/24)+DATE(1970,1,1)</f>
        <v>42724.25</v>
      </c>
      <c r="N499">
        <v>1482213600</v>
      </c>
      <c r="O499" s="7">
        <f>(((N499/60)/60)/24)+DATE(1970,1,1)</f>
        <v>42724.25</v>
      </c>
      <c r="P499" t="b">
        <v>0</v>
      </c>
      <c r="Q499" t="b">
        <v>1</v>
      </c>
      <c r="R499" t="s">
        <v>65</v>
      </c>
      <c r="S499" t="str">
        <f>_xlfn.TEXTSPLIT(R:R,"/")</f>
        <v>technology</v>
      </c>
      <c r="T499" t="str">
        <f>_xlfn.TEXTAFTER(R:R,"/")</f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ROUND((E500/D500)*100,0)</f>
        <v>24</v>
      </c>
      <c r="G500" t="s">
        <v>14</v>
      </c>
      <c r="H500">
        <v>579</v>
      </c>
      <c r="I500">
        <f>ROUND(E500/H500,2)</f>
        <v>79.989999999999995</v>
      </c>
      <c r="J500" t="s">
        <v>36</v>
      </c>
      <c r="K500" t="s">
        <v>37</v>
      </c>
      <c r="L500">
        <v>1420092000</v>
      </c>
      <c r="M500" s="7">
        <f>(((L500/60)/60)/24)+DATE(1970,1,1)</f>
        <v>42005.25</v>
      </c>
      <c r="N500">
        <v>1420264800</v>
      </c>
      <c r="O500" s="7">
        <f>(((N500/60)/60)/24)+DATE(1970,1,1)</f>
        <v>42007.25</v>
      </c>
      <c r="P500" t="b">
        <v>0</v>
      </c>
      <c r="Q500" t="b">
        <v>0</v>
      </c>
      <c r="R500" t="s">
        <v>28</v>
      </c>
      <c r="S500" t="str">
        <f>_xlfn.TEXTSPLIT(R:R,"/")</f>
        <v>technology</v>
      </c>
      <c r="T500" t="str">
        <f>_xlfn.TEXTAFTER(R:R,"/")</f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ROUND((E501/D501)*100,0)</f>
        <v>48</v>
      </c>
      <c r="G501" t="s">
        <v>14</v>
      </c>
      <c r="H501">
        <v>2072</v>
      </c>
      <c r="I501">
        <f>ROUND(E501/H501,2)</f>
        <v>38</v>
      </c>
      <c r="J501" t="s">
        <v>21</v>
      </c>
      <c r="K501" t="s">
        <v>22</v>
      </c>
      <c r="L501">
        <v>1458018000</v>
      </c>
      <c r="M501" s="7">
        <f>(((L501/60)/60)/24)+DATE(1970,1,1)</f>
        <v>42444.208333333328</v>
      </c>
      <c r="N501">
        <v>1458450000</v>
      </c>
      <c r="O501" s="7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tr">
        <f>_xlfn.TEXTSPLIT(R:R,"/")</f>
        <v>film &amp; video</v>
      </c>
      <c r="T501" t="str">
        <f>_xlfn.TEXTAFTER(R:R,"/")</f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ROUND((E502/D502)*100,0)</f>
        <v>0</v>
      </c>
      <c r="G502" t="s">
        <v>14</v>
      </c>
      <c r="H502">
        <v>0</v>
      </c>
      <c r="I502" t="e">
        <f>ROUND(E502/H502,2)</f>
        <v>#DIV/0!</v>
      </c>
      <c r="J502" t="s">
        <v>21</v>
      </c>
      <c r="K502" t="s">
        <v>22</v>
      </c>
      <c r="L502">
        <v>1367384400</v>
      </c>
      <c r="M502" s="7">
        <f>(((L502/60)/60)/24)+DATE(1970,1,1)</f>
        <v>41395.208333333336</v>
      </c>
      <c r="N502">
        <v>1369803600</v>
      </c>
      <c r="O502" s="7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tr">
        <f>_xlfn.TEXTSPLIT(R:R,"/")</f>
        <v>theater</v>
      </c>
      <c r="T502" t="str">
        <f>_xlfn.TEXTAFTER(R:R,"/")</f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ROUND((E503/D503)*100,0)</f>
        <v>70</v>
      </c>
      <c r="G503" t="s">
        <v>14</v>
      </c>
      <c r="H503">
        <v>1796</v>
      </c>
      <c r="I503">
        <f>ROUND(E503/H503,2)</f>
        <v>59.99</v>
      </c>
      <c r="J503" t="s">
        <v>21</v>
      </c>
      <c r="K503" t="s">
        <v>22</v>
      </c>
      <c r="L503">
        <v>1363064400</v>
      </c>
      <c r="M503" s="7">
        <f>(((L503/60)/60)/24)+DATE(1970,1,1)</f>
        <v>41345.208333333336</v>
      </c>
      <c r="N503">
        <v>1363237200</v>
      </c>
      <c r="O503" s="7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tr">
        <f>_xlfn.TEXTSPLIT(R:R,"/")</f>
        <v>film &amp; video</v>
      </c>
      <c r="T503" t="str">
        <f>_xlfn.TEXTAFTER(R:R,"/")</f>
        <v>documentary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ROUND((E504/D504)*100,0)</f>
        <v>530</v>
      </c>
      <c r="G504" t="s">
        <v>20</v>
      </c>
      <c r="H504">
        <v>186</v>
      </c>
      <c r="I504">
        <f>ROUND(E504/H504,2)</f>
        <v>37.04</v>
      </c>
      <c r="J504" t="s">
        <v>26</v>
      </c>
      <c r="K504" t="s">
        <v>27</v>
      </c>
      <c r="L504">
        <v>1343365200</v>
      </c>
      <c r="M504" s="7">
        <f>(((L504/60)/60)/24)+DATE(1970,1,1)</f>
        <v>41117.208333333336</v>
      </c>
      <c r="N504">
        <v>1345870800</v>
      </c>
      <c r="O504" s="7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tr">
        <f>_xlfn.TEXTSPLIT(R:R,"/")</f>
        <v>games</v>
      </c>
      <c r="T504" t="str">
        <f>_xlfn.TEXTAFTER(R:R,"/")</f>
        <v>video games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ROUND((E505/D505)*100,0)</f>
        <v>180</v>
      </c>
      <c r="G505" t="s">
        <v>20</v>
      </c>
      <c r="H505">
        <v>460</v>
      </c>
      <c r="I505">
        <f>ROUND(E505/H505,2)</f>
        <v>99.96</v>
      </c>
      <c r="J505" t="s">
        <v>21</v>
      </c>
      <c r="K505" t="s">
        <v>22</v>
      </c>
      <c r="L505">
        <v>1435726800</v>
      </c>
      <c r="M505" s="7">
        <f>(((L505/60)/60)/24)+DATE(1970,1,1)</f>
        <v>42186.208333333328</v>
      </c>
      <c r="N505">
        <v>1437454800</v>
      </c>
      <c r="O505" s="7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tr">
        <f>_xlfn.TEXTSPLIT(R:R,"/")</f>
        <v>film &amp; video</v>
      </c>
      <c r="T505" t="str">
        <f>_xlfn.TEXTAFTER(R:R,"/")</f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ROUND((E506/D506)*100,0)</f>
        <v>92</v>
      </c>
      <c r="G506" t="s">
        <v>14</v>
      </c>
      <c r="H506">
        <v>62</v>
      </c>
      <c r="I506">
        <f>ROUND(E506/H506,2)</f>
        <v>111.68</v>
      </c>
      <c r="J506" t="s">
        <v>107</v>
      </c>
      <c r="K506" t="s">
        <v>108</v>
      </c>
      <c r="L506">
        <v>1431925200</v>
      </c>
      <c r="M506" s="7">
        <f>(((L506/60)/60)/24)+DATE(1970,1,1)</f>
        <v>42142.208333333328</v>
      </c>
      <c r="N506">
        <v>1432011600</v>
      </c>
      <c r="O506" s="7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tr">
        <f>_xlfn.TEXTSPLIT(R:R,"/")</f>
        <v>music</v>
      </c>
      <c r="T506" t="str">
        <f>_xlfn.TEXTAFTER(R:R,"/")</f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ROUND((E507/D507)*100,0)</f>
        <v>14</v>
      </c>
      <c r="G507" t="s">
        <v>14</v>
      </c>
      <c r="H507">
        <v>347</v>
      </c>
      <c r="I507">
        <f>ROUND(E507/H507,2)</f>
        <v>36.01</v>
      </c>
      <c r="J507" t="s">
        <v>21</v>
      </c>
      <c r="K507" t="s">
        <v>22</v>
      </c>
      <c r="L507">
        <v>1362722400</v>
      </c>
      <c r="M507" s="7">
        <f>(((L507/60)/60)/24)+DATE(1970,1,1)</f>
        <v>41341.25</v>
      </c>
      <c r="N507">
        <v>1366347600</v>
      </c>
      <c r="O507" s="7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tr">
        <f>_xlfn.TEXTSPLIT(R:R,"/")</f>
        <v>publishing</v>
      </c>
      <c r="T507" t="str">
        <f>_xlfn.TEXTAFTER(R:R,"/")</f>
        <v>radio &amp; podcasts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ROUND((E508/D508)*100,0)</f>
        <v>927</v>
      </c>
      <c r="G508" t="s">
        <v>20</v>
      </c>
      <c r="H508">
        <v>2528</v>
      </c>
      <c r="I508">
        <f>ROUND(E508/H508,2)</f>
        <v>66.010000000000005</v>
      </c>
      <c r="J508" t="s">
        <v>21</v>
      </c>
      <c r="K508" t="s">
        <v>22</v>
      </c>
      <c r="L508">
        <v>1511416800</v>
      </c>
      <c r="M508" s="7">
        <f>(((L508/60)/60)/24)+DATE(1970,1,1)</f>
        <v>43062.25</v>
      </c>
      <c r="N508">
        <v>1512885600</v>
      </c>
      <c r="O508" s="7">
        <f>(((N508/60)/60)/24)+DATE(1970,1,1)</f>
        <v>43079.25</v>
      </c>
      <c r="P508" t="b">
        <v>0</v>
      </c>
      <c r="Q508" t="b">
        <v>1</v>
      </c>
      <c r="R508" t="s">
        <v>33</v>
      </c>
      <c r="S508" t="str">
        <f>_xlfn.TEXTSPLIT(R:R,"/")</f>
        <v>theater</v>
      </c>
      <c r="T508" t="str">
        <f>_xlfn.TEXTAFTER(R:R,"/")</f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ROUND((E509/D509)*100,0)</f>
        <v>40</v>
      </c>
      <c r="G509" t="s">
        <v>14</v>
      </c>
      <c r="H509">
        <v>19</v>
      </c>
      <c r="I509">
        <f>ROUND(E509/H509,2)</f>
        <v>44.05</v>
      </c>
      <c r="J509" t="s">
        <v>21</v>
      </c>
      <c r="K509" t="s">
        <v>22</v>
      </c>
      <c r="L509">
        <v>1365483600</v>
      </c>
      <c r="M509" s="7">
        <f>(((L509/60)/60)/24)+DATE(1970,1,1)</f>
        <v>41373.208333333336</v>
      </c>
      <c r="N509">
        <v>1369717200</v>
      </c>
      <c r="O509" s="7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tr">
        <f>_xlfn.TEXTSPLIT(R:R,"/")</f>
        <v>technology</v>
      </c>
      <c r="T509" t="str">
        <f>_xlfn.TEXTAFTER(R:R,"/")</f>
        <v>web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ROUND((E510/D510)*100,0)</f>
        <v>112</v>
      </c>
      <c r="G510" t="s">
        <v>20</v>
      </c>
      <c r="H510">
        <v>3657</v>
      </c>
      <c r="I510">
        <f>ROUND(E510/H510,2)</f>
        <v>53</v>
      </c>
      <c r="J510" t="s">
        <v>21</v>
      </c>
      <c r="K510" t="s">
        <v>22</v>
      </c>
      <c r="L510">
        <v>1532840400</v>
      </c>
      <c r="M510" s="7">
        <f>(((L510/60)/60)/24)+DATE(1970,1,1)</f>
        <v>43310.208333333328</v>
      </c>
      <c r="N510">
        <v>1534654800</v>
      </c>
      <c r="O510" s="7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tr">
        <f>_xlfn.TEXTSPLIT(R:R,"/")</f>
        <v>theater</v>
      </c>
      <c r="T510" t="str">
        <f>_xlfn.TEXTAFTER(R:R,"/")</f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ROUND((E511/D511)*100,0)</f>
        <v>71</v>
      </c>
      <c r="G511" t="s">
        <v>14</v>
      </c>
      <c r="H511">
        <v>1258</v>
      </c>
      <c r="I511">
        <f>ROUND(E511/H511,2)</f>
        <v>95</v>
      </c>
      <c r="J511" t="s">
        <v>21</v>
      </c>
      <c r="K511" t="s">
        <v>22</v>
      </c>
      <c r="L511">
        <v>1336194000</v>
      </c>
      <c r="M511" s="7">
        <f>(((L511/60)/60)/24)+DATE(1970,1,1)</f>
        <v>41034.208333333336</v>
      </c>
      <c r="N511">
        <v>1337058000</v>
      </c>
      <c r="O511" s="7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tr">
        <f>_xlfn.TEXTSPLIT(R:R,"/")</f>
        <v>theater</v>
      </c>
      <c r="T511" t="str">
        <f>_xlfn.TEXTAFTER(R:R,"/")</f>
        <v>plays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ROUND((E512/D512)*100,0)</f>
        <v>119</v>
      </c>
      <c r="G512" t="s">
        <v>20</v>
      </c>
      <c r="H512">
        <v>131</v>
      </c>
      <c r="I512">
        <f>ROUND(E512/H512,2)</f>
        <v>70.91</v>
      </c>
      <c r="J512" t="s">
        <v>26</v>
      </c>
      <c r="K512" t="s">
        <v>27</v>
      </c>
      <c r="L512">
        <v>1527742800</v>
      </c>
      <c r="M512" s="7">
        <f>(((L512/60)/60)/24)+DATE(1970,1,1)</f>
        <v>43251.208333333328</v>
      </c>
      <c r="N512">
        <v>1529816400</v>
      </c>
      <c r="O512" s="7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tr">
        <f>_xlfn.TEXTSPLIT(R:R,"/")</f>
        <v>film &amp; video</v>
      </c>
      <c r="T512" t="str">
        <f>_xlfn.TEXTAFTER(R:R,"/")</f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ROUND((E513/D513)*100,0)</f>
        <v>24</v>
      </c>
      <c r="G513" t="s">
        <v>14</v>
      </c>
      <c r="H513">
        <v>362</v>
      </c>
      <c r="I513">
        <f>ROUND(E513/H513,2)</f>
        <v>98.06</v>
      </c>
      <c r="J513" t="s">
        <v>21</v>
      </c>
      <c r="K513" t="s">
        <v>22</v>
      </c>
      <c r="L513">
        <v>1564030800</v>
      </c>
      <c r="M513" s="7">
        <f>(((L513/60)/60)/24)+DATE(1970,1,1)</f>
        <v>43671.208333333328</v>
      </c>
      <c r="N513">
        <v>1564894800</v>
      </c>
      <c r="O513" s="7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tr">
        <f>_xlfn.TEXTSPLIT(R:R,"/")</f>
        <v>theater</v>
      </c>
      <c r="T513" t="str">
        <f>_xlfn.TEXTAFTER(R:R,"/")</f>
        <v>plays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ROUND((E514/D514)*100,0)</f>
        <v>139</v>
      </c>
      <c r="G514" t="s">
        <v>20</v>
      </c>
      <c r="H514">
        <v>239</v>
      </c>
      <c r="I514">
        <f>ROUND(E514/H514,2)</f>
        <v>53.05</v>
      </c>
      <c r="J514" t="s">
        <v>21</v>
      </c>
      <c r="K514" t="s">
        <v>22</v>
      </c>
      <c r="L514">
        <v>1404536400</v>
      </c>
      <c r="M514" s="7">
        <f>(((L514/60)/60)/24)+DATE(1970,1,1)</f>
        <v>41825.208333333336</v>
      </c>
      <c r="N514">
        <v>1404622800</v>
      </c>
      <c r="O514" s="7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>_xlfn.TEXTSPLIT(R:R,"/")</f>
        <v>games</v>
      </c>
      <c r="T514" t="str">
        <f>_xlfn.TEXTAFTER(R:R,"/")</f>
        <v>video games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ROUND((E515/D515)*100,0)</f>
        <v>39</v>
      </c>
      <c r="G515" t="s">
        <v>74</v>
      </c>
      <c r="H515">
        <v>35</v>
      </c>
      <c r="I515">
        <f>ROUND(E515/H515,2)</f>
        <v>93.14</v>
      </c>
      <c r="J515" t="s">
        <v>21</v>
      </c>
      <c r="K515" t="s">
        <v>22</v>
      </c>
      <c r="L515">
        <v>1284008400</v>
      </c>
      <c r="M515" s="7">
        <f>(((L515/60)/60)/24)+DATE(1970,1,1)</f>
        <v>40430.208333333336</v>
      </c>
      <c r="N515">
        <v>1284181200</v>
      </c>
      <c r="O515" s="7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>_xlfn.TEXTSPLIT(R:R,"/")</f>
        <v>film &amp; video</v>
      </c>
      <c r="T515" t="str">
        <f>_xlfn.TEXTAFTER(R:R,"/")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ROUND((E516/D516)*100,0)</f>
        <v>22</v>
      </c>
      <c r="G516" t="s">
        <v>74</v>
      </c>
      <c r="H516">
        <v>528</v>
      </c>
      <c r="I516">
        <f>ROUND(E516/H516,2)</f>
        <v>58.95</v>
      </c>
      <c r="J516" t="s">
        <v>98</v>
      </c>
      <c r="K516" t="s">
        <v>99</v>
      </c>
      <c r="L516">
        <v>1386309600</v>
      </c>
      <c r="M516" s="7">
        <f>(((L516/60)/60)/24)+DATE(1970,1,1)</f>
        <v>41614.25</v>
      </c>
      <c r="N516">
        <v>1386741600</v>
      </c>
      <c r="O516" s="7">
        <f>(((N516/60)/60)/24)+DATE(1970,1,1)</f>
        <v>41619.25</v>
      </c>
      <c r="P516" t="b">
        <v>0</v>
      </c>
      <c r="Q516" t="b">
        <v>1</v>
      </c>
      <c r="R516" t="s">
        <v>23</v>
      </c>
      <c r="S516" t="str">
        <f>_xlfn.TEXTSPLIT(R:R,"/")</f>
        <v>music</v>
      </c>
      <c r="T516" t="str">
        <f>_xlfn.TEXTAFTER(R:R,"/")</f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ROUND((E517/D517)*100,0)</f>
        <v>56</v>
      </c>
      <c r="G517" t="s">
        <v>14</v>
      </c>
      <c r="H517">
        <v>133</v>
      </c>
      <c r="I517">
        <f>ROUND(E517/H517,2)</f>
        <v>36.07</v>
      </c>
      <c r="J517" t="s">
        <v>15</v>
      </c>
      <c r="K517" t="s">
        <v>16</v>
      </c>
      <c r="L517">
        <v>1324620000</v>
      </c>
      <c r="M517" s="7">
        <f>(((L517/60)/60)/24)+DATE(1970,1,1)</f>
        <v>40900.25</v>
      </c>
      <c r="N517">
        <v>1324792800</v>
      </c>
      <c r="O517" s="7">
        <f>(((N517/60)/60)/24)+DATE(1970,1,1)</f>
        <v>40902.25</v>
      </c>
      <c r="P517" t="b">
        <v>0</v>
      </c>
      <c r="Q517" t="b">
        <v>1</v>
      </c>
      <c r="R517" t="s">
        <v>33</v>
      </c>
      <c r="S517" t="str">
        <f>_xlfn.TEXTSPLIT(R:R,"/")</f>
        <v>theater</v>
      </c>
      <c r="T517" t="str">
        <f>_xlfn.TEXTAFTER(R:R,"/")</f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ROUND((E518/D518)*100,0)</f>
        <v>43</v>
      </c>
      <c r="G518" t="s">
        <v>14</v>
      </c>
      <c r="H518">
        <v>846</v>
      </c>
      <c r="I518">
        <f>ROUND(E518/H518,2)</f>
        <v>63.03</v>
      </c>
      <c r="J518" t="s">
        <v>21</v>
      </c>
      <c r="K518" t="s">
        <v>22</v>
      </c>
      <c r="L518">
        <v>1281070800</v>
      </c>
      <c r="M518" s="7">
        <f>(((L518/60)/60)/24)+DATE(1970,1,1)</f>
        <v>40396.208333333336</v>
      </c>
      <c r="N518">
        <v>1284354000</v>
      </c>
      <c r="O518" s="7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tr">
        <f>_xlfn.TEXTSPLIT(R:R,"/")</f>
        <v>publishing</v>
      </c>
      <c r="T518" t="str">
        <f>_xlfn.TEXTAFTER(R:R,"/")</f>
        <v>nonfiction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ROUND((E519/D519)*100,0)</f>
        <v>112</v>
      </c>
      <c r="G519" t="s">
        <v>20</v>
      </c>
      <c r="H519">
        <v>78</v>
      </c>
      <c r="I519">
        <f>ROUND(E519/H519,2)</f>
        <v>84.72</v>
      </c>
      <c r="J519" t="s">
        <v>21</v>
      </c>
      <c r="K519" t="s">
        <v>22</v>
      </c>
      <c r="L519">
        <v>1493960400</v>
      </c>
      <c r="M519" s="7">
        <f>(((L519/60)/60)/24)+DATE(1970,1,1)</f>
        <v>42860.208333333328</v>
      </c>
      <c r="N519">
        <v>1494392400</v>
      </c>
      <c r="O519" s="7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tr">
        <f>_xlfn.TEXTSPLIT(R:R,"/")</f>
        <v>food</v>
      </c>
      <c r="T519" t="str">
        <f>_xlfn.TEXTAFTER(R:R,"/")</f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ROUND((E520/D520)*100,0)</f>
        <v>7</v>
      </c>
      <c r="G520" t="s">
        <v>14</v>
      </c>
      <c r="H520">
        <v>10</v>
      </c>
      <c r="I520">
        <f>ROUND(E520/H520,2)</f>
        <v>62.2</v>
      </c>
      <c r="J520" t="s">
        <v>21</v>
      </c>
      <c r="K520" t="s">
        <v>22</v>
      </c>
      <c r="L520">
        <v>1519365600</v>
      </c>
      <c r="M520" s="7">
        <f>(((L520/60)/60)/24)+DATE(1970,1,1)</f>
        <v>43154.25</v>
      </c>
      <c r="N520">
        <v>1519538400</v>
      </c>
      <c r="O520" s="7">
        <f>(((N520/60)/60)/24)+DATE(1970,1,1)</f>
        <v>43156.25</v>
      </c>
      <c r="P520" t="b">
        <v>0</v>
      </c>
      <c r="Q520" t="b">
        <v>1</v>
      </c>
      <c r="R520" t="s">
        <v>71</v>
      </c>
      <c r="S520" t="str">
        <f>_xlfn.TEXTSPLIT(R:R,"/")</f>
        <v>film &amp; video</v>
      </c>
      <c r="T520" t="str">
        <f>_xlfn.TEXTAFTER(R:R,"/")</f>
        <v>animation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ROUND((E521/D521)*100,0)</f>
        <v>102</v>
      </c>
      <c r="G521" t="s">
        <v>20</v>
      </c>
      <c r="H521">
        <v>1773</v>
      </c>
      <c r="I521">
        <f>ROUND(E521/H521,2)</f>
        <v>101.98</v>
      </c>
      <c r="J521" t="s">
        <v>21</v>
      </c>
      <c r="K521" t="s">
        <v>22</v>
      </c>
      <c r="L521">
        <v>1420696800</v>
      </c>
      <c r="M521" s="7">
        <f>(((L521/60)/60)/24)+DATE(1970,1,1)</f>
        <v>42012.25</v>
      </c>
      <c r="N521">
        <v>1421906400</v>
      </c>
      <c r="O521" s="7">
        <f>(((N521/60)/60)/24)+DATE(1970,1,1)</f>
        <v>42026.25</v>
      </c>
      <c r="P521" t="b">
        <v>0</v>
      </c>
      <c r="Q521" t="b">
        <v>1</v>
      </c>
      <c r="R521" t="s">
        <v>23</v>
      </c>
      <c r="S521" t="str">
        <f>_xlfn.TEXTSPLIT(R:R,"/")</f>
        <v>music</v>
      </c>
      <c r="T521" t="str">
        <f>_xlfn.TEXTAFTER(R:R,"/")</f>
        <v>rock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ROUND((E522/D522)*100,0)</f>
        <v>426</v>
      </c>
      <c r="G522" t="s">
        <v>20</v>
      </c>
      <c r="H522">
        <v>32</v>
      </c>
      <c r="I522">
        <f>ROUND(E522/H522,2)</f>
        <v>106.44</v>
      </c>
      <c r="J522" t="s">
        <v>21</v>
      </c>
      <c r="K522" t="s">
        <v>22</v>
      </c>
      <c r="L522">
        <v>1555650000</v>
      </c>
      <c r="M522" s="7">
        <f>(((L522/60)/60)/24)+DATE(1970,1,1)</f>
        <v>43574.208333333328</v>
      </c>
      <c r="N522">
        <v>1555909200</v>
      </c>
      <c r="O522" s="7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tr">
        <f>_xlfn.TEXTSPLIT(R:R,"/")</f>
        <v>theater</v>
      </c>
      <c r="T522" t="str">
        <f>_xlfn.TEXTAFTER(R:R,"/")</f>
        <v>plays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ROUND((E523/D523)*100,0)</f>
        <v>146</v>
      </c>
      <c r="G523" t="s">
        <v>20</v>
      </c>
      <c r="H523">
        <v>369</v>
      </c>
      <c r="I523">
        <f>ROUND(E523/H523,2)</f>
        <v>29.98</v>
      </c>
      <c r="J523" t="s">
        <v>21</v>
      </c>
      <c r="K523" t="s">
        <v>22</v>
      </c>
      <c r="L523">
        <v>1471928400</v>
      </c>
      <c r="M523" s="7">
        <f>(((L523/60)/60)/24)+DATE(1970,1,1)</f>
        <v>42605.208333333328</v>
      </c>
      <c r="N523">
        <v>1472446800</v>
      </c>
      <c r="O523" s="7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tr">
        <f>_xlfn.TEXTSPLIT(R:R,"/")</f>
        <v>film &amp; video</v>
      </c>
      <c r="T523" t="str">
        <f>_xlfn.TEXTAFTER(R:R,"/")</f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ROUND((E524/D524)*100,0)</f>
        <v>32</v>
      </c>
      <c r="G524" t="s">
        <v>14</v>
      </c>
      <c r="H524">
        <v>191</v>
      </c>
      <c r="I524">
        <f>ROUND(E524/H524,2)</f>
        <v>85.81</v>
      </c>
      <c r="J524" t="s">
        <v>21</v>
      </c>
      <c r="K524" t="s">
        <v>22</v>
      </c>
      <c r="L524">
        <v>1341291600</v>
      </c>
      <c r="M524" s="7">
        <f>(((L524/60)/60)/24)+DATE(1970,1,1)</f>
        <v>41093.208333333336</v>
      </c>
      <c r="N524">
        <v>1342328400</v>
      </c>
      <c r="O524" s="7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tr">
        <f>_xlfn.TEXTSPLIT(R:R,"/")</f>
        <v>film &amp; video</v>
      </c>
      <c r="T524" t="str">
        <f>_xlfn.TEXTAFTER(R:R,"/")</f>
        <v>shorts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ROUND((E525/D525)*100,0)</f>
        <v>700</v>
      </c>
      <c r="G525" t="s">
        <v>20</v>
      </c>
      <c r="H525">
        <v>89</v>
      </c>
      <c r="I525">
        <f>ROUND(E525/H525,2)</f>
        <v>70.819999999999993</v>
      </c>
      <c r="J525" t="s">
        <v>21</v>
      </c>
      <c r="K525" t="s">
        <v>22</v>
      </c>
      <c r="L525">
        <v>1267682400</v>
      </c>
      <c r="M525" s="7">
        <f>(((L525/60)/60)/24)+DATE(1970,1,1)</f>
        <v>40241.25</v>
      </c>
      <c r="N525">
        <v>1268114400</v>
      </c>
      <c r="O525" s="7">
        <f>(((N525/60)/60)/24)+DATE(1970,1,1)</f>
        <v>40246.25</v>
      </c>
      <c r="P525" t="b">
        <v>0</v>
      </c>
      <c r="Q525" t="b">
        <v>0</v>
      </c>
      <c r="R525" t="s">
        <v>100</v>
      </c>
      <c r="S525" t="str">
        <f>_xlfn.TEXTSPLIT(R:R,"/")</f>
        <v>film &amp; video</v>
      </c>
      <c r="T525" t="str">
        <f>_xlfn.TEXTAFTER(R:R,"/")</f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ROUND((E526/D526)*100,0)</f>
        <v>84</v>
      </c>
      <c r="G526" t="s">
        <v>14</v>
      </c>
      <c r="H526">
        <v>1979</v>
      </c>
      <c r="I526">
        <f>ROUND(E526/H526,2)</f>
        <v>41</v>
      </c>
      <c r="J526" t="s">
        <v>21</v>
      </c>
      <c r="K526" t="s">
        <v>22</v>
      </c>
      <c r="L526">
        <v>1272258000</v>
      </c>
      <c r="M526" s="7">
        <f>(((L526/60)/60)/24)+DATE(1970,1,1)</f>
        <v>40294.208333333336</v>
      </c>
      <c r="N526">
        <v>1273381200</v>
      </c>
      <c r="O526" s="7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tr">
        <f>_xlfn.TEXTSPLIT(R:R,"/")</f>
        <v>theater</v>
      </c>
      <c r="T526" t="str">
        <f>_xlfn.TEXTAFTER(R:R,"/")</f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ROUND((E527/D527)*100,0)</f>
        <v>84</v>
      </c>
      <c r="G527" t="s">
        <v>14</v>
      </c>
      <c r="H527">
        <v>63</v>
      </c>
      <c r="I527">
        <f>ROUND(E527/H527,2)</f>
        <v>28.06</v>
      </c>
      <c r="J527" t="s">
        <v>21</v>
      </c>
      <c r="K527" t="s">
        <v>22</v>
      </c>
      <c r="L527">
        <v>1290492000</v>
      </c>
      <c r="M527" s="7">
        <f>(((L527/60)/60)/24)+DATE(1970,1,1)</f>
        <v>40505.25</v>
      </c>
      <c r="N527">
        <v>1290837600</v>
      </c>
      <c r="O527" s="7">
        <f>(((N527/60)/60)/24)+DATE(1970,1,1)</f>
        <v>40509.25</v>
      </c>
      <c r="P527" t="b">
        <v>0</v>
      </c>
      <c r="Q527" t="b">
        <v>0</v>
      </c>
      <c r="R527" t="s">
        <v>65</v>
      </c>
      <c r="S527" t="str">
        <f>_xlfn.TEXTSPLIT(R:R,"/")</f>
        <v>technology</v>
      </c>
      <c r="T527" t="str">
        <f>_xlfn.TEXTAFTER(R:R,"/")</f>
        <v>wearables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ROUND((E528/D528)*100,0)</f>
        <v>156</v>
      </c>
      <c r="G528" t="s">
        <v>20</v>
      </c>
      <c r="H528">
        <v>147</v>
      </c>
      <c r="I528">
        <f>ROUND(E528/H528,2)</f>
        <v>88.05</v>
      </c>
      <c r="J528" t="s">
        <v>21</v>
      </c>
      <c r="K528" t="s">
        <v>22</v>
      </c>
      <c r="L528">
        <v>1451109600</v>
      </c>
      <c r="M528" s="7">
        <f>(((L528/60)/60)/24)+DATE(1970,1,1)</f>
        <v>42364.25</v>
      </c>
      <c r="N528">
        <v>1454306400</v>
      </c>
      <c r="O528" s="7">
        <f>(((N528/60)/60)/24)+DATE(1970,1,1)</f>
        <v>42401.25</v>
      </c>
      <c r="P528" t="b">
        <v>0</v>
      </c>
      <c r="Q528" t="b">
        <v>1</v>
      </c>
      <c r="R528" t="s">
        <v>33</v>
      </c>
      <c r="S528" t="str">
        <f>_xlfn.TEXTSPLIT(R:R,"/")</f>
        <v>theater</v>
      </c>
      <c r="T528" t="str">
        <f>_xlfn.TEXTAFTER(R:R,"/")</f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ROUND((E529/D529)*100,0)</f>
        <v>100</v>
      </c>
      <c r="G529" t="s">
        <v>14</v>
      </c>
      <c r="H529">
        <v>6080</v>
      </c>
      <c r="I529">
        <f>ROUND(E529/H529,2)</f>
        <v>31</v>
      </c>
      <c r="J529" t="s">
        <v>15</v>
      </c>
      <c r="K529" t="s">
        <v>16</v>
      </c>
      <c r="L529">
        <v>1454652000</v>
      </c>
      <c r="M529" s="7">
        <f>(((L529/60)/60)/24)+DATE(1970,1,1)</f>
        <v>42405.25</v>
      </c>
      <c r="N529">
        <v>1457762400</v>
      </c>
      <c r="O529" s="7">
        <f>(((N529/60)/60)/24)+DATE(1970,1,1)</f>
        <v>42441.25</v>
      </c>
      <c r="P529" t="b">
        <v>0</v>
      </c>
      <c r="Q529" t="b">
        <v>0</v>
      </c>
      <c r="R529" t="s">
        <v>71</v>
      </c>
      <c r="S529" t="str">
        <f>_xlfn.TEXTSPLIT(R:R,"/")</f>
        <v>film &amp; video</v>
      </c>
      <c r="T529" t="str">
        <f>_xlfn.TEXTAFTER(R:R,"/")</f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ROUND((E530/D530)*100,0)</f>
        <v>80</v>
      </c>
      <c r="G530" t="s">
        <v>14</v>
      </c>
      <c r="H530">
        <v>80</v>
      </c>
      <c r="I530">
        <f>ROUND(E530/H530,2)</f>
        <v>90.34</v>
      </c>
      <c r="J530" t="s">
        <v>40</v>
      </c>
      <c r="K530" t="s">
        <v>41</v>
      </c>
      <c r="L530">
        <v>1385186400</v>
      </c>
      <c r="M530" s="7">
        <f>(((L530/60)/60)/24)+DATE(1970,1,1)</f>
        <v>41601.25</v>
      </c>
      <c r="N530">
        <v>1389074400</v>
      </c>
      <c r="O530" s="7">
        <f>(((N530/60)/60)/24)+DATE(1970,1,1)</f>
        <v>41646.25</v>
      </c>
      <c r="P530" t="b">
        <v>0</v>
      </c>
      <c r="Q530" t="b">
        <v>0</v>
      </c>
      <c r="R530" t="s">
        <v>60</v>
      </c>
      <c r="S530" t="str">
        <f>_xlfn.TEXTSPLIT(R:R,"/")</f>
        <v>music</v>
      </c>
      <c r="T530" t="str">
        <f>_xlfn.TEXTAFTER(R:R,"/")</f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ROUND((E531/D531)*100,0)</f>
        <v>11</v>
      </c>
      <c r="G531" t="s">
        <v>14</v>
      </c>
      <c r="H531">
        <v>9</v>
      </c>
      <c r="I531">
        <f>ROUND(E531/H531,2)</f>
        <v>63.78</v>
      </c>
      <c r="J531" t="s">
        <v>21</v>
      </c>
      <c r="K531" t="s">
        <v>22</v>
      </c>
      <c r="L531">
        <v>1399698000</v>
      </c>
      <c r="M531" s="7">
        <f>(((L531/60)/60)/24)+DATE(1970,1,1)</f>
        <v>41769.208333333336</v>
      </c>
      <c r="N531">
        <v>1402117200</v>
      </c>
      <c r="O531" s="7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tr">
        <f>_xlfn.TEXTSPLIT(R:R,"/")</f>
        <v>games</v>
      </c>
      <c r="T531" t="str">
        <f>_xlfn.TEXTAFTER(R:R,"/")</f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ROUND((E532/D532)*100,0)</f>
        <v>92</v>
      </c>
      <c r="G532" t="s">
        <v>14</v>
      </c>
      <c r="H532">
        <v>1784</v>
      </c>
      <c r="I532">
        <f>ROUND(E532/H532,2)</f>
        <v>54</v>
      </c>
      <c r="J532" t="s">
        <v>21</v>
      </c>
      <c r="K532" t="s">
        <v>22</v>
      </c>
      <c r="L532">
        <v>1283230800</v>
      </c>
      <c r="M532" s="7">
        <f>(((L532/60)/60)/24)+DATE(1970,1,1)</f>
        <v>40421.208333333336</v>
      </c>
      <c r="N532">
        <v>1284440400</v>
      </c>
      <c r="O532" s="7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tr">
        <f>_xlfn.TEXTSPLIT(R:R,"/")</f>
        <v>publishing</v>
      </c>
      <c r="T532" t="str">
        <f>_xlfn.TEXTAFTER(R:R,"/")</f>
        <v>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ROUND((E533/D533)*100,0)</f>
        <v>96</v>
      </c>
      <c r="G533" t="s">
        <v>47</v>
      </c>
      <c r="H533">
        <v>3640</v>
      </c>
      <c r="I533">
        <f>ROUND(E533/H533,2)</f>
        <v>48.99</v>
      </c>
      <c r="J533" t="s">
        <v>98</v>
      </c>
      <c r="K533" t="s">
        <v>99</v>
      </c>
      <c r="L533">
        <v>1384149600</v>
      </c>
      <c r="M533" s="7">
        <f>(((L533/60)/60)/24)+DATE(1970,1,1)</f>
        <v>41589.25</v>
      </c>
      <c r="N533">
        <v>1388988000</v>
      </c>
      <c r="O533" s="7">
        <f>(((N533/60)/60)/24)+DATE(1970,1,1)</f>
        <v>41645.25</v>
      </c>
      <c r="P533" t="b">
        <v>0</v>
      </c>
      <c r="Q533" t="b">
        <v>0</v>
      </c>
      <c r="R533" t="s">
        <v>89</v>
      </c>
      <c r="S533" t="str">
        <f>_xlfn.TEXTSPLIT(R:R,"/")</f>
        <v>games</v>
      </c>
      <c r="T533" t="str">
        <f>_xlfn.TEXTAFTER(R:R,"/")</f>
        <v>video games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ROUND((E534/D534)*100,0)</f>
        <v>503</v>
      </c>
      <c r="G534" t="s">
        <v>20</v>
      </c>
      <c r="H534">
        <v>126</v>
      </c>
      <c r="I534">
        <f>ROUND(E534/H534,2)</f>
        <v>63.86</v>
      </c>
      <c r="J534" t="s">
        <v>15</v>
      </c>
      <c r="K534" t="s">
        <v>16</v>
      </c>
      <c r="L534">
        <v>1516860000</v>
      </c>
      <c r="M534" s="7">
        <f>(((L534/60)/60)/24)+DATE(1970,1,1)</f>
        <v>43125.25</v>
      </c>
      <c r="N534">
        <v>1516946400</v>
      </c>
      <c r="O534" s="7">
        <f>(((N534/60)/60)/24)+DATE(1970,1,1)</f>
        <v>43126.25</v>
      </c>
      <c r="P534" t="b">
        <v>0</v>
      </c>
      <c r="Q534" t="b">
        <v>0</v>
      </c>
      <c r="R534" t="s">
        <v>33</v>
      </c>
      <c r="S534" t="str">
        <f>_xlfn.TEXTSPLIT(R:R,"/")</f>
        <v>theater</v>
      </c>
      <c r="T534" t="str">
        <f>_xlfn.TEXTAFTER(R:R,"/")</f>
        <v>plays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ROUND((E535/D535)*100,0)</f>
        <v>159</v>
      </c>
      <c r="G535" t="s">
        <v>20</v>
      </c>
      <c r="H535">
        <v>2218</v>
      </c>
      <c r="I535">
        <f>ROUND(E535/H535,2)</f>
        <v>83</v>
      </c>
      <c r="J535" t="s">
        <v>40</v>
      </c>
      <c r="K535" t="s">
        <v>41</v>
      </c>
      <c r="L535">
        <v>1374642000</v>
      </c>
      <c r="M535" s="7">
        <f>(((L535/60)/60)/24)+DATE(1970,1,1)</f>
        <v>41479.208333333336</v>
      </c>
      <c r="N535">
        <v>1377752400</v>
      </c>
      <c r="O535" s="7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tr">
        <f>_xlfn.TEXTSPLIT(R:R,"/")</f>
        <v>music</v>
      </c>
      <c r="T535" t="str">
        <f>_xlfn.TEXTAFTER(R:R,"/")</f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ROUND((E536/D536)*100,0)</f>
        <v>15</v>
      </c>
      <c r="G536" t="s">
        <v>14</v>
      </c>
      <c r="H536">
        <v>243</v>
      </c>
      <c r="I536">
        <f>ROUND(E536/H536,2)</f>
        <v>55.08</v>
      </c>
      <c r="J536" t="s">
        <v>21</v>
      </c>
      <c r="K536" t="s">
        <v>22</v>
      </c>
      <c r="L536">
        <v>1534482000</v>
      </c>
      <c r="M536" s="7">
        <f>(((L536/60)/60)/24)+DATE(1970,1,1)</f>
        <v>43329.208333333328</v>
      </c>
      <c r="N536">
        <v>1534568400</v>
      </c>
      <c r="O536" s="7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tr">
        <f>_xlfn.TEXTSPLIT(R:R,"/")</f>
        <v>film &amp; video</v>
      </c>
      <c r="T536" t="str">
        <f>_xlfn.TEXTAFTER(R:R,"/")</f>
        <v>drama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ROUND((E537/D537)*100,0)</f>
        <v>482</v>
      </c>
      <c r="G537" t="s">
        <v>20</v>
      </c>
      <c r="H537">
        <v>202</v>
      </c>
      <c r="I537">
        <f>ROUND(E537/H537,2)</f>
        <v>62.04</v>
      </c>
      <c r="J537" t="s">
        <v>107</v>
      </c>
      <c r="K537" t="s">
        <v>108</v>
      </c>
      <c r="L537">
        <v>1528434000</v>
      </c>
      <c r="M537" s="7">
        <f>(((L537/60)/60)/24)+DATE(1970,1,1)</f>
        <v>43259.208333333328</v>
      </c>
      <c r="N537">
        <v>1528606800</v>
      </c>
      <c r="O537" s="7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tr">
        <f>_xlfn.TEXTSPLIT(R:R,"/")</f>
        <v>theater</v>
      </c>
      <c r="T537" t="str">
        <f>_xlfn.TEXTAFTER(R:R,"/")</f>
        <v>plays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ROUND((E538/D538)*100,0)</f>
        <v>150</v>
      </c>
      <c r="G538" t="s">
        <v>20</v>
      </c>
      <c r="H538">
        <v>140</v>
      </c>
      <c r="I538">
        <f>ROUND(E538/H538,2)</f>
        <v>104.98</v>
      </c>
      <c r="J538" t="s">
        <v>107</v>
      </c>
      <c r="K538" t="s">
        <v>108</v>
      </c>
      <c r="L538">
        <v>1282626000</v>
      </c>
      <c r="M538" s="7">
        <f>(((L538/60)/60)/24)+DATE(1970,1,1)</f>
        <v>40414.208333333336</v>
      </c>
      <c r="N538">
        <v>1284872400</v>
      </c>
      <c r="O538" s="7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tr">
        <f>_xlfn.TEXTSPLIT(R:R,"/")</f>
        <v>publishing</v>
      </c>
      <c r="T538" t="str">
        <f>_xlfn.TEXTAFTER(R:R,"/")</f>
        <v>fiction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ROUND((E539/D539)*100,0)</f>
        <v>117</v>
      </c>
      <c r="G539" t="s">
        <v>20</v>
      </c>
      <c r="H539">
        <v>1052</v>
      </c>
      <c r="I539">
        <f>ROUND(E539/H539,2)</f>
        <v>94.04</v>
      </c>
      <c r="J539" t="s">
        <v>36</v>
      </c>
      <c r="K539" t="s">
        <v>37</v>
      </c>
      <c r="L539">
        <v>1535605200</v>
      </c>
      <c r="M539" s="7">
        <f>(((L539/60)/60)/24)+DATE(1970,1,1)</f>
        <v>43342.208333333328</v>
      </c>
      <c r="N539">
        <v>1537592400</v>
      </c>
      <c r="O539" s="7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tr">
        <f>_xlfn.TEXTSPLIT(R:R,"/")</f>
        <v>film &amp; video</v>
      </c>
      <c r="T539" t="str">
        <f>_xlfn.TEXTAFTER(R:R,"/")</f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ROUND((E540/D540)*100,0)</f>
        <v>38</v>
      </c>
      <c r="G540" t="s">
        <v>14</v>
      </c>
      <c r="H540">
        <v>1296</v>
      </c>
      <c r="I540">
        <f>ROUND(E540/H540,2)</f>
        <v>44.01</v>
      </c>
      <c r="J540" t="s">
        <v>21</v>
      </c>
      <c r="K540" t="s">
        <v>22</v>
      </c>
      <c r="L540">
        <v>1379826000</v>
      </c>
      <c r="M540" s="7">
        <f>(((L540/60)/60)/24)+DATE(1970,1,1)</f>
        <v>41539.208333333336</v>
      </c>
      <c r="N540">
        <v>1381208400</v>
      </c>
      <c r="O540" s="7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tr">
        <f>_xlfn.TEXTSPLIT(R:R,"/")</f>
        <v>games</v>
      </c>
      <c r="T540" t="str">
        <f>_xlfn.TEXTAFTER(R:R,"/")</f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ROUND((E541/D541)*100,0)</f>
        <v>73</v>
      </c>
      <c r="G541" t="s">
        <v>14</v>
      </c>
      <c r="H541">
        <v>77</v>
      </c>
      <c r="I541">
        <f>ROUND(E541/H541,2)</f>
        <v>92.47</v>
      </c>
      <c r="J541" t="s">
        <v>21</v>
      </c>
      <c r="K541" t="s">
        <v>22</v>
      </c>
      <c r="L541">
        <v>1561957200</v>
      </c>
      <c r="M541" s="7">
        <f>(((L541/60)/60)/24)+DATE(1970,1,1)</f>
        <v>43647.208333333328</v>
      </c>
      <c r="N541">
        <v>1562475600</v>
      </c>
      <c r="O541" s="7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tr">
        <f>_xlfn.TEXTSPLIT(R:R,"/")</f>
        <v>food</v>
      </c>
      <c r="T541" t="str">
        <f>_xlfn.TEXTAFTER(R:R,"/")</f>
        <v>food trucks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ROUND((E542/D542)*100,0)</f>
        <v>266</v>
      </c>
      <c r="G542" t="s">
        <v>20</v>
      </c>
      <c r="H542">
        <v>247</v>
      </c>
      <c r="I542">
        <f>ROUND(E542/H542,2)</f>
        <v>57.07</v>
      </c>
      <c r="J542" t="s">
        <v>21</v>
      </c>
      <c r="K542" t="s">
        <v>22</v>
      </c>
      <c r="L542">
        <v>1525496400</v>
      </c>
      <c r="M542" s="7">
        <f>(((L542/60)/60)/24)+DATE(1970,1,1)</f>
        <v>43225.208333333328</v>
      </c>
      <c r="N542">
        <v>1527397200</v>
      </c>
      <c r="O542" s="7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tr">
        <f>_xlfn.TEXTSPLIT(R:R,"/")</f>
        <v>photography</v>
      </c>
      <c r="T542" t="str">
        <f>_xlfn.TEXTAFTER(R:R,"/")</f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ROUND((E543/D543)*100,0)</f>
        <v>24</v>
      </c>
      <c r="G543" t="s">
        <v>14</v>
      </c>
      <c r="H543">
        <v>395</v>
      </c>
      <c r="I543">
        <f>ROUND(E543/H543,2)</f>
        <v>109.08</v>
      </c>
      <c r="J543" t="s">
        <v>107</v>
      </c>
      <c r="K543" t="s">
        <v>108</v>
      </c>
      <c r="L543">
        <v>1433912400</v>
      </c>
      <c r="M543" s="7">
        <f>(((L543/60)/60)/24)+DATE(1970,1,1)</f>
        <v>42165.208333333328</v>
      </c>
      <c r="N543">
        <v>1436158800</v>
      </c>
      <c r="O543" s="7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tr">
        <f>_xlfn.TEXTSPLIT(R:R,"/")</f>
        <v>games</v>
      </c>
      <c r="T543" t="str">
        <f>_xlfn.TEXTAFTER(R:R,"/")</f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ROUND((E544/D544)*100,0)</f>
        <v>3</v>
      </c>
      <c r="G544" t="s">
        <v>14</v>
      </c>
      <c r="H544">
        <v>49</v>
      </c>
      <c r="I544">
        <f>ROUND(E544/H544,2)</f>
        <v>39.39</v>
      </c>
      <c r="J544" t="s">
        <v>40</v>
      </c>
      <c r="K544" t="s">
        <v>41</v>
      </c>
      <c r="L544">
        <v>1453442400</v>
      </c>
      <c r="M544" s="7">
        <f>(((L544/60)/60)/24)+DATE(1970,1,1)</f>
        <v>42391.25</v>
      </c>
      <c r="N544">
        <v>1456034400</v>
      </c>
      <c r="O544" s="7">
        <f>(((N544/60)/60)/24)+DATE(1970,1,1)</f>
        <v>42421.25</v>
      </c>
      <c r="P544" t="b">
        <v>0</v>
      </c>
      <c r="Q544" t="b">
        <v>0</v>
      </c>
      <c r="R544" t="s">
        <v>60</v>
      </c>
      <c r="S544" t="str">
        <f>_xlfn.TEXTSPLIT(R:R,"/")</f>
        <v>music</v>
      </c>
      <c r="T544" t="str">
        <f>_xlfn.TEXTAFTER(R:R,"/")</f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ROUND((E545/D545)*100,0)</f>
        <v>16</v>
      </c>
      <c r="G545" t="s">
        <v>14</v>
      </c>
      <c r="H545">
        <v>180</v>
      </c>
      <c r="I545">
        <f>ROUND(E545/H545,2)</f>
        <v>77.02</v>
      </c>
      <c r="J545" t="s">
        <v>21</v>
      </c>
      <c r="K545" t="s">
        <v>22</v>
      </c>
      <c r="L545">
        <v>1378875600</v>
      </c>
      <c r="M545" s="7">
        <f>(((L545/60)/60)/24)+DATE(1970,1,1)</f>
        <v>41528.208333333336</v>
      </c>
      <c r="N545">
        <v>1380171600</v>
      </c>
      <c r="O545" s="7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tr">
        <f>_xlfn.TEXTSPLIT(R:R,"/")</f>
        <v>games</v>
      </c>
      <c r="T545" t="str">
        <f>_xlfn.TEXTAFTER(R:R,"/")</f>
        <v>video games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ROUND((E546/D546)*100,0)</f>
        <v>277</v>
      </c>
      <c r="G546" t="s">
        <v>20</v>
      </c>
      <c r="H546">
        <v>84</v>
      </c>
      <c r="I546">
        <f>ROUND(E546/H546,2)</f>
        <v>92.17</v>
      </c>
      <c r="J546" t="s">
        <v>21</v>
      </c>
      <c r="K546" t="s">
        <v>22</v>
      </c>
      <c r="L546">
        <v>1452232800</v>
      </c>
      <c r="M546" s="7">
        <f>(((L546/60)/60)/24)+DATE(1970,1,1)</f>
        <v>42377.25</v>
      </c>
      <c r="N546">
        <v>1453356000</v>
      </c>
      <c r="O546" s="7">
        <f>(((N546/60)/60)/24)+DATE(1970,1,1)</f>
        <v>42390.25</v>
      </c>
      <c r="P546" t="b">
        <v>0</v>
      </c>
      <c r="Q546" t="b">
        <v>0</v>
      </c>
      <c r="R546" t="s">
        <v>23</v>
      </c>
      <c r="S546" t="str">
        <f>_xlfn.TEXTSPLIT(R:R,"/")</f>
        <v>music</v>
      </c>
      <c r="T546" t="str">
        <f>_xlfn.TEXTAFTER(R:R,"/")</f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ROUND((E547/D547)*100,0)</f>
        <v>89</v>
      </c>
      <c r="G547" t="s">
        <v>14</v>
      </c>
      <c r="H547">
        <v>2690</v>
      </c>
      <c r="I547">
        <f>ROUND(E547/H547,2)</f>
        <v>61.01</v>
      </c>
      <c r="J547" t="s">
        <v>21</v>
      </c>
      <c r="K547" t="s">
        <v>22</v>
      </c>
      <c r="L547">
        <v>1577253600</v>
      </c>
      <c r="M547" s="7">
        <f>(((L547/60)/60)/24)+DATE(1970,1,1)</f>
        <v>43824.25</v>
      </c>
      <c r="N547">
        <v>1578981600</v>
      </c>
      <c r="O547" s="7">
        <f>(((N547/60)/60)/24)+DATE(1970,1,1)</f>
        <v>43844.25</v>
      </c>
      <c r="P547" t="b">
        <v>0</v>
      </c>
      <c r="Q547" t="b">
        <v>0</v>
      </c>
      <c r="R547" t="s">
        <v>33</v>
      </c>
      <c r="S547" t="str">
        <f>_xlfn.TEXTSPLIT(R:R,"/")</f>
        <v>theater</v>
      </c>
      <c r="T547" t="str">
        <f>_xlfn.TEXTAFTER(R:R,"/")</f>
        <v>plays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ROUND((E548/D548)*100,0)</f>
        <v>164</v>
      </c>
      <c r="G548" t="s">
        <v>20</v>
      </c>
      <c r="H548">
        <v>88</v>
      </c>
      <c r="I548">
        <f>ROUND(E548/H548,2)</f>
        <v>78.069999999999993</v>
      </c>
      <c r="J548" t="s">
        <v>21</v>
      </c>
      <c r="K548" t="s">
        <v>22</v>
      </c>
      <c r="L548">
        <v>1537160400</v>
      </c>
      <c r="M548" s="7">
        <f>(((L548/60)/60)/24)+DATE(1970,1,1)</f>
        <v>43360.208333333328</v>
      </c>
      <c r="N548">
        <v>1537419600</v>
      </c>
      <c r="O548" s="7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tr">
        <f>_xlfn.TEXTSPLIT(R:R,"/")</f>
        <v>theater</v>
      </c>
      <c r="T548" t="str">
        <f>_xlfn.TEXTAFTER(R:R,"/")</f>
        <v>plays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ROUND((E549/D549)*100,0)</f>
        <v>969</v>
      </c>
      <c r="G549" t="s">
        <v>20</v>
      </c>
      <c r="H549">
        <v>156</v>
      </c>
      <c r="I549">
        <f>ROUND(E549/H549,2)</f>
        <v>80.75</v>
      </c>
      <c r="J549" t="s">
        <v>21</v>
      </c>
      <c r="K549" t="s">
        <v>22</v>
      </c>
      <c r="L549">
        <v>1422165600</v>
      </c>
      <c r="M549" s="7">
        <f>(((L549/60)/60)/24)+DATE(1970,1,1)</f>
        <v>42029.25</v>
      </c>
      <c r="N549">
        <v>1423202400</v>
      </c>
      <c r="O549" s="7">
        <f>(((N549/60)/60)/24)+DATE(1970,1,1)</f>
        <v>42041.25</v>
      </c>
      <c r="P549" t="b">
        <v>0</v>
      </c>
      <c r="Q549" t="b">
        <v>0</v>
      </c>
      <c r="R549" t="s">
        <v>53</v>
      </c>
      <c r="S549" t="str">
        <f>_xlfn.TEXTSPLIT(R:R,"/")</f>
        <v>film &amp; video</v>
      </c>
      <c r="T549" t="str">
        <f>_xlfn.TEXTAFTER(R:R,"/")</f>
        <v>drama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ROUND((E550/D550)*100,0)</f>
        <v>271</v>
      </c>
      <c r="G550" t="s">
        <v>20</v>
      </c>
      <c r="H550">
        <v>2985</v>
      </c>
      <c r="I550">
        <f>ROUND(E550/H550,2)</f>
        <v>59.99</v>
      </c>
      <c r="J550" t="s">
        <v>21</v>
      </c>
      <c r="K550" t="s">
        <v>22</v>
      </c>
      <c r="L550">
        <v>1459486800</v>
      </c>
      <c r="M550" s="7">
        <f>(((L550/60)/60)/24)+DATE(1970,1,1)</f>
        <v>42461.208333333328</v>
      </c>
      <c r="N550">
        <v>1460610000</v>
      </c>
      <c r="O550" s="7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tr">
        <f>_xlfn.TEXTSPLIT(R:R,"/")</f>
        <v>theater</v>
      </c>
      <c r="T550" t="str">
        <f>_xlfn.TEXTAFTER(R:R,"/")</f>
        <v>plays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ROUND((E551/D551)*100,0)</f>
        <v>284</v>
      </c>
      <c r="G551" t="s">
        <v>20</v>
      </c>
      <c r="H551">
        <v>762</v>
      </c>
      <c r="I551">
        <f>ROUND(E551/H551,2)</f>
        <v>110.03</v>
      </c>
      <c r="J551" t="s">
        <v>21</v>
      </c>
      <c r="K551" t="s">
        <v>22</v>
      </c>
      <c r="L551">
        <v>1369717200</v>
      </c>
      <c r="M551" s="7">
        <f>(((L551/60)/60)/24)+DATE(1970,1,1)</f>
        <v>41422.208333333336</v>
      </c>
      <c r="N551">
        <v>1370494800</v>
      </c>
      <c r="O551" s="7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tr">
        <f>_xlfn.TEXTSPLIT(R:R,"/")</f>
        <v>technology</v>
      </c>
      <c r="T551" t="str">
        <f>_xlfn.TEXTAFTER(R:R,"/")</f>
        <v>wearables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ROUND((E552/D552)*100,0)</f>
        <v>4</v>
      </c>
      <c r="G552" t="s">
        <v>74</v>
      </c>
      <c r="H552">
        <v>1</v>
      </c>
      <c r="I552">
        <f>ROUND(E552/H552,2)</f>
        <v>4</v>
      </c>
      <c r="J552" t="s">
        <v>98</v>
      </c>
      <c r="K552" t="s">
        <v>99</v>
      </c>
      <c r="L552">
        <v>1330495200</v>
      </c>
      <c r="M552" s="7">
        <f>(((L552/60)/60)/24)+DATE(1970,1,1)</f>
        <v>40968.25</v>
      </c>
      <c r="N552">
        <v>1332306000</v>
      </c>
      <c r="O552" s="7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tr">
        <f>_xlfn.TEXTSPLIT(R:R,"/")</f>
        <v>music</v>
      </c>
      <c r="T552" t="str">
        <f>_xlfn.TEXTAFTER(R:R,"/")</f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ROUND((E553/D553)*100,0)</f>
        <v>59</v>
      </c>
      <c r="G553" t="s">
        <v>14</v>
      </c>
      <c r="H553">
        <v>2779</v>
      </c>
      <c r="I553">
        <f>ROUND(E553/H553,2)</f>
        <v>38</v>
      </c>
      <c r="J553" t="s">
        <v>26</v>
      </c>
      <c r="K553" t="s">
        <v>27</v>
      </c>
      <c r="L553">
        <v>1419055200</v>
      </c>
      <c r="M553" s="7">
        <f>(((L553/60)/60)/24)+DATE(1970,1,1)</f>
        <v>41993.25</v>
      </c>
      <c r="N553">
        <v>1422511200</v>
      </c>
      <c r="O553" s="7">
        <f>(((N553/60)/60)/24)+DATE(1970,1,1)</f>
        <v>42033.25</v>
      </c>
      <c r="P553" t="b">
        <v>0</v>
      </c>
      <c r="Q553" t="b">
        <v>1</v>
      </c>
      <c r="R553" t="s">
        <v>28</v>
      </c>
      <c r="S553" t="str">
        <f>_xlfn.TEXTSPLIT(R:R,"/")</f>
        <v>technology</v>
      </c>
      <c r="T553" t="str">
        <f>_xlfn.TEXTAFTER(R:R,"/")</f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ROUND((E554/D554)*100,0)</f>
        <v>99</v>
      </c>
      <c r="G554" t="s">
        <v>14</v>
      </c>
      <c r="H554">
        <v>92</v>
      </c>
      <c r="I554">
        <f>ROUND(E554/H554,2)</f>
        <v>96.37</v>
      </c>
      <c r="J554" t="s">
        <v>21</v>
      </c>
      <c r="K554" t="s">
        <v>22</v>
      </c>
      <c r="L554">
        <v>1480140000</v>
      </c>
      <c r="M554" s="7">
        <f>(((L554/60)/60)/24)+DATE(1970,1,1)</f>
        <v>42700.25</v>
      </c>
      <c r="N554">
        <v>1480312800</v>
      </c>
      <c r="O554" s="7">
        <f>(((N554/60)/60)/24)+DATE(1970,1,1)</f>
        <v>42702.25</v>
      </c>
      <c r="P554" t="b">
        <v>0</v>
      </c>
      <c r="Q554" t="b">
        <v>0</v>
      </c>
      <c r="R554" t="s">
        <v>33</v>
      </c>
      <c r="S554" t="str">
        <f>_xlfn.TEXTSPLIT(R:R,"/")</f>
        <v>theater</v>
      </c>
      <c r="T554" t="str">
        <f>_xlfn.TEXTAFTER(R:R,"/")</f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ROUND((E555/D555)*100,0)</f>
        <v>44</v>
      </c>
      <c r="G555" t="s">
        <v>14</v>
      </c>
      <c r="H555">
        <v>1028</v>
      </c>
      <c r="I555">
        <f>ROUND(E555/H555,2)</f>
        <v>72.98</v>
      </c>
      <c r="J555" t="s">
        <v>21</v>
      </c>
      <c r="K555" t="s">
        <v>22</v>
      </c>
      <c r="L555">
        <v>1293948000</v>
      </c>
      <c r="M555" s="7">
        <f>(((L555/60)/60)/24)+DATE(1970,1,1)</f>
        <v>40545.25</v>
      </c>
      <c r="N555">
        <v>1294034400</v>
      </c>
      <c r="O555" s="7">
        <f>(((N555/60)/60)/24)+DATE(1970,1,1)</f>
        <v>40546.25</v>
      </c>
      <c r="P555" t="b">
        <v>0</v>
      </c>
      <c r="Q555" t="b">
        <v>0</v>
      </c>
      <c r="R555" t="s">
        <v>23</v>
      </c>
      <c r="S555" t="str">
        <f>_xlfn.TEXTSPLIT(R:R,"/")</f>
        <v>music</v>
      </c>
      <c r="T555" t="str">
        <f>_xlfn.TEXTAFTER(R:R,"/")</f>
        <v>rock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ROUND((E556/D556)*100,0)</f>
        <v>152</v>
      </c>
      <c r="G556" t="s">
        <v>20</v>
      </c>
      <c r="H556">
        <v>554</v>
      </c>
      <c r="I556">
        <f>ROUND(E556/H556,2)</f>
        <v>26.01</v>
      </c>
      <c r="J556" t="s">
        <v>15</v>
      </c>
      <c r="K556" t="s">
        <v>16</v>
      </c>
      <c r="L556">
        <v>1482127200</v>
      </c>
      <c r="M556" s="7">
        <f>(((L556/60)/60)/24)+DATE(1970,1,1)</f>
        <v>42723.25</v>
      </c>
      <c r="N556">
        <v>1482645600</v>
      </c>
      <c r="O556" s="7">
        <f>(((N556/60)/60)/24)+DATE(1970,1,1)</f>
        <v>42729.25</v>
      </c>
      <c r="P556" t="b">
        <v>0</v>
      </c>
      <c r="Q556" t="b">
        <v>0</v>
      </c>
      <c r="R556" t="s">
        <v>60</v>
      </c>
      <c r="S556" t="str">
        <f>_xlfn.TEXTSPLIT(R:R,"/")</f>
        <v>music</v>
      </c>
      <c r="T556" t="str">
        <f>_xlfn.TEXTAFTER(R:R,"/")</f>
        <v>indie rock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ROUND((E557/D557)*100,0)</f>
        <v>224</v>
      </c>
      <c r="G557" t="s">
        <v>20</v>
      </c>
      <c r="H557">
        <v>135</v>
      </c>
      <c r="I557">
        <f>ROUND(E557/H557,2)</f>
        <v>104.36</v>
      </c>
      <c r="J557" t="s">
        <v>36</v>
      </c>
      <c r="K557" t="s">
        <v>37</v>
      </c>
      <c r="L557">
        <v>1396414800</v>
      </c>
      <c r="M557" s="7">
        <f>(((L557/60)/60)/24)+DATE(1970,1,1)</f>
        <v>41731.208333333336</v>
      </c>
      <c r="N557">
        <v>1399093200</v>
      </c>
      <c r="O557" s="7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tr">
        <f>_xlfn.TEXTSPLIT(R:R,"/")</f>
        <v>music</v>
      </c>
      <c r="T557" t="str">
        <f>_xlfn.TEXTAFTER(R:R,"/")</f>
        <v>rock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ROUND((E558/D558)*100,0)</f>
        <v>240</v>
      </c>
      <c r="G558" t="s">
        <v>20</v>
      </c>
      <c r="H558">
        <v>122</v>
      </c>
      <c r="I558">
        <f>ROUND(E558/H558,2)</f>
        <v>102.19</v>
      </c>
      <c r="J558" t="s">
        <v>21</v>
      </c>
      <c r="K558" t="s">
        <v>22</v>
      </c>
      <c r="L558">
        <v>1315285200</v>
      </c>
      <c r="M558" s="7">
        <f>(((L558/60)/60)/24)+DATE(1970,1,1)</f>
        <v>40792.208333333336</v>
      </c>
      <c r="N558">
        <v>1315890000</v>
      </c>
      <c r="O558" s="7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tr">
        <f>_xlfn.TEXTSPLIT(R:R,"/")</f>
        <v>publishing</v>
      </c>
      <c r="T558" t="str">
        <f>_xlfn.TEXTAFTER(R:R,"/")</f>
        <v>translations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ROUND((E559/D559)*100,0)</f>
        <v>199</v>
      </c>
      <c r="G559" t="s">
        <v>20</v>
      </c>
      <c r="H559">
        <v>221</v>
      </c>
      <c r="I559">
        <f>ROUND(E559/H559,2)</f>
        <v>54.12</v>
      </c>
      <c r="J559" t="s">
        <v>21</v>
      </c>
      <c r="K559" t="s">
        <v>22</v>
      </c>
      <c r="L559">
        <v>1443762000</v>
      </c>
      <c r="M559" s="7">
        <f>(((L559/60)/60)/24)+DATE(1970,1,1)</f>
        <v>42279.208333333328</v>
      </c>
      <c r="N559">
        <v>1444021200</v>
      </c>
      <c r="O559" s="7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tr">
        <f>_xlfn.TEXTSPLIT(R:R,"/")</f>
        <v>film &amp; video</v>
      </c>
      <c r="T559" t="str">
        <f>_xlfn.TEXTAFTER(R:R,"/")</f>
        <v>science fiction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ROUND((E560/D560)*100,0)</f>
        <v>137</v>
      </c>
      <c r="G560" t="s">
        <v>20</v>
      </c>
      <c r="H560">
        <v>126</v>
      </c>
      <c r="I560">
        <f>ROUND(E560/H560,2)</f>
        <v>63.22</v>
      </c>
      <c r="J560" t="s">
        <v>21</v>
      </c>
      <c r="K560" t="s">
        <v>22</v>
      </c>
      <c r="L560">
        <v>1456293600</v>
      </c>
      <c r="M560" s="7">
        <f>(((L560/60)/60)/24)+DATE(1970,1,1)</f>
        <v>42424.25</v>
      </c>
      <c r="N560">
        <v>1460005200</v>
      </c>
      <c r="O560" s="7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tr">
        <f>_xlfn.TEXTSPLIT(R:R,"/")</f>
        <v>theater</v>
      </c>
      <c r="T560" t="str">
        <f>_xlfn.TEXTAFTER(R:R,"/")</f>
        <v>plays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ROUND((E561/D561)*100,0)</f>
        <v>101</v>
      </c>
      <c r="G561" t="s">
        <v>20</v>
      </c>
      <c r="H561">
        <v>1022</v>
      </c>
      <c r="I561">
        <f>ROUND(E561/H561,2)</f>
        <v>104.03</v>
      </c>
      <c r="J561" t="s">
        <v>21</v>
      </c>
      <c r="K561" t="s">
        <v>22</v>
      </c>
      <c r="L561">
        <v>1470114000</v>
      </c>
      <c r="M561" s="7">
        <f>(((L561/60)/60)/24)+DATE(1970,1,1)</f>
        <v>42584.208333333328</v>
      </c>
      <c r="N561">
        <v>1470718800</v>
      </c>
      <c r="O561" s="7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tr">
        <f>_xlfn.TEXTSPLIT(R:R,"/")</f>
        <v>theater</v>
      </c>
      <c r="T561" t="str">
        <f>_xlfn.TEXTAFTER(R:R,"/")</f>
        <v>plays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ROUND((E562/D562)*100,0)</f>
        <v>794</v>
      </c>
      <c r="G562" t="s">
        <v>20</v>
      </c>
      <c r="H562">
        <v>3177</v>
      </c>
      <c r="I562">
        <f>ROUND(E562/H562,2)</f>
        <v>49.99</v>
      </c>
      <c r="J562" t="s">
        <v>21</v>
      </c>
      <c r="K562" t="s">
        <v>22</v>
      </c>
      <c r="L562">
        <v>1321596000</v>
      </c>
      <c r="M562" s="7">
        <f>(((L562/60)/60)/24)+DATE(1970,1,1)</f>
        <v>40865.25</v>
      </c>
      <c r="N562">
        <v>1325052000</v>
      </c>
      <c r="O562" s="7">
        <f>(((N562/60)/60)/24)+DATE(1970,1,1)</f>
        <v>40905.25</v>
      </c>
      <c r="P562" t="b">
        <v>0</v>
      </c>
      <c r="Q562" t="b">
        <v>0</v>
      </c>
      <c r="R562" t="s">
        <v>71</v>
      </c>
      <c r="S562" t="str">
        <f>_xlfn.TEXTSPLIT(R:R,"/")</f>
        <v>film &amp; video</v>
      </c>
      <c r="T562" t="str">
        <f>_xlfn.TEXTAFTER(R:R,"/")</f>
        <v>animation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ROUND((E563/D563)*100,0)</f>
        <v>370</v>
      </c>
      <c r="G563" t="s">
        <v>20</v>
      </c>
      <c r="H563">
        <v>198</v>
      </c>
      <c r="I563">
        <f>ROUND(E563/H563,2)</f>
        <v>56.02</v>
      </c>
      <c r="J563" t="s">
        <v>98</v>
      </c>
      <c r="K563" t="s">
        <v>99</v>
      </c>
      <c r="L563">
        <v>1318827600</v>
      </c>
      <c r="M563" s="7">
        <f>(((L563/60)/60)/24)+DATE(1970,1,1)</f>
        <v>40833.208333333336</v>
      </c>
      <c r="N563">
        <v>1319000400</v>
      </c>
      <c r="O563" s="7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tr">
        <f>_xlfn.TEXTSPLIT(R:R,"/")</f>
        <v>theater</v>
      </c>
      <c r="T563" t="str">
        <f>_xlfn.TEXTAFTER(R:R,"/")</f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ROUND((E564/D564)*100,0)</f>
        <v>13</v>
      </c>
      <c r="G564" t="s">
        <v>14</v>
      </c>
      <c r="H564">
        <v>26</v>
      </c>
      <c r="I564">
        <f>ROUND(E564/H564,2)</f>
        <v>48.81</v>
      </c>
      <c r="J564" t="s">
        <v>98</v>
      </c>
      <c r="K564" t="s">
        <v>99</v>
      </c>
      <c r="L564">
        <v>1552366800</v>
      </c>
      <c r="M564" s="7">
        <f>(((L564/60)/60)/24)+DATE(1970,1,1)</f>
        <v>43536.208333333328</v>
      </c>
      <c r="N564">
        <v>1552539600</v>
      </c>
      <c r="O564" s="7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tr">
        <f>_xlfn.TEXTSPLIT(R:R,"/")</f>
        <v>music</v>
      </c>
      <c r="T564" t="str">
        <f>_xlfn.TEXTAFTER(R:R,"/")</f>
        <v>rock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ROUND((E565/D565)*100,0)</f>
        <v>138</v>
      </c>
      <c r="G565" t="s">
        <v>20</v>
      </c>
      <c r="H565">
        <v>85</v>
      </c>
      <c r="I565">
        <f>ROUND(E565/H565,2)</f>
        <v>60.08</v>
      </c>
      <c r="J565" t="s">
        <v>26</v>
      </c>
      <c r="K565" t="s">
        <v>27</v>
      </c>
      <c r="L565">
        <v>1542088800</v>
      </c>
      <c r="M565" s="7">
        <f>(((L565/60)/60)/24)+DATE(1970,1,1)</f>
        <v>43417.25</v>
      </c>
      <c r="N565">
        <v>1543816800</v>
      </c>
      <c r="O565" s="7">
        <f>(((N565/60)/60)/24)+DATE(1970,1,1)</f>
        <v>43437.25</v>
      </c>
      <c r="P565" t="b">
        <v>0</v>
      </c>
      <c r="Q565" t="b">
        <v>0</v>
      </c>
      <c r="R565" t="s">
        <v>42</v>
      </c>
      <c r="S565" t="str">
        <f>_xlfn.TEXTSPLIT(R:R,"/")</f>
        <v>film &amp; video</v>
      </c>
      <c r="T565" t="str">
        <f>_xlfn.TEXTAFTER(R:R,"/")</f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ROUND((E566/D566)*100,0)</f>
        <v>84</v>
      </c>
      <c r="G566" t="s">
        <v>14</v>
      </c>
      <c r="H566">
        <v>1790</v>
      </c>
      <c r="I566">
        <f>ROUND(E566/H566,2)</f>
        <v>78.989999999999995</v>
      </c>
      <c r="J566" t="s">
        <v>21</v>
      </c>
      <c r="K566" t="s">
        <v>22</v>
      </c>
      <c r="L566">
        <v>1426395600</v>
      </c>
      <c r="M566" s="7">
        <f>(((L566/60)/60)/24)+DATE(1970,1,1)</f>
        <v>42078.208333333328</v>
      </c>
      <c r="N566">
        <v>1427086800</v>
      </c>
      <c r="O566" s="7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tr">
        <f>_xlfn.TEXTSPLIT(R:R,"/")</f>
        <v>theater</v>
      </c>
      <c r="T566" t="str">
        <f>_xlfn.TEXTAFTER(R:R,"/")</f>
        <v>plays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ROUND((E567/D567)*100,0)</f>
        <v>205</v>
      </c>
      <c r="G567" t="s">
        <v>20</v>
      </c>
      <c r="H567">
        <v>3596</v>
      </c>
      <c r="I567">
        <f>ROUND(E567/H567,2)</f>
        <v>53.99</v>
      </c>
      <c r="J567" t="s">
        <v>21</v>
      </c>
      <c r="K567" t="s">
        <v>22</v>
      </c>
      <c r="L567">
        <v>1321336800</v>
      </c>
      <c r="M567" s="7">
        <f>(((L567/60)/60)/24)+DATE(1970,1,1)</f>
        <v>40862.25</v>
      </c>
      <c r="N567">
        <v>1323064800</v>
      </c>
      <c r="O567" s="7">
        <f>(((N567/60)/60)/24)+DATE(1970,1,1)</f>
        <v>40882.25</v>
      </c>
      <c r="P567" t="b">
        <v>0</v>
      </c>
      <c r="Q567" t="b">
        <v>0</v>
      </c>
      <c r="R567" t="s">
        <v>33</v>
      </c>
      <c r="S567" t="str">
        <f>_xlfn.TEXTSPLIT(R:R,"/")</f>
        <v>theater</v>
      </c>
      <c r="T567" t="str">
        <f>_xlfn.TEXTAFTER(R:R,"/")</f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ROUND((E568/D568)*100,0)</f>
        <v>44</v>
      </c>
      <c r="G568" t="s">
        <v>14</v>
      </c>
      <c r="H568">
        <v>37</v>
      </c>
      <c r="I568">
        <f>ROUND(E568/H568,2)</f>
        <v>111.46</v>
      </c>
      <c r="J568" t="s">
        <v>21</v>
      </c>
      <c r="K568" t="s">
        <v>22</v>
      </c>
      <c r="L568">
        <v>1456293600</v>
      </c>
      <c r="M568" s="7">
        <f>(((L568/60)/60)/24)+DATE(1970,1,1)</f>
        <v>42424.25</v>
      </c>
      <c r="N568">
        <v>1458277200</v>
      </c>
      <c r="O568" s="7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tr">
        <f>_xlfn.TEXTSPLIT(R:R,"/")</f>
        <v>music</v>
      </c>
      <c r="T568" t="str">
        <f>_xlfn.TEXTAFTER(R:R,"/")</f>
        <v>electric music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ROUND((E569/D569)*100,0)</f>
        <v>219</v>
      </c>
      <c r="G569" t="s">
        <v>20</v>
      </c>
      <c r="H569">
        <v>244</v>
      </c>
      <c r="I569">
        <f>ROUND(E569/H569,2)</f>
        <v>60.92</v>
      </c>
      <c r="J569" t="s">
        <v>21</v>
      </c>
      <c r="K569" t="s">
        <v>22</v>
      </c>
      <c r="L569">
        <v>1404968400</v>
      </c>
      <c r="M569" s="7">
        <f>(((L569/60)/60)/24)+DATE(1970,1,1)</f>
        <v>41830.208333333336</v>
      </c>
      <c r="N569">
        <v>1405141200</v>
      </c>
      <c r="O569" s="7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tr">
        <f>_xlfn.TEXTSPLIT(R:R,"/")</f>
        <v>music</v>
      </c>
      <c r="T569" t="str">
        <f>_xlfn.TEXTAFTER(R:R,"/")</f>
        <v>rock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ROUND((E570/D570)*100,0)</f>
        <v>186</v>
      </c>
      <c r="G570" t="s">
        <v>20</v>
      </c>
      <c r="H570">
        <v>5180</v>
      </c>
      <c r="I570">
        <f>ROUND(E570/H570,2)</f>
        <v>26</v>
      </c>
      <c r="J570" t="s">
        <v>21</v>
      </c>
      <c r="K570" t="s">
        <v>22</v>
      </c>
      <c r="L570">
        <v>1279170000</v>
      </c>
      <c r="M570" s="7">
        <f>(((L570/60)/60)/24)+DATE(1970,1,1)</f>
        <v>40374.208333333336</v>
      </c>
      <c r="N570">
        <v>1283058000</v>
      </c>
      <c r="O570" s="7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tr">
        <f>_xlfn.TEXTSPLIT(R:R,"/")</f>
        <v>theater</v>
      </c>
      <c r="T570" t="str">
        <f>_xlfn.TEXTAFTER(R:R,"/")</f>
        <v>plays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ROUND((E571/D571)*100,0)</f>
        <v>237</v>
      </c>
      <c r="G571" t="s">
        <v>20</v>
      </c>
      <c r="H571">
        <v>589</v>
      </c>
      <c r="I571">
        <f>ROUND(E571/H571,2)</f>
        <v>80.989999999999995</v>
      </c>
      <c r="J571" t="s">
        <v>107</v>
      </c>
      <c r="K571" t="s">
        <v>108</v>
      </c>
      <c r="L571">
        <v>1294725600</v>
      </c>
      <c r="M571" s="7">
        <f>(((L571/60)/60)/24)+DATE(1970,1,1)</f>
        <v>40554.25</v>
      </c>
      <c r="N571">
        <v>1295762400</v>
      </c>
      <c r="O571" s="7">
        <f>(((N571/60)/60)/24)+DATE(1970,1,1)</f>
        <v>40566.25</v>
      </c>
      <c r="P571" t="b">
        <v>0</v>
      </c>
      <c r="Q571" t="b">
        <v>0</v>
      </c>
      <c r="R571" t="s">
        <v>71</v>
      </c>
      <c r="S571" t="str">
        <f>_xlfn.TEXTSPLIT(R:R,"/")</f>
        <v>film &amp; video</v>
      </c>
      <c r="T571" t="str">
        <f>_xlfn.TEXTAFTER(R:R,"/")</f>
        <v>animation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ROUND((E572/D572)*100,0)</f>
        <v>306</v>
      </c>
      <c r="G572" t="s">
        <v>20</v>
      </c>
      <c r="H572">
        <v>2725</v>
      </c>
      <c r="I572">
        <f>ROUND(E572/H572,2)</f>
        <v>35</v>
      </c>
      <c r="J572" t="s">
        <v>21</v>
      </c>
      <c r="K572" t="s">
        <v>22</v>
      </c>
      <c r="L572">
        <v>1419055200</v>
      </c>
      <c r="M572" s="7">
        <f>(((L572/60)/60)/24)+DATE(1970,1,1)</f>
        <v>41993.25</v>
      </c>
      <c r="N572">
        <v>1419573600</v>
      </c>
      <c r="O572" s="7">
        <f>(((N572/60)/60)/24)+DATE(1970,1,1)</f>
        <v>41999.25</v>
      </c>
      <c r="P572" t="b">
        <v>0</v>
      </c>
      <c r="Q572" t="b">
        <v>1</v>
      </c>
      <c r="R572" t="s">
        <v>23</v>
      </c>
      <c r="S572" t="str">
        <f>_xlfn.TEXTSPLIT(R:R,"/")</f>
        <v>music</v>
      </c>
      <c r="T572" t="str">
        <f>_xlfn.TEXTAFTER(R:R,"/")</f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ROUND((E573/D573)*100,0)</f>
        <v>94</v>
      </c>
      <c r="G573" t="s">
        <v>14</v>
      </c>
      <c r="H573">
        <v>35</v>
      </c>
      <c r="I573">
        <f>ROUND(E573/H573,2)</f>
        <v>94.14</v>
      </c>
      <c r="J573" t="s">
        <v>107</v>
      </c>
      <c r="K573" t="s">
        <v>108</v>
      </c>
      <c r="L573">
        <v>1434690000</v>
      </c>
      <c r="M573" s="7">
        <f>(((L573/60)/60)/24)+DATE(1970,1,1)</f>
        <v>42174.208333333328</v>
      </c>
      <c r="N573">
        <v>1438750800</v>
      </c>
      <c r="O573" s="7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tr">
        <f>_xlfn.TEXTSPLIT(R:R,"/")</f>
        <v>film &amp; video</v>
      </c>
      <c r="T573" t="str">
        <f>_xlfn.TEXTAFTER(R:R,"/")</f>
        <v>shorts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ROUND((E574/D574)*100,0)</f>
        <v>54</v>
      </c>
      <c r="G574" t="s">
        <v>74</v>
      </c>
      <c r="H574">
        <v>94</v>
      </c>
      <c r="I574">
        <f>ROUND(E574/H574,2)</f>
        <v>52.09</v>
      </c>
      <c r="J574" t="s">
        <v>21</v>
      </c>
      <c r="K574" t="s">
        <v>22</v>
      </c>
      <c r="L574">
        <v>1443416400</v>
      </c>
      <c r="M574" s="7">
        <f>(((L574/60)/60)/24)+DATE(1970,1,1)</f>
        <v>42275.208333333328</v>
      </c>
      <c r="N574">
        <v>1444798800</v>
      </c>
      <c r="O574" s="7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tr">
        <f>_xlfn.TEXTSPLIT(R:R,"/")</f>
        <v>music</v>
      </c>
      <c r="T574" t="str">
        <f>_xlfn.TEXTAFTER(R:R,"/")</f>
        <v>rock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ROUND((E575/D575)*100,0)</f>
        <v>112</v>
      </c>
      <c r="G575" t="s">
        <v>20</v>
      </c>
      <c r="H575">
        <v>300</v>
      </c>
      <c r="I575">
        <f>ROUND(E575/H575,2)</f>
        <v>24.99</v>
      </c>
      <c r="J575" t="s">
        <v>21</v>
      </c>
      <c r="K575" t="s">
        <v>22</v>
      </c>
      <c r="L575">
        <v>1399006800</v>
      </c>
      <c r="M575" s="7">
        <f>(((L575/60)/60)/24)+DATE(1970,1,1)</f>
        <v>41761.208333333336</v>
      </c>
      <c r="N575">
        <v>1399179600</v>
      </c>
      <c r="O575" s="7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_xlfn.TEXTSPLIT(R:R,"/")</f>
        <v>journalism</v>
      </c>
      <c r="T575" t="str">
        <f>_xlfn.TEXTAFTER(R:R,"/")</f>
        <v>audio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ROUND((E576/D576)*100,0)</f>
        <v>369</v>
      </c>
      <c r="G576" t="s">
        <v>20</v>
      </c>
      <c r="H576">
        <v>144</v>
      </c>
      <c r="I576">
        <f>ROUND(E576/H576,2)</f>
        <v>69.22</v>
      </c>
      <c r="J576" t="s">
        <v>21</v>
      </c>
      <c r="K576" t="s">
        <v>22</v>
      </c>
      <c r="L576">
        <v>1575698400</v>
      </c>
      <c r="M576" s="7">
        <f>(((L576/60)/60)/24)+DATE(1970,1,1)</f>
        <v>43806.25</v>
      </c>
      <c r="N576">
        <v>1576562400</v>
      </c>
      <c r="O576" s="7">
        <f>(((N576/60)/60)/24)+DATE(1970,1,1)</f>
        <v>43816.25</v>
      </c>
      <c r="P576" t="b">
        <v>0</v>
      </c>
      <c r="Q576" t="b">
        <v>1</v>
      </c>
      <c r="R576" t="s">
        <v>17</v>
      </c>
      <c r="S576" t="str">
        <f>_xlfn.TEXTSPLIT(R:R,"/")</f>
        <v>food</v>
      </c>
      <c r="T576" t="str">
        <f>_xlfn.TEXTAFTER(R:R,"/")</f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ROUND((E577/D577)*100,0)</f>
        <v>63</v>
      </c>
      <c r="G577" t="s">
        <v>14</v>
      </c>
      <c r="H577">
        <v>558</v>
      </c>
      <c r="I577">
        <f>ROUND(E577/H577,2)</f>
        <v>93.94</v>
      </c>
      <c r="J577" t="s">
        <v>21</v>
      </c>
      <c r="K577" t="s">
        <v>22</v>
      </c>
      <c r="L577">
        <v>1400562000</v>
      </c>
      <c r="M577" s="7">
        <f>(((L577/60)/60)/24)+DATE(1970,1,1)</f>
        <v>41779.208333333336</v>
      </c>
      <c r="N577">
        <v>1400821200</v>
      </c>
      <c r="O577" s="7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tr">
        <f>_xlfn.TEXTSPLIT(R:R,"/")</f>
        <v>theater</v>
      </c>
      <c r="T577" t="str">
        <f>_xlfn.TEXTAFTER(R:R,"/")</f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ROUND((E578/D578)*100,0)</f>
        <v>65</v>
      </c>
      <c r="G578" t="s">
        <v>14</v>
      </c>
      <c r="H578">
        <v>64</v>
      </c>
      <c r="I578">
        <f>ROUND(E578/H578,2)</f>
        <v>98.41</v>
      </c>
      <c r="J578" t="s">
        <v>21</v>
      </c>
      <c r="K578" t="s">
        <v>22</v>
      </c>
      <c r="L578">
        <v>1509512400</v>
      </c>
      <c r="M578" s="7">
        <f>(((L578/60)/60)/24)+DATE(1970,1,1)</f>
        <v>43040.208333333328</v>
      </c>
      <c r="N578">
        <v>1510984800</v>
      </c>
      <c r="O578" s="7">
        <f>(((N578/60)/60)/24)+DATE(1970,1,1)</f>
        <v>43057.25</v>
      </c>
      <c r="P578" t="b">
        <v>0</v>
      </c>
      <c r="Q578" t="b">
        <v>0</v>
      </c>
      <c r="R578" t="s">
        <v>33</v>
      </c>
      <c r="S578" t="str">
        <f>_xlfn.TEXTSPLIT(R:R,"/")</f>
        <v>theater</v>
      </c>
      <c r="T578" t="str">
        <f>_xlfn.TEXTAFTER(R:R,"/")</f>
        <v>plays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ROUND((E579/D579)*100,0)</f>
        <v>19</v>
      </c>
      <c r="G579" t="s">
        <v>74</v>
      </c>
      <c r="H579">
        <v>37</v>
      </c>
      <c r="I579">
        <f>ROUND(E579/H579,2)</f>
        <v>41.78</v>
      </c>
      <c r="J579" t="s">
        <v>21</v>
      </c>
      <c r="K579" t="s">
        <v>22</v>
      </c>
      <c r="L579">
        <v>1299823200</v>
      </c>
      <c r="M579" s="7">
        <f>(((L579/60)/60)/24)+DATE(1970,1,1)</f>
        <v>40613.25</v>
      </c>
      <c r="N579">
        <v>1302066000</v>
      </c>
      <c r="O579" s="7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>_xlfn.TEXTSPLIT(R:R,"/")</f>
        <v>music</v>
      </c>
      <c r="T579" t="str">
        <f>_xlfn.TEXTAFTER(R:R,"/")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ROUND((E580/D580)*100,0)</f>
        <v>17</v>
      </c>
      <c r="G580" t="s">
        <v>14</v>
      </c>
      <c r="H580">
        <v>245</v>
      </c>
      <c r="I580">
        <f>ROUND(E580/H580,2)</f>
        <v>65.989999999999995</v>
      </c>
      <c r="J580" t="s">
        <v>21</v>
      </c>
      <c r="K580" t="s">
        <v>22</v>
      </c>
      <c r="L580">
        <v>1322719200</v>
      </c>
      <c r="M580" s="7">
        <f>(((L580/60)/60)/24)+DATE(1970,1,1)</f>
        <v>40878.25</v>
      </c>
      <c r="N580">
        <v>1322978400</v>
      </c>
      <c r="O580" s="7">
        <f>(((N580/60)/60)/24)+DATE(1970,1,1)</f>
        <v>40881.25</v>
      </c>
      <c r="P580" t="b">
        <v>0</v>
      </c>
      <c r="Q580" t="b">
        <v>0</v>
      </c>
      <c r="R580" t="s">
        <v>474</v>
      </c>
      <c r="S580" t="str">
        <f>_xlfn.TEXTSPLIT(R:R,"/")</f>
        <v>film &amp; video</v>
      </c>
      <c r="T580" t="str">
        <f>_xlfn.TEXTAFTER(R:R,"/")</f>
        <v>science fiction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ROUND((E581/D581)*100,0)</f>
        <v>101</v>
      </c>
      <c r="G581" t="s">
        <v>20</v>
      </c>
      <c r="H581">
        <v>87</v>
      </c>
      <c r="I581">
        <f>ROUND(E581/H581,2)</f>
        <v>72.06</v>
      </c>
      <c r="J581" t="s">
        <v>21</v>
      </c>
      <c r="K581" t="s">
        <v>22</v>
      </c>
      <c r="L581">
        <v>1312693200</v>
      </c>
      <c r="M581" s="7">
        <f>(((L581/60)/60)/24)+DATE(1970,1,1)</f>
        <v>40762.208333333336</v>
      </c>
      <c r="N581">
        <v>1313730000</v>
      </c>
      <c r="O581" s="7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tr">
        <f>_xlfn.TEXTSPLIT(R:R,"/")</f>
        <v>music</v>
      </c>
      <c r="T581" t="str">
        <f>_xlfn.TEXTAFTER(R:R,"/")</f>
        <v>jazz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ROUND((E582/D582)*100,0)</f>
        <v>342</v>
      </c>
      <c r="G582" t="s">
        <v>20</v>
      </c>
      <c r="H582">
        <v>3116</v>
      </c>
      <c r="I582">
        <f>ROUND(E582/H582,2)</f>
        <v>48</v>
      </c>
      <c r="J582" t="s">
        <v>21</v>
      </c>
      <c r="K582" t="s">
        <v>22</v>
      </c>
      <c r="L582">
        <v>1393394400</v>
      </c>
      <c r="M582" s="7">
        <f>(((L582/60)/60)/24)+DATE(1970,1,1)</f>
        <v>41696.25</v>
      </c>
      <c r="N582">
        <v>1394085600</v>
      </c>
      <c r="O582" s="7">
        <f>(((N582/60)/60)/24)+DATE(1970,1,1)</f>
        <v>41704.25</v>
      </c>
      <c r="P582" t="b">
        <v>0</v>
      </c>
      <c r="Q582" t="b">
        <v>0</v>
      </c>
      <c r="R582" t="s">
        <v>33</v>
      </c>
      <c r="S582" t="str">
        <f>_xlfn.TEXTSPLIT(R:R,"/")</f>
        <v>theater</v>
      </c>
      <c r="T582" t="str">
        <f>_xlfn.TEXTAFTER(R:R,"/")</f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ROUND((E583/D583)*100,0)</f>
        <v>64</v>
      </c>
      <c r="G583" t="s">
        <v>14</v>
      </c>
      <c r="H583">
        <v>71</v>
      </c>
      <c r="I583">
        <f>ROUND(E583/H583,2)</f>
        <v>54.1</v>
      </c>
      <c r="J583" t="s">
        <v>21</v>
      </c>
      <c r="K583" t="s">
        <v>22</v>
      </c>
      <c r="L583">
        <v>1304053200</v>
      </c>
      <c r="M583" s="7">
        <f>(((L583/60)/60)/24)+DATE(1970,1,1)</f>
        <v>40662.208333333336</v>
      </c>
      <c r="N583">
        <v>1305349200</v>
      </c>
      <c r="O583" s="7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tr">
        <f>_xlfn.TEXTSPLIT(R:R,"/")</f>
        <v>technology</v>
      </c>
      <c r="T583" t="str">
        <f>_xlfn.TEXTAFTER(R:R,"/")</f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ROUND((E584/D584)*100,0)</f>
        <v>52</v>
      </c>
      <c r="G584" t="s">
        <v>14</v>
      </c>
      <c r="H584">
        <v>42</v>
      </c>
      <c r="I584">
        <f>ROUND(E584/H584,2)</f>
        <v>107.88</v>
      </c>
      <c r="J584" t="s">
        <v>21</v>
      </c>
      <c r="K584" t="s">
        <v>22</v>
      </c>
      <c r="L584">
        <v>1433912400</v>
      </c>
      <c r="M584" s="7">
        <f>(((L584/60)/60)/24)+DATE(1970,1,1)</f>
        <v>42165.208333333328</v>
      </c>
      <c r="N584">
        <v>1434344400</v>
      </c>
      <c r="O584" s="7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tr">
        <f>_xlfn.TEXTSPLIT(R:R,"/")</f>
        <v>games</v>
      </c>
      <c r="T584" t="str">
        <f>_xlfn.TEXTAFTER(R:R,"/")</f>
        <v>video games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ROUND((E585/D585)*100,0)</f>
        <v>322</v>
      </c>
      <c r="G585" t="s">
        <v>20</v>
      </c>
      <c r="H585">
        <v>909</v>
      </c>
      <c r="I585">
        <f>ROUND(E585/H585,2)</f>
        <v>67.03</v>
      </c>
      <c r="J585" t="s">
        <v>21</v>
      </c>
      <c r="K585" t="s">
        <v>22</v>
      </c>
      <c r="L585">
        <v>1329717600</v>
      </c>
      <c r="M585" s="7">
        <f>(((L585/60)/60)/24)+DATE(1970,1,1)</f>
        <v>40959.25</v>
      </c>
      <c r="N585">
        <v>1331186400</v>
      </c>
      <c r="O585" s="7">
        <f>(((N585/60)/60)/24)+DATE(1970,1,1)</f>
        <v>40976.25</v>
      </c>
      <c r="P585" t="b">
        <v>0</v>
      </c>
      <c r="Q585" t="b">
        <v>0</v>
      </c>
      <c r="R585" t="s">
        <v>42</v>
      </c>
      <c r="S585" t="str">
        <f>_xlfn.TEXTSPLIT(R:R,"/")</f>
        <v>film &amp; video</v>
      </c>
      <c r="T585" t="str">
        <f>_xlfn.TEXTAFTER(R:R,"/")</f>
        <v>documentary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ROUND((E586/D586)*100,0)</f>
        <v>120</v>
      </c>
      <c r="G586" t="s">
        <v>20</v>
      </c>
      <c r="H586">
        <v>1613</v>
      </c>
      <c r="I586">
        <f>ROUND(E586/H586,2)</f>
        <v>64.010000000000005</v>
      </c>
      <c r="J586" t="s">
        <v>21</v>
      </c>
      <c r="K586" t="s">
        <v>22</v>
      </c>
      <c r="L586">
        <v>1335330000</v>
      </c>
      <c r="M586" s="7">
        <f>(((L586/60)/60)/24)+DATE(1970,1,1)</f>
        <v>41024.208333333336</v>
      </c>
      <c r="N586">
        <v>1336539600</v>
      </c>
      <c r="O586" s="7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tr">
        <f>_xlfn.TEXTSPLIT(R:R,"/")</f>
        <v>technology</v>
      </c>
      <c r="T586" t="str">
        <f>_xlfn.TEXTAFTER(R:R,"/")</f>
        <v>web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ROUND((E587/D587)*100,0)</f>
        <v>147</v>
      </c>
      <c r="G587" t="s">
        <v>20</v>
      </c>
      <c r="H587">
        <v>136</v>
      </c>
      <c r="I587">
        <f>ROUND(E587/H587,2)</f>
        <v>96.07</v>
      </c>
      <c r="J587" t="s">
        <v>21</v>
      </c>
      <c r="K587" t="s">
        <v>22</v>
      </c>
      <c r="L587">
        <v>1268888400</v>
      </c>
      <c r="M587" s="7">
        <f>(((L587/60)/60)/24)+DATE(1970,1,1)</f>
        <v>40255.208333333336</v>
      </c>
      <c r="N587">
        <v>1269752400</v>
      </c>
      <c r="O587" s="7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tr">
        <f>_xlfn.TEXTSPLIT(R:R,"/")</f>
        <v>publishing</v>
      </c>
      <c r="T587" t="str">
        <f>_xlfn.TEXTAFTER(R:R,"/")</f>
        <v>translations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ROUND((E588/D588)*100,0)</f>
        <v>951</v>
      </c>
      <c r="G588" t="s">
        <v>20</v>
      </c>
      <c r="H588">
        <v>130</v>
      </c>
      <c r="I588">
        <f>ROUND(E588/H588,2)</f>
        <v>51.18</v>
      </c>
      <c r="J588" t="s">
        <v>21</v>
      </c>
      <c r="K588" t="s">
        <v>22</v>
      </c>
      <c r="L588">
        <v>1289973600</v>
      </c>
      <c r="M588" s="7">
        <f>(((L588/60)/60)/24)+DATE(1970,1,1)</f>
        <v>40499.25</v>
      </c>
      <c r="N588">
        <v>1291615200</v>
      </c>
      <c r="O588" s="7">
        <f>(((N588/60)/60)/24)+DATE(1970,1,1)</f>
        <v>40518.25</v>
      </c>
      <c r="P588" t="b">
        <v>0</v>
      </c>
      <c r="Q588" t="b">
        <v>0</v>
      </c>
      <c r="R588" t="s">
        <v>23</v>
      </c>
      <c r="S588" t="str">
        <f>_xlfn.TEXTSPLIT(R:R,"/")</f>
        <v>music</v>
      </c>
      <c r="T588" t="str">
        <f>_xlfn.TEXTAFTER(R:R,"/")</f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ROUND((E589/D589)*100,0)</f>
        <v>73</v>
      </c>
      <c r="G589" t="s">
        <v>14</v>
      </c>
      <c r="H589">
        <v>156</v>
      </c>
      <c r="I589">
        <f>ROUND(E589/H589,2)</f>
        <v>43.92</v>
      </c>
      <c r="J589" t="s">
        <v>15</v>
      </c>
      <c r="K589" t="s">
        <v>16</v>
      </c>
      <c r="L589">
        <v>1547877600</v>
      </c>
      <c r="M589" s="7">
        <f>(((L589/60)/60)/24)+DATE(1970,1,1)</f>
        <v>43484.25</v>
      </c>
      <c r="N589">
        <v>1552366800</v>
      </c>
      <c r="O589" s="7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tr">
        <f>_xlfn.TEXTSPLIT(R:R,"/")</f>
        <v>food</v>
      </c>
      <c r="T589" t="str">
        <f>_xlfn.TEXTAFTER(R:R,"/")</f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ROUND((E590/D590)*100,0)</f>
        <v>79</v>
      </c>
      <c r="G590" t="s">
        <v>14</v>
      </c>
      <c r="H590">
        <v>1368</v>
      </c>
      <c r="I590">
        <f>ROUND(E590/H590,2)</f>
        <v>91.02</v>
      </c>
      <c r="J590" t="s">
        <v>40</v>
      </c>
      <c r="K590" t="s">
        <v>41</v>
      </c>
      <c r="L590">
        <v>1269493200</v>
      </c>
      <c r="M590" s="7">
        <f>(((L590/60)/60)/24)+DATE(1970,1,1)</f>
        <v>40262.208333333336</v>
      </c>
      <c r="N590">
        <v>1272171600</v>
      </c>
      <c r="O590" s="7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tr">
        <f>_xlfn.TEXTSPLIT(R:R,"/")</f>
        <v>theater</v>
      </c>
      <c r="T590" t="str">
        <f>_xlfn.TEXTAFTER(R:R,"/")</f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ROUND((E591/D591)*100,0)</f>
        <v>65</v>
      </c>
      <c r="G591" t="s">
        <v>14</v>
      </c>
      <c r="H591">
        <v>102</v>
      </c>
      <c r="I591">
        <f>ROUND(E591/H591,2)</f>
        <v>50.13</v>
      </c>
      <c r="J591" t="s">
        <v>21</v>
      </c>
      <c r="K591" t="s">
        <v>22</v>
      </c>
      <c r="L591">
        <v>1436072400</v>
      </c>
      <c r="M591" s="7">
        <f>(((L591/60)/60)/24)+DATE(1970,1,1)</f>
        <v>42190.208333333328</v>
      </c>
      <c r="N591">
        <v>1436677200</v>
      </c>
      <c r="O591" s="7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tr">
        <f>_xlfn.TEXTSPLIT(R:R,"/")</f>
        <v>film &amp; video</v>
      </c>
      <c r="T591" t="str">
        <f>_xlfn.TEXTAFTER(R:R,"/")</f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ROUND((E592/D592)*100,0)</f>
        <v>82</v>
      </c>
      <c r="G592" t="s">
        <v>14</v>
      </c>
      <c r="H592">
        <v>86</v>
      </c>
      <c r="I592">
        <f>ROUND(E592/H592,2)</f>
        <v>67.72</v>
      </c>
      <c r="J592" t="s">
        <v>26</v>
      </c>
      <c r="K592" t="s">
        <v>27</v>
      </c>
      <c r="L592">
        <v>1419141600</v>
      </c>
      <c r="M592" s="7">
        <f>(((L592/60)/60)/24)+DATE(1970,1,1)</f>
        <v>41994.25</v>
      </c>
      <c r="N592">
        <v>1420092000</v>
      </c>
      <c r="O592" s="7">
        <f>(((N592/60)/60)/24)+DATE(1970,1,1)</f>
        <v>42005.25</v>
      </c>
      <c r="P592" t="b">
        <v>0</v>
      </c>
      <c r="Q592" t="b">
        <v>0</v>
      </c>
      <c r="R592" t="s">
        <v>133</v>
      </c>
      <c r="S592" t="str">
        <f>_xlfn.TEXTSPLIT(R:R,"/")</f>
        <v>publishing</v>
      </c>
      <c r="T592" t="str">
        <f>_xlfn.TEXTAFTER(R:R,"/")</f>
        <v>radio &amp; podcasts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ROUND((E593/D593)*100,0)</f>
        <v>1038</v>
      </c>
      <c r="G593" t="s">
        <v>20</v>
      </c>
      <c r="H593">
        <v>102</v>
      </c>
      <c r="I593">
        <f>ROUND(E593/H593,2)</f>
        <v>61.04</v>
      </c>
      <c r="J593" t="s">
        <v>21</v>
      </c>
      <c r="K593" t="s">
        <v>22</v>
      </c>
      <c r="L593">
        <v>1279083600</v>
      </c>
      <c r="M593" s="7">
        <f>(((L593/60)/60)/24)+DATE(1970,1,1)</f>
        <v>40373.208333333336</v>
      </c>
      <c r="N593">
        <v>1279947600</v>
      </c>
      <c r="O593" s="7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tr">
        <f>_xlfn.TEXTSPLIT(R:R,"/")</f>
        <v>games</v>
      </c>
      <c r="T593" t="str">
        <f>_xlfn.TEXTAFTER(R:R,"/")</f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ROUND((E594/D594)*100,0)</f>
        <v>13</v>
      </c>
      <c r="G594" t="s">
        <v>14</v>
      </c>
      <c r="H594">
        <v>253</v>
      </c>
      <c r="I594">
        <f>ROUND(E594/H594,2)</f>
        <v>80.010000000000005</v>
      </c>
      <c r="J594" t="s">
        <v>21</v>
      </c>
      <c r="K594" t="s">
        <v>22</v>
      </c>
      <c r="L594">
        <v>1401426000</v>
      </c>
      <c r="M594" s="7">
        <f>(((L594/60)/60)/24)+DATE(1970,1,1)</f>
        <v>41789.208333333336</v>
      </c>
      <c r="N594">
        <v>1402203600</v>
      </c>
      <c r="O594" s="7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tr">
        <f>_xlfn.TEXTSPLIT(R:R,"/")</f>
        <v>theater</v>
      </c>
      <c r="T594" t="str">
        <f>_xlfn.TEXTAFTER(R:R,"/")</f>
        <v>plays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ROUND((E595/D595)*100,0)</f>
        <v>155</v>
      </c>
      <c r="G595" t="s">
        <v>20</v>
      </c>
      <c r="H595">
        <v>4006</v>
      </c>
      <c r="I595">
        <f>ROUND(E595/H595,2)</f>
        <v>47</v>
      </c>
      <c r="J595" t="s">
        <v>21</v>
      </c>
      <c r="K595" t="s">
        <v>22</v>
      </c>
      <c r="L595">
        <v>1395810000</v>
      </c>
      <c r="M595" s="7">
        <f>(((L595/60)/60)/24)+DATE(1970,1,1)</f>
        <v>41724.208333333336</v>
      </c>
      <c r="N595">
        <v>1396933200</v>
      </c>
      <c r="O595" s="7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tr">
        <f>_xlfn.TEXTSPLIT(R:R,"/")</f>
        <v>film &amp; video</v>
      </c>
      <c r="T595" t="str">
        <f>_xlfn.TEXTAFTER(R:R,"/")</f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ROUND((E596/D596)*100,0)</f>
        <v>7</v>
      </c>
      <c r="G596" t="s">
        <v>14</v>
      </c>
      <c r="H596">
        <v>157</v>
      </c>
      <c r="I596">
        <f>ROUND(E596/H596,2)</f>
        <v>71.13</v>
      </c>
      <c r="J596" t="s">
        <v>21</v>
      </c>
      <c r="K596" t="s">
        <v>22</v>
      </c>
      <c r="L596">
        <v>1467003600</v>
      </c>
      <c r="M596" s="7">
        <f>(((L596/60)/60)/24)+DATE(1970,1,1)</f>
        <v>42548.208333333328</v>
      </c>
      <c r="N596">
        <v>1467262800</v>
      </c>
      <c r="O596" s="7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tr">
        <f>_xlfn.TEXTSPLIT(R:R,"/")</f>
        <v>theater</v>
      </c>
      <c r="T596" t="str">
        <f>_xlfn.TEXTAFTER(R:R,"/")</f>
        <v>plays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ROUND((E597/D597)*100,0)</f>
        <v>209</v>
      </c>
      <c r="G597" t="s">
        <v>20</v>
      </c>
      <c r="H597">
        <v>1629</v>
      </c>
      <c r="I597">
        <f>ROUND(E597/H597,2)</f>
        <v>89.99</v>
      </c>
      <c r="J597" t="s">
        <v>21</v>
      </c>
      <c r="K597" t="s">
        <v>22</v>
      </c>
      <c r="L597">
        <v>1268715600</v>
      </c>
      <c r="M597" s="7">
        <f>(((L597/60)/60)/24)+DATE(1970,1,1)</f>
        <v>40253.208333333336</v>
      </c>
      <c r="N597">
        <v>1270530000</v>
      </c>
      <c r="O597" s="7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tr">
        <f>_xlfn.TEXTSPLIT(R:R,"/")</f>
        <v>theater</v>
      </c>
      <c r="T597" t="str">
        <f>_xlfn.TEXTAFTER(R:R,"/")</f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ROUND((E598/D598)*100,0)</f>
        <v>100</v>
      </c>
      <c r="G598" t="s">
        <v>14</v>
      </c>
      <c r="H598">
        <v>183</v>
      </c>
      <c r="I598">
        <f>ROUND(E598/H598,2)</f>
        <v>43.03</v>
      </c>
      <c r="J598" t="s">
        <v>21</v>
      </c>
      <c r="K598" t="s">
        <v>22</v>
      </c>
      <c r="L598">
        <v>1457157600</v>
      </c>
      <c r="M598" s="7">
        <f>(((L598/60)/60)/24)+DATE(1970,1,1)</f>
        <v>42434.25</v>
      </c>
      <c r="N598">
        <v>1457762400</v>
      </c>
      <c r="O598" s="7">
        <f>(((N598/60)/60)/24)+DATE(1970,1,1)</f>
        <v>42441.25</v>
      </c>
      <c r="P598" t="b">
        <v>0</v>
      </c>
      <c r="Q598" t="b">
        <v>1</v>
      </c>
      <c r="R598" t="s">
        <v>53</v>
      </c>
      <c r="S598" t="str">
        <f>_xlfn.TEXTSPLIT(R:R,"/")</f>
        <v>film &amp; video</v>
      </c>
      <c r="T598" t="str">
        <f>_xlfn.TEXTAFTER(R:R,"/")</f>
        <v>drama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ROUND((E599/D599)*100,0)</f>
        <v>202</v>
      </c>
      <c r="G599" t="s">
        <v>20</v>
      </c>
      <c r="H599">
        <v>2188</v>
      </c>
      <c r="I599">
        <f>ROUND(E599/H599,2)</f>
        <v>68</v>
      </c>
      <c r="J599" t="s">
        <v>21</v>
      </c>
      <c r="K599" t="s">
        <v>22</v>
      </c>
      <c r="L599">
        <v>1573970400</v>
      </c>
      <c r="M599" s="7">
        <f>(((L599/60)/60)/24)+DATE(1970,1,1)</f>
        <v>43786.25</v>
      </c>
      <c r="N599">
        <v>1575525600</v>
      </c>
      <c r="O599" s="7">
        <f>(((N599/60)/60)/24)+DATE(1970,1,1)</f>
        <v>43804.25</v>
      </c>
      <c r="P599" t="b">
        <v>0</v>
      </c>
      <c r="Q599" t="b">
        <v>0</v>
      </c>
      <c r="R599" t="s">
        <v>33</v>
      </c>
      <c r="S599" t="str">
        <f>_xlfn.TEXTSPLIT(R:R,"/")</f>
        <v>theater</v>
      </c>
      <c r="T599" t="str">
        <f>_xlfn.TEXTAFTER(R:R,"/")</f>
        <v>plays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ROUND((E600/D600)*100,0)</f>
        <v>162</v>
      </c>
      <c r="G600" t="s">
        <v>20</v>
      </c>
      <c r="H600">
        <v>2409</v>
      </c>
      <c r="I600">
        <f>ROUND(E600/H600,2)</f>
        <v>73</v>
      </c>
      <c r="J600" t="s">
        <v>107</v>
      </c>
      <c r="K600" t="s">
        <v>108</v>
      </c>
      <c r="L600">
        <v>1276578000</v>
      </c>
      <c r="M600" s="7">
        <f>(((L600/60)/60)/24)+DATE(1970,1,1)</f>
        <v>40344.208333333336</v>
      </c>
      <c r="N600">
        <v>1279083600</v>
      </c>
      <c r="O600" s="7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tr">
        <f>_xlfn.TEXTSPLIT(R:R,"/")</f>
        <v>music</v>
      </c>
      <c r="T600" t="str">
        <f>_xlfn.TEXTAFTER(R:R,"/")</f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ROUND((E601/D601)*100,0)</f>
        <v>4</v>
      </c>
      <c r="G601" t="s">
        <v>14</v>
      </c>
      <c r="H601">
        <v>82</v>
      </c>
      <c r="I601">
        <f>ROUND(E601/H601,2)</f>
        <v>62.34</v>
      </c>
      <c r="J601" t="s">
        <v>36</v>
      </c>
      <c r="K601" t="s">
        <v>37</v>
      </c>
      <c r="L601">
        <v>1423720800</v>
      </c>
      <c r="M601" s="7">
        <f>(((L601/60)/60)/24)+DATE(1970,1,1)</f>
        <v>42047.25</v>
      </c>
      <c r="N601">
        <v>1424412000</v>
      </c>
      <c r="O601" s="7">
        <f>(((N601/60)/60)/24)+DATE(1970,1,1)</f>
        <v>42055.25</v>
      </c>
      <c r="P601" t="b">
        <v>0</v>
      </c>
      <c r="Q601" t="b">
        <v>0</v>
      </c>
      <c r="R601" t="s">
        <v>42</v>
      </c>
      <c r="S601" t="str">
        <f>_xlfn.TEXTSPLIT(R:R,"/")</f>
        <v>film &amp; video</v>
      </c>
      <c r="T601" t="str">
        <f>_xlfn.TEXTAFTER(R:R,"/")</f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ROUND((E602/D602)*100,0)</f>
        <v>5</v>
      </c>
      <c r="G602" t="s">
        <v>14</v>
      </c>
      <c r="H602">
        <v>1</v>
      </c>
      <c r="I602">
        <f>ROUND(E602/H602,2)</f>
        <v>5</v>
      </c>
      <c r="J602" t="s">
        <v>40</v>
      </c>
      <c r="K602" t="s">
        <v>41</v>
      </c>
      <c r="L602">
        <v>1375160400</v>
      </c>
      <c r="M602" s="7">
        <f>(((L602/60)/60)/24)+DATE(1970,1,1)</f>
        <v>41485.208333333336</v>
      </c>
      <c r="N602">
        <v>1376197200</v>
      </c>
      <c r="O602" s="7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tr">
        <f>_xlfn.TEXTSPLIT(R:R,"/")</f>
        <v>food</v>
      </c>
      <c r="T602" t="str">
        <f>_xlfn.TEXTAFTER(R:R,"/")</f>
        <v>food trucks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ROUND((E603/D603)*100,0)</f>
        <v>207</v>
      </c>
      <c r="G603" t="s">
        <v>20</v>
      </c>
      <c r="H603">
        <v>194</v>
      </c>
      <c r="I603">
        <f>ROUND(E603/H603,2)</f>
        <v>67.099999999999994</v>
      </c>
      <c r="J603" t="s">
        <v>21</v>
      </c>
      <c r="K603" t="s">
        <v>22</v>
      </c>
      <c r="L603">
        <v>1401426000</v>
      </c>
      <c r="M603" s="7">
        <f>(((L603/60)/60)/24)+DATE(1970,1,1)</f>
        <v>41789.208333333336</v>
      </c>
      <c r="N603">
        <v>1402894800</v>
      </c>
      <c r="O603" s="7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tr">
        <f>_xlfn.TEXTSPLIT(R:R,"/")</f>
        <v>technology</v>
      </c>
      <c r="T603" t="str">
        <f>_xlfn.TEXTAFTER(R:R,"/")</f>
        <v>wearables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ROUND((E604/D604)*100,0)</f>
        <v>128</v>
      </c>
      <c r="G604" t="s">
        <v>20</v>
      </c>
      <c r="H604">
        <v>1140</v>
      </c>
      <c r="I604">
        <f>ROUND(E604/H604,2)</f>
        <v>79.98</v>
      </c>
      <c r="J604" t="s">
        <v>21</v>
      </c>
      <c r="K604" t="s">
        <v>22</v>
      </c>
      <c r="L604">
        <v>1433480400</v>
      </c>
      <c r="M604" s="7">
        <f>(((L604/60)/60)/24)+DATE(1970,1,1)</f>
        <v>42160.208333333328</v>
      </c>
      <c r="N604">
        <v>1434430800</v>
      </c>
      <c r="O604" s="7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tr">
        <f>_xlfn.TEXTSPLIT(R:R,"/")</f>
        <v>theater</v>
      </c>
      <c r="T604" t="str">
        <f>_xlfn.TEXTAFTER(R:R,"/")</f>
        <v>plays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ROUND((E605/D605)*100,0)</f>
        <v>120</v>
      </c>
      <c r="G605" t="s">
        <v>20</v>
      </c>
      <c r="H605">
        <v>102</v>
      </c>
      <c r="I605">
        <f>ROUND(E605/H605,2)</f>
        <v>62.18</v>
      </c>
      <c r="J605" t="s">
        <v>21</v>
      </c>
      <c r="K605" t="s">
        <v>22</v>
      </c>
      <c r="L605">
        <v>1555563600</v>
      </c>
      <c r="M605" s="7">
        <f>(((L605/60)/60)/24)+DATE(1970,1,1)</f>
        <v>43573.208333333328</v>
      </c>
      <c r="N605">
        <v>1557896400</v>
      </c>
      <c r="O605" s="7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tr">
        <f>_xlfn.TEXTSPLIT(R:R,"/")</f>
        <v>theater</v>
      </c>
      <c r="T605" t="str">
        <f>_xlfn.TEXTAFTER(R:R,"/")</f>
        <v>plays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ROUND((E606/D606)*100,0)</f>
        <v>171</v>
      </c>
      <c r="G606" t="s">
        <v>20</v>
      </c>
      <c r="H606">
        <v>2857</v>
      </c>
      <c r="I606">
        <f>ROUND(E606/H606,2)</f>
        <v>53.01</v>
      </c>
      <c r="J606" t="s">
        <v>21</v>
      </c>
      <c r="K606" t="s">
        <v>22</v>
      </c>
      <c r="L606">
        <v>1295676000</v>
      </c>
      <c r="M606" s="7">
        <f>(((L606/60)/60)/24)+DATE(1970,1,1)</f>
        <v>40565.25</v>
      </c>
      <c r="N606">
        <v>1297490400</v>
      </c>
      <c r="O606" s="7">
        <f>(((N606/60)/60)/24)+DATE(1970,1,1)</f>
        <v>40586.25</v>
      </c>
      <c r="P606" t="b">
        <v>0</v>
      </c>
      <c r="Q606" t="b">
        <v>0</v>
      </c>
      <c r="R606" t="s">
        <v>33</v>
      </c>
      <c r="S606" t="str">
        <f>_xlfn.TEXTSPLIT(R:R,"/")</f>
        <v>theater</v>
      </c>
      <c r="T606" t="str">
        <f>_xlfn.TEXTAFTER(R:R,"/")</f>
        <v>plays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ROUND((E607/D607)*100,0)</f>
        <v>187</v>
      </c>
      <c r="G607" t="s">
        <v>20</v>
      </c>
      <c r="H607">
        <v>107</v>
      </c>
      <c r="I607">
        <f>ROUND(E607/H607,2)</f>
        <v>57.74</v>
      </c>
      <c r="J607" t="s">
        <v>21</v>
      </c>
      <c r="K607" t="s">
        <v>22</v>
      </c>
      <c r="L607">
        <v>1443848400</v>
      </c>
      <c r="M607" s="7">
        <f>(((L607/60)/60)/24)+DATE(1970,1,1)</f>
        <v>42280.208333333328</v>
      </c>
      <c r="N607">
        <v>1447394400</v>
      </c>
      <c r="O607" s="7">
        <f>(((N607/60)/60)/24)+DATE(1970,1,1)</f>
        <v>42321.25</v>
      </c>
      <c r="P607" t="b">
        <v>0</v>
      </c>
      <c r="Q607" t="b">
        <v>0</v>
      </c>
      <c r="R607" t="s">
        <v>68</v>
      </c>
      <c r="S607" t="str">
        <f>_xlfn.TEXTSPLIT(R:R,"/")</f>
        <v>publishing</v>
      </c>
      <c r="T607" t="str">
        <f>_xlfn.TEXTAFTER(R:R,"/")</f>
        <v>nonfiction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ROUND((E608/D608)*100,0)</f>
        <v>188</v>
      </c>
      <c r="G608" t="s">
        <v>20</v>
      </c>
      <c r="H608">
        <v>160</v>
      </c>
      <c r="I608">
        <f>ROUND(E608/H608,2)</f>
        <v>40.03</v>
      </c>
      <c r="J608" t="s">
        <v>40</v>
      </c>
      <c r="K608" t="s">
        <v>41</v>
      </c>
      <c r="L608">
        <v>1457330400</v>
      </c>
      <c r="M608" s="7">
        <f>(((L608/60)/60)/24)+DATE(1970,1,1)</f>
        <v>42436.25</v>
      </c>
      <c r="N608">
        <v>1458277200</v>
      </c>
      <c r="O608" s="7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tr">
        <f>_xlfn.TEXTSPLIT(R:R,"/")</f>
        <v>music</v>
      </c>
      <c r="T608" t="str">
        <f>_xlfn.TEXTAFTER(R:R,"/")</f>
        <v>rock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ROUND((E609/D609)*100,0)</f>
        <v>131</v>
      </c>
      <c r="G609" t="s">
        <v>20</v>
      </c>
      <c r="H609">
        <v>2230</v>
      </c>
      <c r="I609">
        <f>ROUND(E609/H609,2)</f>
        <v>81.02</v>
      </c>
      <c r="J609" t="s">
        <v>21</v>
      </c>
      <c r="K609" t="s">
        <v>22</v>
      </c>
      <c r="L609">
        <v>1395550800</v>
      </c>
      <c r="M609" s="7">
        <f>(((L609/60)/60)/24)+DATE(1970,1,1)</f>
        <v>41721.208333333336</v>
      </c>
      <c r="N609">
        <v>1395723600</v>
      </c>
      <c r="O609" s="7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tr">
        <f>_xlfn.TEXTSPLIT(R:R,"/")</f>
        <v>food</v>
      </c>
      <c r="T609" t="str">
        <f>_xlfn.TEXTAFTER(R:R,"/")</f>
        <v>food trucks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ROUND((E610/D610)*100,0)</f>
        <v>284</v>
      </c>
      <c r="G610" t="s">
        <v>20</v>
      </c>
      <c r="H610">
        <v>316</v>
      </c>
      <c r="I610">
        <f>ROUND(E610/H610,2)</f>
        <v>35.049999999999997</v>
      </c>
      <c r="J610" t="s">
        <v>21</v>
      </c>
      <c r="K610" t="s">
        <v>22</v>
      </c>
      <c r="L610">
        <v>1551852000</v>
      </c>
      <c r="M610" s="7">
        <f>(((L610/60)/60)/24)+DATE(1970,1,1)</f>
        <v>43530.25</v>
      </c>
      <c r="N610">
        <v>1552197600</v>
      </c>
      <c r="O610" s="7">
        <f>(((N610/60)/60)/24)+DATE(1970,1,1)</f>
        <v>43534.25</v>
      </c>
      <c r="P610" t="b">
        <v>0</v>
      </c>
      <c r="Q610" t="b">
        <v>1</v>
      </c>
      <c r="R610" t="s">
        <v>159</v>
      </c>
      <c r="S610" t="str">
        <f>_xlfn.TEXTSPLIT(R:R,"/")</f>
        <v>music</v>
      </c>
      <c r="T610" t="str">
        <f>_xlfn.TEXTAFTER(R:R,"/")</f>
        <v>jazz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ROUND((E611/D611)*100,0)</f>
        <v>120</v>
      </c>
      <c r="G611" t="s">
        <v>20</v>
      </c>
      <c r="H611">
        <v>117</v>
      </c>
      <c r="I611">
        <f>ROUND(E611/H611,2)</f>
        <v>102.92</v>
      </c>
      <c r="J611" t="s">
        <v>21</v>
      </c>
      <c r="K611" t="s">
        <v>22</v>
      </c>
      <c r="L611">
        <v>1547618400</v>
      </c>
      <c r="M611" s="7">
        <f>(((L611/60)/60)/24)+DATE(1970,1,1)</f>
        <v>43481.25</v>
      </c>
      <c r="N611">
        <v>1549087200</v>
      </c>
      <c r="O611" s="7">
        <f>(((N611/60)/60)/24)+DATE(1970,1,1)</f>
        <v>43498.25</v>
      </c>
      <c r="P611" t="b">
        <v>0</v>
      </c>
      <c r="Q611" t="b">
        <v>0</v>
      </c>
      <c r="R611" t="s">
        <v>474</v>
      </c>
      <c r="S611" t="str">
        <f>_xlfn.TEXTSPLIT(R:R,"/")</f>
        <v>film &amp; video</v>
      </c>
      <c r="T611" t="str">
        <f>_xlfn.TEXTAFTER(R:R,"/")</f>
        <v>science fiction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ROUND((E612/D612)*100,0)</f>
        <v>419</v>
      </c>
      <c r="G612" t="s">
        <v>20</v>
      </c>
      <c r="H612">
        <v>6406</v>
      </c>
      <c r="I612">
        <f>ROUND(E612/H612,2)</f>
        <v>28</v>
      </c>
      <c r="J612" t="s">
        <v>21</v>
      </c>
      <c r="K612" t="s">
        <v>22</v>
      </c>
      <c r="L612">
        <v>1355637600</v>
      </c>
      <c r="M612" s="7">
        <f>(((L612/60)/60)/24)+DATE(1970,1,1)</f>
        <v>41259.25</v>
      </c>
      <c r="N612">
        <v>1356847200</v>
      </c>
      <c r="O612" s="7">
        <f>(((N612/60)/60)/24)+DATE(1970,1,1)</f>
        <v>41273.25</v>
      </c>
      <c r="P612" t="b">
        <v>0</v>
      </c>
      <c r="Q612" t="b">
        <v>0</v>
      </c>
      <c r="R612" t="s">
        <v>33</v>
      </c>
      <c r="S612" t="str">
        <f>_xlfn.TEXTSPLIT(R:R,"/")</f>
        <v>theater</v>
      </c>
      <c r="T612" t="str">
        <f>_xlfn.TEXTAFTER(R:R,"/")</f>
        <v>plays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ROUND((E613/D613)*100,0)</f>
        <v>14</v>
      </c>
      <c r="G613" t="s">
        <v>74</v>
      </c>
      <c r="H613">
        <v>15</v>
      </c>
      <c r="I613">
        <f>ROUND(E613/H613,2)</f>
        <v>75.73</v>
      </c>
      <c r="J613" t="s">
        <v>21</v>
      </c>
      <c r="K613" t="s">
        <v>22</v>
      </c>
      <c r="L613">
        <v>1374728400</v>
      </c>
      <c r="M613" s="7">
        <f>(((L613/60)/60)/24)+DATE(1970,1,1)</f>
        <v>41480.208333333336</v>
      </c>
      <c r="N613">
        <v>1375765200</v>
      </c>
      <c r="O613" s="7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tr">
        <f>_xlfn.TEXTSPLIT(R:R,"/")</f>
        <v>theater</v>
      </c>
      <c r="T613" t="str">
        <f>_xlfn.TEXTAFTER(R:R,"/")</f>
        <v>plays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ROUND((E614/D614)*100,0)</f>
        <v>139</v>
      </c>
      <c r="G614" t="s">
        <v>20</v>
      </c>
      <c r="H614">
        <v>192</v>
      </c>
      <c r="I614">
        <f>ROUND(E614/H614,2)</f>
        <v>45.03</v>
      </c>
      <c r="J614" t="s">
        <v>21</v>
      </c>
      <c r="K614" t="s">
        <v>22</v>
      </c>
      <c r="L614">
        <v>1287810000</v>
      </c>
      <c r="M614" s="7">
        <f>(((L614/60)/60)/24)+DATE(1970,1,1)</f>
        <v>40474.208333333336</v>
      </c>
      <c r="N614">
        <v>1289800800</v>
      </c>
      <c r="O614" s="7">
        <f>(((N614/60)/60)/24)+DATE(1970,1,1)</f>
        <v>40497.25</v>
      </c>
      <c r="P614" t="b">
        <v>0</v>
      </c>
      <c r="Q614" t="b">
        <v>0</v>
      </c>
      <c r="R614" t="s">
        <v>50</v>
      </c>
      <c r="S614" t="str">
        <f>_xlfn.TEXTSPLIT(R:R,"/")</f>
        <v>music</v>
      </c>
      <c r="T614" t="str">
        <f>_xlfn.TEXTAFTER(R:R,"/")</f>
        <v>electric music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ROUND((E615/D615)*100,0)</f>
        <v>174</v>
      </c>
      <c r="G615" t="s">
        <v>20</v>
      </c>
      <c r="H615">
        <v>26</v>
      </c>
      <c r="I615">
        <f>ROUND(E615/H615,2)</f>
        <v>73.62</v>
      </c>
      <c r="J615" t="s">
        <v>15</v>
      </c>
      <c r="K615" t="s">
        <v>16</v>
      </c>
      <c r="L615">
        <v>1503723600</v>
      </c>
      <c r="M615" s="7">
        <f>(((L615/60)/60)/24)+DATE(1970,1,1)</f>
        <v>42973.208333333328</v>
      </c>
      <c r="N615">
        <v>1504501200</v>
      </c>
      <c r="O615" s="7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tr">
        <f>_xlfn.TEXTSPLIT(R:R,"/")</f>
        <v>theater</v>
      </c>
      <c r="T615" t="str">
        <f>_xlfn.TEXTAFTER(R:R,"/")</f>
        <v>plays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ROUND((E616/D616)*100,0)</f>
        <v>155</v>
      </c>
      <c r="G616" t="s">
        <v>20</v>
      </c>
      <c r="H616">
        <v>723</v>
      </c>
      <c r="I616">
        <f>ROUND(E616/H616,2)</f>
        <v>56.99</v>
      </c>
      <c r="J616" t="s">
        <v>21</v>
      </c>
      <c r="K616" t="s">
        <v>22</v>
      </c>
      <c r="L616">
        <v>1484114400</v>
      </c>
      <c r="M616" s="7">
        <f>(((L616/60)/60)/24)+DATE(1970,1,1)</f>
        <v>42746.25</v>
      </c>
      <c r="N616">
        <v>1485669600</v>
      </c>
      <c r="O616" s="7">
        <f>(((N616/60)/60)/24)+DATE(1970,1,1)</f>
        <v>42764.25</v>
      </c>
      <c r="P616" t="b">
        <v>0</v>
      </c>
      <c r="Q616" t="b">
        <v>0</v>
      </c>
      <c r="R616" t="s">
        <v>33</v>
      </c>
      <c r="S616" t="str">
        <f>_xlfn.TEXTSPLIT(R:R,"/")</f>
        <v>theater</v>
      </c>
      <c r="T616" t="str">
        <f>_xlfn.TEXTAFTER(R:R,"/")</f>
        <v>plays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ROUND((E617/D617)*100,0)</f>
        <v>170</v>
      </c>
      <c r="G617" t="s">
        <v>20</v>
      </c>
      <c r="H617">
        <v>170</v>
      </c>
      <c r="I617">
        <f>ROUND(E617/H617,2)</f>
        <v>85.22</v>
      </c>
      <c r="J617" t="s">
        <v>107</v>
      </c>
      <c r="K617" t="s">
        <v>108</v>
      </c>
      <c r="L617">
        <v>1461906000</v>
      </c>
      <c r="M617" s="7">
        <f>(((L617/60)/60)/24)+DATE(1970,1,1)</f>
        <v>42489.208333333328</v>
      </c>
      <c r="N617">
        <v>1462770000</v>
      </c>
      <c r="O617" s="7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tr">
        <f>_xlfn.TEXTSPLIT(R:R,"/")</f>
        <v>theater</v>
      </c>
      <c r="T617" t="str">
        <f>_xlfn.TEXTAFTER(R:R,"/")</f>
        <v>plays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ROUND((E618/D618)*100,0)</f>
        <v>190</v>
      </c>
      <c r="G618" t="s">
        <v>20</v>
      </c>
      <c r="H618">
        <v>238</v>
      </c>
      <c r="I618">
        <f>ROUND(E618/H618,2)</f>
        <v>50.96</v>
      </c>
      <c r="J618" t="s">
        <v>40</v>
      </c>
      <c r="K618" t="s">
        <v>41</v>
      </c>
      <c r="L618">
        <v>1379653200</v>
      </c>
      <c r="M618" s="7">
        <f>(((L618/60)/60)/24)+DATE(1970,1,1)</f>
        <v>41537.208333333336</v>
      </c>
      <c r="N618">
        <v>1379739600</v>
      </c>
      <c r="O618" s="7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tr">
        <f>_xlfn.TEXTSPLIT(R:R,"/")</f>
        <v>music</v>
      </c>
      <c r="T618" t="str">
        <f>_xlfn.TEXTAFTER(R:R,"/")</f>
        <v>indie rock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ROUND((E619/D619)*100,0)</f>
        <v>250</v>
      </c>
      <c r="G619" t="s">
        <v>20</v>
      </c>
      <c r="H619">
        <v>55</v>
      </c>
      <c r="I619">
        <f>ROUND(E619/H619,2)</f>
        <v>63.56</v>
      </c>
      <c r="J619" t="s">
        <v>21</v>
      </c>
      <c r="K619" t="s">
        <v>22</v>
      </c>
      <c r="L619">
        <v>1401858000</v>
      </c>
      <c r="M619" s="7">
        <f>(((L619/60)/60)/24)+DATE(1970,1,1)</f>
        <v>41794.208333333336</v>
      </c>
      <c r="N619">
        <v>1402722000</v>
      </c>
      <c r="O619" s="7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tr">
        <f>_xlfn.TEXTSPLIT(R:R,"/")</f>
        <v>theater</v>
      </c>
      <c r="T619" t="str">
        <f>_xlfn.TEXTAFTER(R:R,"/")</f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ROUND((E620/D620)*100,0)</f>
        <v>49</v>
      </c>
      <c r="G620" t="s">
        <v>14</v>
      </c>
      <c r="H620">
        <v>1198</v>
      </c>
      <c r="I620">
        <f>ROUND(E620/H620,2)</f>
        <v>81</v>
      </c>
      <c r="J620" t="s">
        <v>21</v>
      </c>
      <c r="K620" t="s">
        <v>22</v>
      </c>
      <c r="L620">
        <v>1367470800</v>
      </c>
      <c r="M620" s="7">
        <f>(((L620/60)/60)/24)+DATE(1970,1,1)</f>
        <v>41396.208333333336</v>
      </c>
      <c r="N620">
        <v>1369285200</v>
      </c>
      <c r="O620" s="7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tr">
        <f>_xlfn.TEXTSPLIT(R:R,"/")</f>
        <v>publishing</v>
      </c>
      <c r="T620" t="str">
        <f>_xlfn.TEXTAFTER(R:R,"/")</f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ROUND((E621/D621)*100,0)</f>
        <v>28</v>
      </c>
      <c r="G621" t="s">
        <v>14</v>
      </c>
      <c r="H621">
        <v>648</v>
      </c>
      <c r="I621">
        <f>ROUND(E621/H621,2)</f>
        <v>86.04</v>
      </c>
      <c r="J621" t="s">
        <v>21</v>
      </c>
      <c r="K621" t="s">
        <v>22</v>
      </c>
      <c r="L621">
        <v>1304658000</v>
      </c>
      <c r="M621" s="7">
        <f>(((L621/60)/60)/24)+DATE(1970,1,1)</f>
        <v>40669.208333333336</v>
      </c>
      <c r="N621">
        <v>1304744400</v>
      </c>
      <c r="O621" s="7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tr">
        <f>_xlfn.TEXTSPLIT(R:R,"/")</f>
        <v>theater</v>
      </c>
      <c r="T621" t="str">
        <f>_xlfn.TEXTAFTER(R:R,"/")</f>
        <v>plays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ROUND((E622/D622)*100,0)</f>
        <v>268</v>
      </c>
      <c r="G622" t="s">
        <v>20</v>
      </c>
      <c r="H622">
        <v>128</v>
      </c>
      <c r="I622">
        <f>ROUND(E622/H622,2)</f>
        <v>90.04</v>
      </c>
      <c r="J622" t="s">
        <v>26</v>
      </c>
      <c r="K622" t="s">
        <v>27</v>
      </c>
      <c r="L622">
        <v>1467954000</v>
      </c>
      <c r="M622" s="7">
        <f>(((L622/60)/60)/24)+DATE(1970,1,1)</f>
        <v>42559.208333333328</v>
      </c>
      <c r="N622">
        <v>1468299600</v>
      </c>
      <c r="O622" s="7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tr">
        <f>_xlfn.TEXTSPLIT(R:R,"/")</f>
        <v>photography</v>
      </c>
      <c r="T622" t="str">
        <f>_xlfn.TEXTAFTER(R:R,"/")</f>
        <v>photography books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ROUND((E623/D623)*100,0)</f>
        <v>620</v>
      </c>
      <c r="G623" t="s">
        <v>20</v>
      </c>
      <c r="H623">
        <v>2144</v>
      </c>
      <c r="I623">
        <f>ROUND(E623/H623,2)</f>
        <v>74.010000000000005</v>
      </c>
      <c r="J623" t="s">
        <v>21</v>
      </c>
      <c r="K623" t="s">
        <v>22</v>
      </c>
      <c r="L623">
        <v>1473742800</v>
      </c>
      <c r="M623" s="7">
        <f>(((L623/60)/60)/24)+DATE(1970,1,1)</f>
        <v>42626.208333333328</v>
      </c>
      <c r="N623">
        <v>1474174800</v>
      </c>
      <c r="O623" s="7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tr">
        <f>_xlfn.TEXTSPLIT(R:R,"/")</f>
        <v>theater</v>
      </c>
      <c r="T623" t="str">
        <f>_xlfn.TEXTAFTER(R:R,"/")</f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ROUND((E624/D624)*100,0)</f>
        <v>3</v>
      </c>
      <c r="G624" t="s">
        <v>14</v>
      </c>
      <c r="H624">
        <v>64</v>
      </c>
      <c r="I624">
        <f>ROUND(E624/H624,2)</f>
        <v>92.44</v>
      </c>
      <c r="J624" t="s">
        <v>21</v>
      </c>
      <c r="K624" t="s">
        <v>22</v>
      </c>
      <c r="L624">
        <v>1523768400</v>
      </c>
      <c r="M624" s="7">
        <f>(((L624/60)/60)/24)+DATE(1970,1,1)</f>
        <v>43205.208333333328</v>
      </c>
      <c r="N624">
        <v>1526014800</v>
      </c>
      <c r="O624" s="7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tr">
        <f>_xlfn.TEXTSPLIT(R:R,"/")</f>
        <v>music</v>
      </c>
      <c r="T624" t="str">
        <f>_xlfn.TEXTAFTER(R:R,"/")</f>
        <v>indie rock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ROUND((E625/D625)*100,0)</f>
        <v>160</v>
      </c>
      <c r="G625" t="s">
        <v>20</v>
      </c>
      <c r="H625">
        <v>2693</v>
      </c>
      <c r="I625">
        <f>ROUND(E625/H625,2)</f>
        <v>56</v>
      </c>
      <c r="J625" t="s">
        <v>40</v>
      </c>
      <c r="K625" t="s">
        <v>41</v>
      </c>
      <c r="L625">
        <v>1437022800</v>
      </c>
      <c r="M625" s="7">
        <f>(((L625/60)/60)/24)+DATE(1970,1,1)</f>
        <v>42201.208333333328</v>
      </c>
      <c r="N625">
        <v>1437454800</v>
      </c>
      <c r="O625" s="7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tr">
        <f>_xlfn.TEXTSPLIT(R:R,"/")</f>
        <v>theater</v>
      </c>
      <c r="T625" t="str">
        <f>_xlfn.TEXTAFTER(R:R,"/")</f>
        <v>plays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ROUND((E626/D626)*100,0)</f>
        <v>279</v>
      </c>
      <c r="G626" t="s">
        <v>20</v>
      </c>
      <c r="H626">
        <v>432</v>
      </c>
      <c r="I626">
        <f>ROUND(E626/H626,2)</f>
        <v>32.979999999999997</v>
      </c>
      <c r="J626" t="s">
        <v>21</v>
      </c>
      <c r="K626" t="s">
        <v>22</v>
      </c>
      <c r="L626">
        <v>1422165600</v>
      </c>
      <c r="M626" s="7">
        <f>(((L626/60)/60)/24)+DATE(1970,1,1)</f>
        <v>42029.25</v>
      </c>
      <c r="N626">
        <v>1422684000</v>
      </c>
      <c r="O626" s="7">
        <f>(((N626/60)/60)/24)+DATE(1970,1,1)</f>
        <v>42035.25</v>
      </c>
      <c r="P626" t="b">
        <v>0</v>
      </c>
      <c r="Q626" t="b">
        <v>0</v>
      </c>
      <c r="R626" t="s">
        <v>122</v>
      </c>
      <c r="S626" t="str">
        <f>_xlfn.TEXTSPLIT(R:R,"/")</f>
        <v>photography</v>
      </c>
      <c r="T626" t="str">
        <f>_xlfn.TEXTAFTER(R:R,"/")</f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ROUND((E627/D627)*100,0)</f>
        <v>77</v>
      </c>
      <c r="G627" t="s">
        <v>14</v>
      </c>
      <c r="H627">
        <v>62</v>
      </c>
      <c r="I627">
        <f>ROUND(E627/H627,2)</f>
        <v>93.6</v>
      </c>
      <c r="J627" t="s">
        <v>21</v>
      </c>
      <c r="K627" t="s">
        <v>22</v>
      </c>
      <c r="L627">
        <v>1580104800</v>
      </c>
      <c r="M627" s="7">
        <f>(((L627/60)/60)/24)+DATE(1970,1,1)</f>
        <v>43857.25</v>
      </c>
      <c r="N627">
        <v>1581314400</v>
      </c>
      <c r="O627" s="7">
        <f>(((N627/60)/60)/24)+DATE(1970,1,1)</f>
        <v>43871.25</v>
      </c>
      <c r="P627" t="b">
        <v>0</v>
      </c>
      <c r="Q627" t="b">
        <v>0</v>
      </c>
      <c r="R627" t="s">
        <v>33</v>
      </c>
      <c r="S627" t="str">
        <f>_xlfn.TEXTSPLIT(R:R,"/")</f>
        <v>theater</v>
      </c>
      <c r="T627" t="str">
        <f>_xlfn.TEXTAFTER(R:R,"/")</f>
        <v>plays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ROUND((E628/D628)*100,0)</f>
        <v>206</v>
      </c>
      <c r="G628" t="s">
        <v>20</v>
      </c>
      <c r="H628">
        <v>189</v>
      </c>
      <c r="I628">
        <f>ROUND(E628/H628,2)</f>
        <v>69.87</v>
      </c>
      <c r="J628" t="s">
        <v>21</v>
      </c>
      <c r="K628" t="s">
        <v>22</v>
      </c>
      <c r="L628">
        <v>1285650000</v>
      </c>
      <c r="M628" s="7">
        <f>(((L628/60)/60)/24)+DATE(1970,1,1)</f>
        <v>40449.208333333336</v>
      </c>
      <c r="N628">
        <v>1286427600</v>
      </c>
      <c r="O628" s="7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tr">
        <f>_xlfn.TEXTSPLIT(R:R,"/")</f>
        <v>theater</v>
      </c>
      <c r="T628" t="str">
        <f>_xlfn.TEXTAFTER(R:R,"/")</f>
        <v>plays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ROUND((E629/D629)*100,0)</f>
        <v>694</v>
      </c>
      <c r="G629" t="s">
        <v>20</v>
      </c>
      <c r="H629">
        <v>154</v>
      </c>
      <c r="I629">
        <f>ROUND(E629/H629,2)</f>
        <v>72.13</v>
      </c>
      <c r="J629" t="s">
        <v>40</v>
      </c>
      <c r="K629" t="s">
        <v>41</v>
      </c>
      <c r="L629">
        <v>1276664400</v>
      </c>
      <c r="M629" s="7">
        <f>(((L629/60)/60)/24)+DATE(1970,1,1)</f>
        <v>40345.208333333336</v>
      </c>
      <c r="N629">
        <v>1278738000</v>
      </c>
      <c r="O629" s="7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tr">
        <f>_xlfn.TEXTSPLIT(R:R,"/")</f>
        <v>food</v>
      </c>
      <c r="T629" t="str">
        <f>_xlfn.TEXTAFTER(R:R,"/")</f>
        <v>food trucks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ROUND((E630/D630)*100,0)</f>
        <v>152</v>
      </c>
      <c r="G630" t="s">
        <v>20</v>
      </c>
      <c r="H630">
        <v>96</v>
      </c>
      <c r="I630">
        <f>ROUND(E630/H630,2)</f>
        <v>30.04</v>
      </c>
      <c r="J630" t="s">
        <v>21</v>
      </c>
      <c r="K630" t="s">
        <v>22</v>
      </c>
      <c r="L630">
        <v>1286168400</v>
      </c>
      <c r="M630" s="7">
        <f>(((L630/60)/60)/24)+DATE(1970,1,1)</f>
        <v>40455.208333333336</v>
      </c>
      <c r="N630">
        <v>1286427600</v>
      </c>
      <c r="O630" s="7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tr">
        <f>_xlfn.TEXTSPLIT(R:R,"/")</f>
        <v>music</v>
      </c>
      <c r="T630" t="str">
        <f>_xlfn.TEXTAFTER(R:R,"/")</f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ROUND((E631/D631)*100,0)</f>
        <v>65</v>
      </c>
      <c r="G631" t="s">
        <v>14</v>
      </c>
      <c r="H631">
        <v>750</v>
      </c>
      <c r="I631">
        <f>ROUND(E631/H631,2)</f>
        <v>73.97</v>
      </c>
      <c r="J631" t="s">
        <v>21</v>
      </c>
      <c r="K631" t="s">
        <v>22</v>
      </c>
      <c r="L631">
        <v>1467781200</v>
      </c>
      <c r="M631" s="7">
        <f>(((L631/60)/60)/24)+DATE(1970,1,1)</f>
        <v>42557.208333333328</v>
      </c>
      <c r="N631">
        <v>1467954000</v>
      </c>
      <c r="O631" s="7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tr">
        <f>_xlfn.TEXTSPLIT(R:R,"/")</f>
        <v>theater</v>
      </c>
      <c r="T631" t="str">
        <f>_xlfn.TEXTAFTER(R:R,"/")</f>
        <v>plays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ROUND((E632/D632)*100,0)</f>
        <v>63</v>
      </c>
      <c r="G632" t="s">
        <v>74</v>
      </c>
      <c r="H632">
        <v>87</v>
      </c>
      <c r="I632">
        <f>ROUND(E632/H632,2)</f>
        <v>68.66</v>
      </c>
      <c r="J632" t="s">
        <v>21</v>
      </c>
      <c r="K632" t="s">
        <v>22</v>
      </c>
      <c r="L632">
        <v>1556686800</v>
      </c>
      <c r="M632" s="7">
        <f>(((L632/60)/60)/24)+DATE(1970,1,1)</f>
        <v>43586.208333333328</v>
      </c>
      <c r="N632">
        <v>1557637200</v>
      </c>
      <c r="O632" s="7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tr">
        <f>_xlfn.TEXTSPLIT(R:R,"/")</f>
        <v>theater</v>
      </c>
      <c r="T632" t="str">
        <f>_xlfn.TEXTAFTER(R:R,"/")</f>
        <v>plays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ROUND((E633/D633)*100,0)</f>
        <v>310</v>
      </c>
      <c r="G633" t="s">
        <v>20</v>
      </c>
      <c r="H633">
        <v>3063</v>
      </c>
      <c r="I633">
        <f>ROUND(E633/H633,2)</f>
        <v>59.99</v>
      </c>
      <c r="J633" t="s">
        <v>21</v>
      </c>
      <c r="K633" t="s">
        <v>22</v>
      </c>
      <c r="L633">
        <v>1553576400</v>
      </c>
      <c r="M633" s="7">
        <f>(((L633/60)/60)/24)+DATE(1970,1,1)</f>
        <v>43550.208333333328</v>
      </c>
      <c r="N633">
        <v>1553922000</v>
      </c>
      <c r="O633" s="7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tr">
        <f>_xlfn.TEXTSPLIT(R:R,"/")</f>
        <v>theater</v>
      </c>
      <c r="T633" t="str">
        <f>_xlfn.TEXTAFTER(R:R,"/")</f>
        <v>plays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ROUND((E634/D634)*100,0)</f>
        <v>43</v>
      </c>
      <c r="G634" t="s">
        <v>47</v>
      </c>
      <c r="H634">
        <v>278</v>
      </c>
      <c r="I634">
        <f>ROUND(E634/H634,2)</f>
        <v>111.16</v>
      </c>
      <c r="J634" t="s">
        <v>21</v>
      </c>
      <c r="K634" t="s">
        <v>22</v>
      </c>
      <c r="L634">
        <v>1414904400</v>
      </c>
      <c r="M634" s="7">
        <f>(((L634/60)/60)/24)+DATE(1970,1,1)</f>
        <v>41945.208333333336</v>
      </c>
      <c r="N634">
        <v>1416463200</v>
      </c>
      <c r="O634" s="7">
        <f>(((N634/60)/60)/24)+DATE(1970,1,1)</f>
        <v>41963.25</v>
      </c>
      <c r="P634" t="b">
        <v>0</v>
      </c>
      <c r="Q634" t="b">
        <v>0</v>
      </c>
      <c r="R634" t="s">
        <v>33</v>
      </c>
      <c r="S634" t="str">
        <f>_xlfn.TEXTSPLIT(R:R,"/")</f>
        <v>theater</v>
      </c>
      <c r="T634" t="str">
        <f>_xlfn.TEXTAFTER(R:R,"/")</f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ROUND((E635/D635)*100,0)</f>
        <v>83</v>
      </c>
      <c r="G635" t="s">
        <v>14</v>
      </c>
      <c r="H635">
        <v>105</v>
      </c>
      <c r="I635">
        <f>ROUND(E635/H635,2)</f>
        <v>53.04</v>
      </c>
      <c r="J635" t="s">
        <v>21</v>
      </c>
      <c r="K635" t="s">
        <v>22</v>
      </c>
      <c r="L635">
        <v>1446876000</v>
      </c>
      <c r="M635" s="7">
        <f>(((L635/60)/60)/24)+DATE(1970,1,1)</f>
        <v>42315.25</v>
      </c>
      <c r="N635">
        <v>1447221600</v>
      </c>
      <c r="O635" s="7">
        <f>(((N635/60)/60)/24)+DATE(1970,1,1)</f>
        <v>42319.25</v>
      </c>
      <c r="P635" t="b">
        <v>0</v>
      </c>
      <c r="Q635" t="b">
        <v>0</v>
      </c>
      <c r="R635" t="s">
        <v>71</v>
      </c>
      <c r="S635" t="str">
        <f>_xlfn.TEXTSPLIT(R:R,"/")</f>
        <v>film &amp; video</v>
      </c>
      <c r="T635" t="str">
        <f>_xlfn.TEXTAFTER(R:R,"/")</f>
        <v>animation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ROUND((E636/D636)*100,0)</f>
        <v>79</v>
      </c>
      <c r="G636" t="s">
        <v>74</v>
      </c>
      <c r="H636">
        <v>1658</v>
      </c>
      <c r="I636">
        <f>ROUND(E636/H636,2)</f>
        <v>55.99</v>
      </c>
      <c r="J636" t="s">
        <v>21</v>
      </c>
      <c r="K636" t="s">
        <v>22</v>
      </c>
      <c r="L636">
        <v>1490418000</v>
      </c>
      <c r="M636" s="7">
        <f>(((L636/60)/60)/24)+DATE(1970,1,1)</f>
        <v>42819.208333333328</v>
      </c>
      <c r="N636">
        <v>1491627600</v>
      </c>
      <c r="O636" s="7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tr">
        <f>_xlfn.TEXTSPLIT(R:R,"/")</f>
        <v>film &amp; video</v>
      </c>
      <c r="T636" t="str">
        <f>_xlfn.TEXTAFTER(R:R,"/")</f>
        <v>television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ROUND((E637/D637)*100,0)</f>
        <v>114</v>
      </c>
      <c r="G637" t="s">
        <v>20</v>
      </c>
      <c r="H637">
        <v>2266</v>
      </c>
      <c r="I637">
        <f>ROUND(E637/H637,2)</f>
        <v>69.989999999999995</v>
      </c>
      <c r="J637" t="s">
        <v>21</v>
      </c>
      <c r="K637" t="s">
        <v>22</v>
      </c>
      <c r="L637">
        <v>1360389600</v>
      </c>
      <c r="M637" s="7">
        <f>(((L637/60)/60)/24)+DATE(1970,1,1)</f>
        <v>41314.25</v>
      </c>
      <c r="N637">
        <v>1363150800</v>
      </c>
      <c r="O637" s="7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tr">
        <f>_xlfn.TEXTSPLIT(R:R,"/")</f>
        <v>film &amp; video</v>
      </c>
      <c r="T637" t="str">
        <f>_xlfn.TEXTAFTER(R:R,"/")</f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ROUND((E638/D638)*100,0)</f>
        <v>65</v>
      </c>
      <c r="G638" t="s">
        <v>14</v>
      </c>
      <c r="H638">
        <v>2604</v>
      </c>
      <c r="I638">
        <f>ROUND(E638/H638,2)</f>
        <v>49</v>
      </c>
      <c r="J638" t="s">
        <v>36</v>
      </c>
      <c r="K638" t="s">
        <v>37</v>
      </c>
      <c r="L638">
        <v>1326866400</v>
      </c>
      <c r="M638" s="7">
        <f>(((L638/60)/60)/24)+DATE(1970,1,1)</f>
        <v>40926.25</v>
      </c>
      <c r="N638">
        <v>1330754400</v>
      </c>
      <c r="O638" s="7">
        <f>(((N638/60)/60)/24)+DATE(1970,1,1)</f>
        <v>40971.25</v>
      </c>
      <c r="P638" t="b">
        <v>0</v>
      </c>
      <c r="Q638" t="b">
        <v>1</v>
      </c>
      <c r="R638" t="s">
        <v>71</v>
      </c>
      <c r="S638" t="str">
        <f>_xlfn.TEXTSPLIT(R:R,"/")</f>
        <v>film &amp; video</v>
      </c>
      <c r="T638" t="str">
        <f>_xlfn.TEXTAFTER(R:R,"/")</f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ROUND((E639/D639)*100,0)</f>
        <v>79</v>
      </c>
      <c r="G639" t="s">
        <v>14</v>
      </c>
      <c r="H639">
        <v>65</v>
      </c>
      <c r="I639">
        <f>ROUND(E639/H639,2)</f>
        <v>103.85</v>
      </c>
      <c r="J639" t="s">
        <v>21</v>
      </c>
      <c r="K639" t="s">
        <v>22</v>
      </c>
      <c r="L639">
        <v>1479103200</v>
      </c>
      <c r="M639" s="7">
        <f>(((L639/60)/60)/24)+DATE(1970,1,1)</f>
        <v>42688.25</v>
      </c>
      <c r="N639">
        <v>1479794400</v>
      </c>
      <c r="O639" s="7">
        <f>(((N639/60)/60)/24)+DATE(1970,1,1)</f>
        <v>42696.25</v>
      </c>
      <c r="P639" t="b">
        <v>0</v>
      </c>
      <c r="Q639" t="b">
        <v>0</v>
      </c>
      <c r="R639" t="s">
        <v>33</v>
      </c>
      <c r="S639" t="str">
        <f>_xlfn.TEXTSPLIT(R:R,"/")</f>
        <v>theater</v>
      </c>
      <c r="T639" t="str">
        <f>_xlfn.TEXTAFTER(R:R,"/")</f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ROUND((E640/D640)*100,0)</f>
        <v>11</v>
      </c>
      <c r="G640" t="s">
        <v>14</v>
      </c>
      <c r="H640">
        <v>94</v>
      </c>
      <c r="I640">
        <f>ROUND(E640/H640,2)</f>
        <v>99.13</v>
      </c>
      <c r="J640" t="s">
        <v>21</v>
      </c>
      <c r="K640" t="s">
        <v>22</v>
      </c>
      <c r="L640">
        <v>1280206800</v>
      </c>
      <c r="M640" s="7">
        <f>(((L640/60)/60)/24)+DATE(1970,1,1)</f>
        <v>40386.208333333336</v>
      </c>
      <c r="N640">
        <v>1281243600</v>
      </c>
      <c r="O640" s="7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tr">
        <f>_xlfn.TEXTSPLIT(R:R,"/")</f>
        <v>theater</v>
      </c>
      <c r="T640" t="str">
        <f>_xlfn.TEXTAFTER(R:R,"/")</f>
        <v>plays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ROUND((E641/D641)*100,0)</f>
        <v>56</v>
      </c>
      <c r="G641" t="s">
        <v>47</v>
      </c>
      <c r="H641">
        <v>45</v>
      </c>
      <c r="I641">
        <f>ROUND(E641/H641,2)</f>
        <v>107.38</v>
      </c>
      <c r="J641" t="s">
        <v>21</v>
      </c>
      <c r="K641" t="s">
        <v>22</v>
      </c>
      <c r="L641">
        <v>1532754000</v>
      </c>
      <c r="M641" s="7">
        <f>(((L641/60)/60)/24)+DATE(1970,1,1)</f>
        <v>43309.208333333328</v>
      </c>
      <c r="N641">
        <v>1532754000</v>
      </c>
      <c r="O641" s="7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tr">
        <f>_xlfn.TEXTSPLIT(R:R,"/")</f>
        <v>film &amp; video</v>
      </c>
      <c r="T641" t="str">
        <f>_xlfn.TEXTAFTER(R:R,"/")</f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ROUND((E642/D642)*100,0)</f>
        <v>17</v>
      </c>
      <c r="G642" t="s">
        <v>14</v>
      </c>
      <c r="H642">
        <v>257</v>
      </c>
      <c r="I642">
        <f>ROUND(E642/H642,2)</f>
        <v>76.92</v>
      </c>
      <c r="J642" t="s">
        <v>21</v>
      </c>
      <c r="K642" t="s">
        <v>22</v>
      </c>
      <c r="L642">
        <v>1453096800</v>
      </c>
      <c r="M642" s="7">
        <f>(((L642/60)/60)/24)+DATE(1970,1,1)</f>
        <v>42387.25</v>
      </c>
      <c r="N642">
        <v>1453356000</v>
      </c>
      <c r="O642" s="7">
        <f>(((N642/60)/60)/24)+DATE(1970,1,1)</f>
        <v>42390.25</v>
      </c>
      <c r="P642" t="b">
        <v>0</v>
      </c>
      <c r="Q642" t="b">
        <v>0</v>
      </c>
      <c r="R642" t="s">
        <v>33</v>
      </c>
      <c r="S642" t="str">
        <f>_xlfn.TEXTSPLIT(R:R,"/")</f>
        <v>theater</v>
      </c>
      <c r="T642" t="str">
        <f>_xlfn.TEXTAFTER(R:R,"/")</f>
        <v>plays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ROUND((E643/D643)*100,0)</f>
        <v>120</v>
      </c>
      <c r="G643" t="s">
        <v>20</v>
      </c>
      <c r="H643">
        <v>194</v>
      </c>
      <c r="I643">
        <f>ROUND(E643/H643,2)</f>
        <v>58.13</v>
      </c>
      <c r="J643" t="s">
        <v>98</v>
      </c>
      <c r="K643" t="s">
        <v>99</v>
      </c>
      <c r="L643">
        <v>1487570400</v>
      </c>
      <c r="M643" s="7">
        <f>(((L643/60)/60)/24)+DATE(1970,1,1)</f>
        <v>42786.25</v>
      </c>
      <c r="N643">
        <v>1489986000</v>
      </c>
      <c r="O643" s="7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>_xlfn.TEXTSPLIT(R:R,"/")</f>
        <v>theater</v>
      </c>
      <c r="T643" t="str">
        <f>_xlfn.TEXTAFTER(R:R,"/")</f>
        <v>plays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ROUND((E644/D644)*100,0)</f>
        <v>145</v>
      </c>
      <c r="G644" t="s">
        <v>20</v>
      </c>
      <c r="H644">
        <v>129</v>
      </c>
      <c r="I644">
        <f>ROUND(E644/H644,2)</f>
        <v>103.74</v>
      </c>
      <c r="J644" t="s">
        <v>15</v>
      </c>
      <c r="K644" t="s">
        <v>16</v>
      </c>
      <c r="L644">
        <v>1545026400</v>
      </c>
      <c r="M644" s="7">
        <f>(((L644/60)/60)/24)+DATE(1970,1,1)</f>
        <v>43451.25</v>
      </c>
      <c r="N644">
        <v>1545804000</v>
      </c>
      <c r="O644" s="7">
        <f>(((N644/60)/60)/24)+DATE(1970,1,1)</f>
        <v>43460.25</v>
      </c>
      <c r="P644" t="b">
        <v>0</v>
      </c>
      <c r="Q644" t="b">
        <v>0</v>
      </c>
      <c r="R644" t="s">
        <v>65</v>
      </c>
      <c r="S644" t="str">
        <f>_xlfn.TEXTSPLIT(R:R,"/")</f>
        <v>technology</v>
      </c>
      <c r="T644" t="str">
        <f>_xlfn.TEXTAFTER(R:R,"/")</f>
        <v>wearables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ROUND((E645/D645)*100,0)</f>
        <v>221</v>
      </c>
      <c r="G645" t="s">
        <v>20</v>
      </c>
      <c r="H645">
        <v>375</v>
      </c>
      <c r="I645">
        <f>ROUND(E645/H645,2)</f>
        <v>87.96</v>
      </c>
      <c r="J645" t="s">
        <v>21</v>
      </c>
      <c r="K645" t="s">
        <v>22</v>
      </c>
      <c r="L645">
        <v>1488348000</v>
      </c>
      <c r="M645" s="7">
        <f>(((L645/60)/60)/24)+DATE(1970,1,1)</f>
        <v>42795.25</v>
      </c>
      <c r="N645">
        <v>1489899600</v>
      </c>
      <c r="O645" s="7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tr">
        <f>_xlfn.TEXTSPLIT(R:R,"/")</f>
        <v>theater</v>
      </c>
      <c r="T645" t="str">
        <f>_xlfn.TEXTAFTER(R:R,"/")</f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ROUND((E646/D646)*100,0)</f>
        <v>48</v>
      </c>
      <c r="G646" t="s">
        <v>14</v>
      </c>
      <c r="H646">
        <v>2928</v>
      </c>
      <c r="I646">
        <f>ROUND(E646/H646,2)</f>
        <v>28</v>
      </c>
      <c r="J646" t="s">
        <v>15</v>
      </c>
      <c r="K646" t="s">
        <v>16</v>
      </c>
      <c r="L646">
        <v>1545112800</v>
      </c>
      <c r="M646" s="7">
        <f>(((L646/60)/60)/24)+DATE(1970,1,1)</f>
        <v>43452.25</v>
      </c>
      <c r="N646">
        <v>1546495200</v>
      </c>
      <c r="O646" s="7">
        <f>(((N646/60)/60)/24)+DATE(1970,1,1)</f>
        <v>43468.25</v>
      </c>
      <c r="P646" t="b">
        <v>0</v>
      </c>
      <c r="Q646" t="b">
        <v>0</v>
      </c>
      <c r="R646" t="s">
        <v>33</v>
      </c>
      <c r="S646" t="str">
        <f>_xlfn.TEXTSPLIT(R:R,"/")</f>
        <v>theater</v>
      </c>
      <c r="T646" t="str">
        <f>_xlfn.TEXTAFTER(R:R,"/")</f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ROUND((E647/D647)*100,0)</f>
        <v>93</v>
      </c>
      <c r="G647" t="s">
        <v>14</v>
      </c>
      <c r="H647">
        <v>4697</v>
      </c>
      <c r="I647">
        <f>ROUND(E647/H647,2)</f>
        <v>38</v>
      </c>
      <c r="J647" t="s">
        <v>21</v>
      </c>
      <c r="K647" t="s">
        <v>22</v>
      </c>
      <c r="L647">
        <v>1537938000</v>
      </c>
      <c r="M647" s="7">
        <f>(((L647/60)/60)/24)+DATE(1970,1,1)</f>
        <v>43369.208333333328</v>
      </c>
      <c r="N647">
        <v>1539752400</v>
      </c>
      <c r="O647" s="7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tr">
        <f>_xlfn.TEXTSPLIT(R:R,"/")</f>
        <v>music</v>
      </c>
      <c r="T647" t="str">
        <f>_xlfn.TEXTAFTER(R:R,"/")</f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ROUND((E648/D648)*100,0)</f>
        <v>89</v>
      </c>
      <c r="G648" t="s">
        <v>14</v>
      </c>
      <c r="H648">
        <v>2915</v>
      </c>
      <c r="I648">
        <f>ROUND(E648/H648,2)</f>
        <v>30</v>
      </c>
      <c r="J648" t="s">
        <v>21</v>
      </c>
      <c r="K648" t="s">
        <v>22</v>
      </c>
      <c r="L648">
        <v>1363150800</v>
      </c>
      <c r="M648" s="7">
        <f>(((L648/60)/60)/24)+DATE(1970,1,1)</f>
        <v>41346.208333333336</v>
      </c>
      <c r="N648">
        <v>1364101200</v>
      </c>
      <c r="O648" s="7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tr">
        <f>_xlfn.TEXTSPLIT(R:R,"/")</f>
        <v>games</v>
      </c>
      <c r="T648" t="str">
        <f>_xlfn.TEXTAFTER(R:R,"/")</f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ROUND((E649/D649)*100,0)</f>
        <v>41</v>
      </c>
      <c r="G649" t="s">
        <v>14</v>
      </c>
      <c r="H649">
        <v>18</v>
      </c>
      <c r="I649">
        <f>ROUND(E649/H649,2)</f>
        <v>103.5</v>
      </c>
      <c r="J649" t="s">
        <v>21</v>
      </c>
      <c r="K649" t="s">
        <v>22</v>
      </c>
      <c r="L649">
        <v>1523250000</v>
      </c>
      <c r="M649" s="7">
        <f>(((L649/60)/60)/24)+DATE(1970,1,1)</f>
        <v>43199.208333333328</v>
      </c>
      <c r="N649">
        <v>1525323600</v>
      </c>
      <c r="O649" s="7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tr">
        <f>_xlfn.TEXTSPLIT(R:R,"/")</f>
        <v>publishing</v>
      </c>
      <c r="T649" t="str">
        <f>_xlfn.TEXTAFTER(R:R,"/")</f>
        <v>translations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ROUND((E650/D650)*100,0)</f>
        <v>63</v>
      </c>
      <c r="G650" t="s">
        <v>74</v>
      </c>
      <c r="H650">
        <v>723</v>
      </c>
      <c r="I650">
        <f>ROUND(E650/H650,2)</f>
        <v>85.99</v>
      </c>
      <c r="J650" t="s">
        <v>21</v>
      </c>
      <c r="K650" t="s">
        <v>22</v>
      </c>
      <c r="L650">
        <v>1499317200</v>
      </c>
      <c r="M650" s="7">
        <f>(((L650/60)/60)/24)+DATE(1970,1,1)</f>
        <v>42922.208333333328</v>
      </c>
      <c r="N650">
        <v>1500872400</v>
      </c>
      <c r="O650" s="7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tr">
        <f>_xlfn.TEXTSPLIT(R:R,"/")</f>
        <v>food</v>
      </c>
      <c r="T650" t="str">
        <f>_xlfn.TEXTAFTER(R:R,"/")</f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ROUND((E651/D651)*100,0)</f>
        <v>48</v>
      </c>
      <c r="G651" t="s">
        <v>14</v>
      </c>
      <c r="H651">
        <v>602</v>
      </c>
      <c r="I651">
        <f>ROUND(E651/H651,2)</f>
        <v>98.01</v>
      </c>
      <c r="J651" t="s">
        <v>98</v>
      </c>
      <c r="K651" t="s">
        <v>99</v>
      </c>
      <c r="L651">
        <v>1287550800</v>
      </c>
      <c r="M651" s="7">
        <f>(((L651/60)/60)/24)+DATE(1970,1,1)</f>
        <v>40471.208333333336</v>
      </c>
      <c r="N651">
        <v>1288501200</v>
      </c>
      <c r="O651" s="7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tr">
        <f>_xlfn.TEXTSPLIT(R:R,"/")</f>
        <v>theater</v>
      </c>
      <c r="T651" t="str">
        <f>_xlfn.TEXTAFTER(R:R,"/")</f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ROUND((E652/D652)*100,0)</f>
        <v>2</v>
      </c>
      <c r="G652" t="s">
        <v>14</v>
      </c>
      <c r="H652">
        <v>1</v>
      </c>
      <c r="I652">
        <f>ROUND(E652/H652,2)</f>
        <v>2</v>
      </c>
      <c r="J652" t="s">
        <v>21</v>
      </c>
      <c r="K652" t="s">
        <v>22</v>
      </c>
      <c r="L652">
        <v>1404795600</v>
      </c>
      <c r="M652" s="7">
        <f>(((L652/60)/60)/24)+DATE(1970,1,1)</f>
        <v>41828.208333333336</v>
      </c>
      <c r="N652">
        <v>1407128400</v>
      </c>
      <c r="O652" s="7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tr">
        <f>_xlfn.TEXTSPLIT(R:R,"/")</f>
        <v>music</v>
      </c>
      <c r="T652" t="str">
        <f>_xlfn.TEXTAFTER(R:R,"/")</f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ROUND((E653/D653)*100,0)</f>
        <v>88</v>
      </c>
      <c r="G653" t="s">
        <v>14</v>
      </c>
      <c r="H653">
        <v>3868</v>
      </c>
      <c r="I653">
        <f>ROUND(E653/H653,2)</f>
        <v>44.99</v>
      </c>
      <c r="J653" t="s">
        <v>107</v>
      </c>
      <c r="K653" t="s">
        <v>108</v>
      </c>
      <c r="L653">
        <v>1393048800</v>
      </c>
      <c r="M653" s="7">
        <f>(((L653/60)/60)/24)+DATE(1970,1,1)</f>
        <v>41692.25</v>
      </c>
      <c r="N653">
        <v>1394344800</v>
      </c>
      <c r="O653" s="7">
        <f>(((N653/60)/60)/24)+DATE(1970,1,1)</f>
        <v>41707.25</v>
      </c>
      <c r="P653" t="b">
        <v>0</v>
      </c>
      <c r="Q653" t="b">
        <v>0</v>
      </c>
      <c r="R653" t="s">
        <v>100</v>
      </c>
      <c r="S653" t="str">
        <f>_xlfn.TEXTSPLIT(R:R,"/")</f>
        <v>film &amp; video</v>
      </c>
      <c r="T653" t="str">
        <f>_xlfn.TEXTAFTER(R:R,"/")</f>
        <v>shorts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ROUND((E654/D654)*100,0)</f>
        <v>127</v>
      </c>
      <c r="G654" t="s">
        <v>20</v>
      </c>
      <c r="H654">
        <v>409</v>
      </c>
      <c r="I654">
        <f>ROUND(E654/H654,2)</f>
        <v>31.01</v>
      </c>
      <c r="J654" t="s">
        <v>21</v>
      </c>
      <c r="K654" t="s">
        <v>22</v>
      </c>
      <c r="L654">
        <v>1470373200</v>
      </c>
      <c r="M654" s="7">
        <f>(((L654/60)/60)/24)+DATE(1970,1,1)</f>
        <v>42587.208333333328</v>
      </c>
      <c r="N654">
        <v>1474088400</v>
      </c>
      <c r="O654" s="7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tr">
        <f>_xlfn.TEXTSPLIT(R:R,"/")</f>
        <v>technology</v>
      </c>
      <c r="T654" t="str">
        <f>_xlfn.TEXTAFTER(R:R,"/")</f>
        <v>web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ROUND((E655/D655)*100,0)</f>
        <v>2339</v>
      </c>
      <c r="G655" t="s">
        <v>20</v>
      </c>
      <c r="H655">
        <v>234</v>
      </c>
      <c r="I655">
        <f>ROUND(E655/H655,2)</f>
        <v>59.97</v>
      </c>
      <c r="J655" t="s">
        <v>21</v>
      </c>
      <c r="K655" t="s">
        <v>22</v>
      </c>
      <c r="L655">
        <v>1460091600</v>
      </c>
      <c r="M655" s="7">
        <f>(((L655/60)/60)/24)+DATE(1970,1,1)</f>
        <v>42468.208333333328</v>
      </c>
      <c r="N655">
        <v>1460264400</v>
      </c>
      <c r="O655" s="7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tr">
        <f>_xlfn.TEXTSPLIT(R:R,"/")</f>
        <v>technology</v>
      </c>
      <c r="T655" t="str">
        <f>_xlfn.TEXTAFTER(R:R,"/")</f>
        <v>web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ROUND((E656/D656)*100,0)</f>
        <v>508</v>
      </c>
      <c r="G656" t="s">
        <v>20</v>
      </c>
      <c r="H656">
        <v>3016</v>
      </c>
      <c r="I656">
        <f>ROUND(E656/H656,2)</f>
        <v>59</v>
      </c>
      <c r="J656" t="s">
        <v>21</v>
      </c>
      <c r="K656" t="s">
        <v>22</v>
      </c>
      <c r="L656">
        <v>1440392400</v>
      </c>
      <c r="M656" s="7">
        <f>(((L656/60)/60)/24)+DATE(1970,1,1)</f>
        <v>42240.208333333328</v>
      </c>
      <c r="N656">
        <v>1440824400</v>
      </c>
      <c r="O656" s="7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tr">
        <f>_xlfn.TEXTSPLIT(R:R,"/")</f>
        <v>music</v>
      </c>
      <c r="T656" t="str">
        <f>_xlfn.TEXTAFTER(R:R,"/")</f>
        <v>metal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ROUND((E657/D657)*100,0)</f>
        <v>191</v>
      </c>
      <c r="G657" t="s">
        <v>20</v>
      </c>
      <c r="H657">
        <v>264</v>
      </c>
      <c r="I657">
        <f>ROUND(E657/H657,2)</f>
        <v>50.05</v>
      </c>
      <c r="J657" t="s">
        <v>21</v>
      </c>
      <c r="K657" t="s">
        <v>22</v>
      </c>
      <c r="L657">
        <v>1488434400</v>
      </c>
      <c r="M657" s="7">
        <f>(((L657/60)/60)/24)+DATE(1970,1,1)</f>
        <v>42796.25</v>
      </c>
      <c r="N657">
        <v>1489554000</v>
      </c>
      <c r="O657" s="7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tr">
        <f>_xlfn.TEXTSPLIT(R:R,"/")</f>
        <v>photography</v>
      </c>
      <c r="T657" t="str">
        <f>_xlfn.TEXTAFTER(R:R,"/")</f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ROUND((E658/D658)*100,0)</f>
        <v>42</v>
      </c>
      <c r="G658" t="s">
        <v>14</v>
      </c>
      <c r="H658">
        <v>504</v>
      </c>
      <c r="I658">
        <f>ROUND(E658/H658,2)</f>
        <v>98.97</v>
      </c>
      <c r="J658" t="s">
        <v>26</v>
      </c>
      <c r="K658" t="s">
        <v>27</v>
      </c>
      <c r="L658">
        <v>1514440800</v>
      </c>
      <c r="M658" s="7">
        <f>(((L658/60)/60)/24)+DATE(1970,1,1)</f>
        <v>43097.25</v>
      </c>
      <c r="N658">
        <v>1514872800</v>
      </c>
      <c r="O658" s="7">
        <f>(((N658/60)/60)/24)+DATE(1970,1,1)</f>
        <v>43102.25</v>
      </c>
      <c r="P658" t="b">
        <v>0</v>
      </c>
      <c r="Q658" t="b">
        <v>0</v>
      </c>
      <c r="R658" t="s">
        <v>17</v>
      </c>
      <c r="S658" t="str">
        <f>_xlfn.TEXTSPLIT(R:R,"/")</f>
        <v>food</v>
      </c>
      <c r="T658" t="str">
        <f>_xlfn.TEXTAFTER(R:R,"/")</f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ROUND((E659/D659)*100,0)</f>
        <v>8</v>
      </c>
      <c r="G659" t="s">
        <v>14</v>
      </c>
      <c r="H659">
        <v>14</v>
      </c>
      <c r="I659">
        <f>ROUND(E659/H659,2)</f>
        <v>58.86</v>
      </c>
      <c r="J659" t="s">
        <v>21</v>
      </c>
      <c r="K659" t="s">
        <v>22</v>
      </c>
      <c r="L659">
        <v>1514354400</v>
      </c>
      <c r="M659" s="7">
        <f>(((L659/60)/60)/24)+DATE(1970,1,1)</f>
        <v>43096.25</v>
      </c>
      <c r="N659">
        <v>1515736800</v>
      </c>
      <c r="O659" s="7">
        <f>(((N659/60)/60)/24)+DATE(1970,1,1)</f>
        <v>43112.25</v>
      </c>
      <c r="P659" t="b">
        <v>0</v>
      </c>
      <c r="Q659" t="b">
        <v>0</v>
      </c>
      <c r="R659" t="s">
        <v>474</v>
      </c>
      <c r="S659" t="str">
        <f>_xlfn.TEXTSPLIT(R:R,"/")</f>
        <v>film &amp; video</v>
      </c>
      <c r="T659" t="str">
        <f>_xlfn.TEXTAFTER(R:R,"/")</f>
        <v>science fiction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ROUND((E660/D660)*100,0)</f>
        <v>60</v>
      </c>
      <c r="G660" t="s">
        <v>74</v>
      </c>
      <c r="H660">
        <v>390</v>
      </c>
      <c r="I660">
        <f>ROUND(E660/H660,2)</f>
        <v>81.010000000000005</v>
      </c>
      <c r="J660" t="s">
        <v>21</v>
      </c>
      <c r="K660" t="s">
        <v>22</v>
      </c>
      <c r="L660">
        <v>1440910800</v>
      </c>
      <c r="M660" s="7">
        <f>(((L660/60)/60)/24)+DATE(1970,1,1)</f>
        <v>42246.208333333328</v>
      </c>
      <c r="N660">
        <v>1442898000</v>
      </c>
      <c r="O660" s="7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tr">
        <f>_xlfn.TEXTSPLIT(R:R,"/")</f>
        <v>music</v>
      </c>
      <c r="T660" t="str">
        <f>_xlfn.TEXTAFTER(R:R,"/")</f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ROUND((E661/D661)*100,0)</f>
        <v>47</v>
      </c>
      <c r="G661" t="s">
        <v>14</v>
      </c>
      <c r="H661">
        <v>750</v>
      </c>
      <c r="I661">
        <f>ROUND(E661/H661,2)</f>
        <v>76.010000000000005</v>
      </c>
      <c r="J661" t="s">
        <v>40</v>
      </c>
      <c r="K661" t="s">
        <v>41</v>
      </c>
      <c r="L661">
        <v>1296108000</v>
      </c>
      <c r="M661" s="7">
        <f>(((L661/60)/60)/24)+DATE(1970,1,1)</f>
        <v>40570.25</v>
      </c>
      <c r="N661">
        <v>1296194400</v>
      </c>
      <c r="O661" s="7">
        <f>(((N661/60)/60)/24)+DATE(1970,1,1)</f>
        <v>40571.25</v>
      </c>
      <c r="P661" t="b">
        <v>0</v>
      </c>
      <c r="Q661" t="b">
        <v>0</v>
      </c>
      <c r="R661" t="s">
        <v>42</v>
      </c>
      <c r="S661" t="str">
        <f>_xlfn.TEXTSPLIT(R:R,"/")</f>
        <v>film &amp; video</v>
      </c>
      <c r="T661" t="str">
        <f>_xlfn.TEXTAFTER(R:R,"/")</f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ROUND((E662/D662)*100,0)</f>
        <v>82</v>
      </c>
      <c r="G662" t="s">
        <v>14</v>
      </c>
      <c r="H662">
        <v>77</v>
      </c>
      <c r="I662">
        <f>ROUND(E662/H662,2)</f>
        <v>96.6</v>
      </c>
      <c r="J662" t="s">
        <v>21</v>
      </c>
      <c r="K662" t="s">
        <v>22</v>
      </c>
      <c r="L662">
        <v>1440133200</v>
      </c>
      <c r="M662" s="7">
        <f>(((L662/60)/60)/24)+DATE(1970,1,1)</f>
        <v>42237.208333333328</v>
      </c>
      <c r="N662">
        <v>1440910800</v>
      </c>
      <c r="O662" s="7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tr">
        <f>_xlfn.TEXTSPLIT(R:R,"/")</f>
        <v>theater</v>
      </c>
      <c r="T662" t="str">
        <f>_xlfn.TEXTAFTER(R:R,"/")</f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ROUND((E663/D663)*100,0)</f>
        <v>54</v>
      </c>
      <c r="G663" t="s">
        <v>14</v>
      </c>
      <c r="H663">
        <v>752</v>
      </c>
      <c r="I663">
        <f>ROUND(E663/H663,2)</f>
        <v>76.959999999999994</v>
      </c>
      <c r="J663" t="s">
        <v>36</v>
      </c>
      <c r="K663" t="s">
        <v>37</v>
      </c>
      <c r="L663">
        <v>1332910800</v>
      </c>
      <c r="M663" s="7">
        <f>(((L663/60)/60)/24)+DATE(1970,1,1)</f>
        <v>40996.208333333336</v>
      </c>
      <c r="N663">
        <v>1335502800</v>
      </c>
      <c r="O663" s="7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tr">
        <f>_xlfn.TEXTSPLIT(R:R,"/")</f>
        <v>music</v>
      </c>
      <c r="T663" t="str">
        <f>_xlfn.TEXTAFTER(R:R,"/")</f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ROUND((E664/D664)*100,0)</f>
        <v>98</v>
      </c>
      <c r="G664" t="s">
        <v>14</v>
      </c>
      <c r="H664">
        <v>131</v>
      </c>
      <c r="I664">
        <f>ROUND(E664/H664,2)</f>
        <v>67.98</v>
      </c>
      <c r="J664" t="s">
        <v>21</v>
      </c>
      <c r="K664" t="s">
        <v>22</v>
      </c>
      <c r="L664">
        <v>1544335200</v>
      </c>
      <c r="M664" s="7">
        <f>(((L664/60)/60)/24)+DATE(1970,1,1)</f>
        <v>43443.25</v>
      </c>
      <c r="N664">
        <v>1544680800</v>
      </c>
      <c r="O664" s="7">
        <f>(((N664/60)/60)/24)+DATE(1970,1,1)</f>
        <v>43447.25</v>
      </c>
      <c r="P664" t="b">
        <v>0</v>
      </c>
      <c r="Q664" t="b">
        <v>0</v>
      </c>
      <c r="R664" t="s">
        <v>33</v>
      </c>
      <c r="S664" t="str">
        <f>_xlfn.TEXTSPLIT(R:R,"/")</f>
        <v>theater</v>
      </c>
      <c r="T664" t="str">
        <f>_xlfn.TEXTAFTER(R:R,"/")</f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ROUND((E665/D665)*100,0)</f>
        <v>77</v>
      </c>
      <c r="G665" t="s">
        <v>14</v>
      </c>
      <c r="H665">
        <v>87</v>
      </c>
      <c r="I665">
        <f>ROUND(E665/H665,2)</f>
        <v>88.78</v>
      </c>
      <c r="J665" t="s">
        <v>21</v>
      </c>
      <c r="K665" t="s">
        <v>22</v>
      </c>
      <c r="L665">
        <v>1286427600</v>
      </c>
      <c r="M665" s="7">
        <f>(((L665/60)/60)/24)+DATE(1970,1,1)</f>
        <v>40458.208333333336</v>
      </c>
      <c r="N665">
        <v>1288414800</v>
      </c>
      <c r="O665" s="7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tr">
        <f>_xlfn.TEXTSPLIT(R:R,"/")</f>
        <v>theater</v>
      </c>
      <c r="T665" t="str">
        <f>_xlfn.TEXTAFTER(R:R,"/")</f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ROUND((E666/D666)*100,0)</f>
        <v>33</v>
      </c>
      <c r="G666" t="s">
        <v>14</v>
      </c>
      <c r="H666">
        <v>1063</v>
      </c>
      <c r="I666">
        <f>ROUND(E666/H666,2)</f>
        <v>25</v>
      </c>
      <c r="J666" t="s">
        <v>21</v>
      </c>
      <c r="K666" t="s">
        <v>22</v>
      </c>
      <c r="L666">
        <v>1329717600</v>
      </c>
      <c r="M666" s="7">
        <f>(((L666/60)/60)/24)+DATE(1970,1,1)</f>
        <v>40959.25</v>
      </c>
      <c r="N666">
        <v>1330581600</v>
      </c>
      <c r="O666" s="7">
        <f>(((N666/60)/60)/24)+DATE(1970,1,1)</f>
        <v>40969.25</v>
      </c>
      <c r="P666" t="b">
        <v>0</v>
      </c>
      <c r="Q666" t="b">
        <v>0</v>
      </c>
      <c r="R666" t="s">
        <v>159</v>
      </c>
      <c r="S666" t="str">
        <f>_xlfn.TEXTSPLIT(R:R,"/")</f>
        <v>music</v>
      </c>
      <c r="T666" t="str">
        <f>_xlfn.TEXTAFTER(R:R,"/")</f>
        <v>jazz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ROUND((E667/D667)*100,0)</f>
        <v>240</v>
      </c>
      <c r="G667" t="s">
        <v>20</v>
      </c>
      <c r="H667">
        <v>272</v>
      </c>
      <c r="I667">
        <f>ROUND(E667/H667,2)</f>
        <v>44.92</v>
      </c>
      <c r="J667" t="s">
        <v>21</v>
      </c>
      <c r="K667" t="s">
        <v>22</v>
      </c>
      <c r="L667">
        <v>1310187600</v>
      </c>
      <c r="M667" s="7">
        <f>(((L667/60)/60)/24)+DATE(1970,1,1)</f>
        <v>40733.208333333336</v>
      </c>
      <c r="N667">
        <v>1311397200</v>
      </c>
      <c r="O667" s="7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tr">
        <f>_xlfn.TEXTSPLIT(R:R,"/")</f>
        <v>film &amp; video</v>
      </c>
      <c r="T667" t="str">
        <f>_xlfn.TEXTAFTER(R:R,"/")</f>
        <v>documentary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ROUND((E668/D668)*100,0)</f>
        <v>64</v>
      </c>
      <c r="G668" t="s">
        <v>74</v>
      </c>
      <c r="H668">
        <v>25</v>
      </c>
      <c r="I668">
        <f>ROUND(E668/H668,2)</f>
        <v>79.400000000000006</v>
      </c>
      <c r="J668" t="s">
        <v>21</v>
      </c>
      <c r="K668" t="s">
        <v>22</v>
      </c>
      <c r="L668">
        <v>1377838800</v>
      </c>
      <c r="M668" s="7">
        <f>(((L668/60)/60)/24)+DATE(1970,1,1)</f>
        <v>41516.208333333336</v>
      </c>
      <c r="N668">
        <v>1378357200</v>
      </c>
      <c r="O668" s="7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tr">
        <f>_xlfn.TEXTSPLIT(R:R,"/")</f>
        <v>theater</v>
      </c>
      <c r="T668" t="str">
        <f>_xlfn.TEXTAFTER(R:R,"/")</f>
        <v>plays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ROUND((E669/D669)*100,0)</f>
        <v>176</v>
      </c>
      <c r="G669" t="s">
        <v>20</v>
      </c>
      <c r="H669">
        <v>419</v>
      </c>
      <c r="I669">
        <f>ROUND(E669/H669,2)</f>
        <v>29.01</v>
      </c>
      <c r="J669" t="s">
        <v>21</v>
      </c>
      <c r="K669" t="s">
        <v>22</v>
      </c>
      <c r="L669">
        <v>1410325200</v>
      </c>
      <c r="M669" s="7">
        <f>(((L669/60)/60)/24)+DATE(1970,1,1)</f>
        <v>41892.208333333336</v>
      </c>
      <c r="N669">
        <v>1411102800</v>
      </c>
      <c r="O669" s="7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_xlfn.TEXTSPLIT(R:R,"/")</f>
        <v>journalism</v>
      </c>
      <c r="T669" t="str">
        <f>_xlfn.TEXTAFTER(R:R,"/")</f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ROUND((E670/D670)*100,0)</f>
        <v>20</v>
      </c>
      <c r="G670" t="s">
        <v>14</v>
      </c>
      <c r="H670">
        <v>76</v>
      </c>
      <c r="I670">
        <f>ROUND(E670/H670,2)</f>
        <v>73.59</v>
      </c>
      <c r="J670" t="s">
        <v>21</v>
      </c>
      <c r="K670" t="s">
        <v>22</v>
      </c>
      <c r="L670">
        <v>1343797200</v>
      </c>
      <c r="M670" s="7">
        <f>(((L670/60)/60)/24)+DATE(1970,1,1)</f>
        <v>41122.208333333336</v>
      </c>
      <c r="N670">
        <v>1344834000</v>
      </c>
      <c r="O670" s="7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tr">
        <f>_xlfn.TEXTSPLIT(R:R,"/")</f>
        <v>theater</v>
      </c>
      <c r="T670" t="str">
        <f>_xlfn.TEXTAFTER(R:R,"/")</f>
        <v>plays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ROUND((E671/D671)*100,0)</f>
        <v>359</v>
      </c>
      <c r="G671" t="s">
        <v>20</v>
      </c>
      <c r="H671">
        <v>1621</v>
      </c>
      <c r="I671">
        <f>ROUND(E671/H671,2)</f>
        <v>107.97</v>
      </c>
      <c r="J671" t="s">
        <v>107</v>
      </c>
      <c r="K671" t="s">
        <v>108</v>
      </c>
      <c r="L671">
        <v>1498453200</v>
      </c>
      <c r="M671" s="7">
        <f>(((L671/60)/60)/24)+DATE(1970,1,1)</f>
        <v>42912.208333333328</v>
      </c>
      <c r="N671">
        <v>1499230800</v>
      </c>
      <c r="O671" s="7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tr">
        <f>_xlfn.TEXTSPLIT(R:R,"/")</f>
        <v>theater</v>
      </c>
      <c r="T671" t="str">
        <f>_xlfn.TEXTAFTER(R:R,"/")</f>
        <v>plays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ROUND((E672/D672)*100,0)</f>
        <v>469</v>
      </c>
      <c r="G672" t="s">
        <v>20</v>
      </c>
      <c r="H672">
        <v>1101</v>
      </c>
      <c r="I672">
        <f>ROUND(E672/H672,2)</f>
        <v>68.989999999999995</v>
      </c>
      <c r="J672" t="s">
        <v>21</v>
      </c>
      <c r="K672" t="s">
        <v>22</v>
      </c>
      <c r="L672">
        <v>1456380000</v>
      </c>
      <c r="M672" s="7">
        <f>(((L672/60)/60)/24)+DATE(1970,1,1)</f>
        <v>42425.25</v>
      </c>
      <c r="N672">
        <v>1457416800</v>
      </c>
      <c r="O672" s="7">
        <f>(((N672/60)/60)/24)+DATE(1970,1,1)</f>
        <v>42437.25</v>
      </c>
      <c r="P672" t="b">
        <v>0</v>
      </c>
      <c r="Q672" t="b">
        <v>0</v>
      </c>
      <c r="R672" t="s">
        <v>60</v>
      </c>
      <c r="S672" t="str">
        <f>_xlfn.TEXTSPLIT(R:R,"/")</f>
        <v>music</v>
      </c>
      <c r="T672" t="str">
        <f>_xlfn.TEXTAFTER(R:R,"/")</f>
        <v>indie rock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ROUND((E673/D673)*100,0)</f>
        <v>122</v>
      </c>
      <c r="G673" t="s">
        <v>20</v>
      </c>
      <c r="H673">
        <v>1073</v>
      </c>
      <c r="I673">
        <f>ROUND(E673/H673,2)</f>
        <v>111.02</v>
      </c>
      <c r="J673" t="s">
        <v>21</v>
      </c>
      <c r="K673" t="s">
        <v>22</v>
      </c>
      <c r="L673">
        <v>1280552400</v>
      </c>
      <c r="M673" s="7">
        <f>(((L673/60)/60)/24)+DATE(1970,1,1)</f>
        <v>40390.208333333336</v>
      </c>
      <c r="N673">
        <v>1280898000</v>
      </c>
      <c r="O673" s="7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tr">
        <f>_xlfn.TEXTSPLIT(R:R,"/")</f>
        <v>theater</v>
      </c>
      <c r="T673" t="str">
        <f>_xlfn.TEXTAFTER(R:R,"/")</f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ROUND((E674/D674)*100,0)</f>
        <v>56</v>
      </c>
      <c r="G674" t="s">
        <v>14</v>
      </c>
      <c r="H674">
        <v>4428</v>
      </c>
      <c r="I674">
        <f>ROUND(E674/H674,2)</f>
        <v>25</v>
      </c>
      <c r="J674" t="s">
        <v>26</v>
      </c>
      <c r="K674" t="s">
        <v>27</v>
      </c>
      <c r="L674">
        <v>1521608400</v>
      </c>
      <c r="M674" s="7">
        <f>(((L674/60)/60)/24)+DATE(1970,1,1)</f>
        <v>43180.208333333328</v>
      </c>
      <c r="N674">
        <v>1522472400</v>
      </c>
      <c r="O674" s="7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tr">
        <f>_xlfn.TEXTSPLIT(R:R,"/")</f>
        <v>theater</v>
      </c>
      <c r="T674" t="str">
        <f>_xlfn.TEXTAFTER(R:R,"/")</f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ROUND((E675/D675)*100,0)</f>
        <v>44</v>
      </c>
      <c r="G675" t="s">
        <v>14</v>
      </c>
      <c r="H675">
        <v>58</v>
      </c>
      <c r="I675">
        <f>ROUND(E675/H675,2)</f>
        <v>42.16</v>
      </c>
      <c r="J675" t="s">
        <v>107</v>
      </c>
      <c r="K675" t="s">
        <v>108</v>
      </c>
      <c r="L675">
        <v>1460696400</v>
      </c>
      <c r="M675" s="7">
        <f>(((L675/60)/60)/24)+DATE(1970,1,1)</f>
        <v>42475.208333333328</v>
      </c>
      <c r="N675">
        <v>1462510800</v>
      </c>
      <c r="O675" s="7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tr">
        <f>_xlfn.TEXTSPLIT(R:R,"/")</f>
        <v>music</v>
      </c>
      <c r="T675" t="str">
        <f>_xlfn.TEXTAFTER(R:R,"/")</f>
        <v>indie rock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ROUND((E676/D676)*100,0)</f>
        <v>34</v>
      </c>
      <c r="G676" t="s">
        <v>74</v>
      </c>
      <c r="H676">
        <v>1218</v>
      </c>
      <c r="I676">
        <f>ROUND(E676/H676,2)</f>
        <v>47</v>
      </c>
      <c r="J676" t="s">
        <v>21</v>
      </c>
      <c r="K676" t="s">
        <v>22</v>
      </c>
      <c r="L676">
        <v>1313730000</v>
      </c>
      <c r="M676" s="7">
        <f>(((L676/60)/60)/24)+DATE(1970,1,1)</f>
        <v>40774.208333333336</v>
      </c>
      <c r="N676">
        <v>1317790800</v>
      </c>
      <c r="O676" s="7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tr">
        <f>_xlfn.TEXTSPLIT(R:R,"/")</f>
        <v>photography</v>
      </c>
      <c r="T676" t="str">
        <f>_xlfn.TEXTAFTER(R:R,"/")</f>
        <v>photography books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ROUND((E677/D677)*100,0)</f>
        <v>123</v>
      </c>
      <c r="G677" t="s">
        <v>20</v>
      </c>
      <c r="H677">
        <v>331</v>
      </c>
      <c r="I677">
        <f>ROUND(E677/H677,2)</f>
        <v>36.04</v>
      </c>
      <c r="J677" t="s">
        <v>21</v>
      </c>
      <c r="K677" t="s">
        <v>22</v>
      </c>
      <c r="L677">
        <v>1568178000</v>
      </c>
      <c r="M677" s="7">
        <f>(((L677/60)/60)/24)+DATE(1970,1,1)</f>
        <v>43719.208333333328</v>
      </c>
      <c r="N677">
        <v>1568782800</v>
      </c>
      <c r="O677" s="7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_xlfn.TEXTSPLIT(R:R,"/")</f>
        <v>journalism</v>
      </c>
      <c r="T677" t="str">
        <f>_xlfn.TEXTAFTER(R:R,"/")</f>
        <v>audio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ROUND((E678/D678)*100,0)</f>
        <v>190</v>
      </c>
      <c r="G678" t="s">
        <v>20</v>
      </c>
      <c r="H678">
        <v>1170</v>
      </c>
      <c r="I678">
        <f>ROUND(E678/H678,2)</f>
        <v>101.04</v>
      </c>
      <c r="J678" t="s">
        <v>21</v>
      </c>
      <c r="K678" t="s">
        <v>22</v>
      </c>
      <c r="L678">
        <v>1348635600</v>
      </c>
      <c r="M678" s="7">
        <f>(((L678/60)/60)/24)+DATE(1970,1,1)</f>
        <v>41178.208333333336</v>
      </c>
      <c r="N678">
        <v>1349413200</v>
      </c>
      <c r="O678" s="7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tr">
        <f>_xlfn.TEXTSPLIT(R:R,"/")</f>
        <v>photography</v>
      </c>
      <c r="T678" t="str">
        <f>_xlfn.TEXTAFTER(R:R,"/")</f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ROUND((E679/D679)*100,0)</f>
        <v>84</v>
      </c>
      <c r="G679" t="s">
        <v>14</v>
      </c>
      <c r="H679">
        <v>111</v>
      </c>
      <c r="I679">
        <f>ROUND(E679/H679,2)</f>
        <v>39.93</v>
      </c>
      <c r="J679" t="s">
        <v>21</v>
      </c>
      <c r="K679" t="s">
        <v>22</v>
      </c>
      <c r="L679">
        <v>1468126800</v>
      </c>
      <c r="M679" s="7">
        <f>(((L679/60)/60)/24)+DATE(1970,1,1)</f>
        <v>42561.208333333328</v>
      </c>
      <c r="N679">
        <v>1472446800</v>
      </c>
      <c r="O679" s="7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tr">
        <f>_xlfn.TEXTSPLIT(R:R,"/")</f>
        <v>publishing</v>
      </c>
      <c r="T679" t="str">
        <f>_xlfn.TEXTAFTER(R:R,"/")</f>
        <v>fiction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ROUND((E680/D680)*100,0)</f>
        <v>18</v>
      </c>
      <c r="G680" t="s">
        <v>74</v>
      </c>
      <c r="H680">
        <v>215</v>
      </c>
      <c r="I680">
        <f>ROUND(E680/H680,2)</f>
        <v>83.16</v>
      </c>
      <c r="J680" t="s">
        <v>21</v>
      </c>
      <c r="K680" t="s">
        <v>22</v>
      </c>
      <c r="L680">
        <v>1547877600</v>
      </c>
      <c r="M680" s="7">
        <f>(((L680/60)/60)/24)+DATE(1970,1,1)</f>
        <v>43484.25</v>
      </c>
      <c r="N680">
        <v>1548050400</v>
      </c>
      <c r="O680" s="7">
        <f>(((N680/60)/60)/24)+DATE(1970,1,1)</f>
        <v>43486.25</v>
      </c>
      <c r="P680" t="b">
        <v>0</v>
      </c>
      <c r="Q680" t="b">
        <v>0</v>
      </c>
      <c r="R680" t="s">
        <v>53</v>
      </c>
      <c r="S680" t="str">
        <f>_xlfn.TEXTSPLIT(R:R,"/")</f>
        <v>film &amp; video</v>
      </c>
      <c r="T680" t="str">
        <f>_xlfn.TEXTAFTER(R:R,"/")</f>
        <v>drama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ROUND((E681/D681)*100,0)</f>
        <v>1037</v>
      </c>
      <c r="G681" t="s">
        <v>20</v>
      </c>
      <c r="H681">
        <v>363</v>
      </c>
      <c r="I681">
        <f>ROUND(E681/H681,2)</f>
        <v>39.979999999999997</v>
      </c>
      <c r="J681" t="s">
        <v>21</v>
      </c>
      <c r="K681" t="s">
        <v>22</v>
      </c>
      <c r="L681">
        <v>1571374800</v>
      </c>
      <c r="M681" s="7">
        <f>(((L681/60)/60)/24)+DATE(1970,1,1)</f>
        <v>43756.208333333328</v>
      </c>
      <c r="N681">
        <v>1571806800</v>
      </c>
      <c r="O681" s="7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tr">
        <f>_xlfn.TEXTSPLIT(R:R,"/")</f>
        <v>food</v>
      </c>
      <c r="T681" t="str">
        <f>_xlfn.TEXTAFTER(R:R,"/")</f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ROUND((E682/D682)*100,0)</f>
        <v>97</v>
      </c>
      <c r="G682" t="s">
        <v>14</v>
      </c>
      <c r="H682">
        <v>2955</v>
      </c>
      <c r="I682">
        <f>ROUND(E682/H682,2)</f>
        <v>47.99</v>
      </c>
      <c r="J682" t="s">
        <v>21</v>
      </c>
      <c r="K682" t="s">
        <v>22</v>
      </c>
      <c r="L682">
        <v>1576303200</v>
      </c>
      <c r="M682" s="7">
        <f>(((L682/60)/60)/24)+DATE(1970,1,1)</f>
        <v>43813.25</v>
      </c>
      <c r="N682">
        <v>1576476000</v>
      </c>
      <c r="O682" s="7">
        <f>(((N682/60)/60)/24)+DATE(1970,1,1)</f>
        <v>43815.25</v>
      </c>
      <c r="P682" t="b">
        <v>0</v>
      </c>
      <c r="Q682" t="b">
        <v>1</v>
      </c>
      <c r="R682" t="s">
        <v>292</v>
      </c>
      <c r="S682" t="str">
        <f>_xlfn.TEXTSPLIT(R:R,"/")</f>
        <v>games</v>
      </c>
      <c r="T682" t="str">
        <f>_xlfn.TEXTAFTER(R:R,"/")</f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ROUND((E683/D683)*100,0)</f>
        <v>86</v>
      </c>
      <c r="G683" t="s">
        <v>14</v>
      </c>
      <c r="H683">
        <v>1657</v>
      </c>
      <c r="I683">
        <f>ROUND(E683/H683,2)</f>
        <v>95.98</v>
      </c>
      <c r="J683" t="s">
        <v>21</v>
      </c>
      <c r="K683" t="s">
        <v>22</v>
      </c>
      <c r="L683">
        <v>1324447200</v>
      </c>
      <c r="M683" s="7">
        <f>(((L683/60)/60)/24)+DATE(1970,1,1)</f>
        <v>40898.25</v>
      </c>
      <c r="N683">
        <v>1324965600</v>
      </c>
      <c r="O683" s="7">
        <f>(((N683/60)/60)/24)+DATE(1970,1,1)</f>
        <v>40904.25</v>
      </c>
      <c r="P683" t="b">
        <v>0</v>
      </c>
      <c r="Q683" t="b">
        <v>0</v>
      </c>
      <c r="R683" t="s">
        <v>33</v>
      </c>
      <c r="S683" t="str">
        <f>_xlfn.TEXTSPLIT(R:R,"/")</f>
        <v>theater</v>
      </c>
      <c r="T683" t="str">
        <f>_xlfn.TEXTAFTER(R:R,"/")</f>
        <v>plays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ROUND((E684/D684)*100,0)</f>
        <v>150</v>
      </c>
      <c r="G684" t="s">
        <v>20</v>
      </c>
      <c r="H684">
        <v>103</v>
      </c>
      <c r="I684">
        <f>ROUND(E684/H684,2)</f>
        <v>78.73</v>
      </c>
      <c r="J684" t="s">
        <v>21</v>
      </c>
      <c r="K684" t="s">
        <v>22</v>
      </c>
      <c r="L684">
        <v>1386741600</v>
      </c>
      <c r="M684" s="7">
        <f>(((L684/60)/60)/24)+DATE(1970,1,1)</f>
        <v>41619.25</v>
      </c>
      <c r="N684">
        <v>1387519200</v>
      </c>
      <c r="O684" s="7">
        <f>(((N684/60)/60)/24)+DATE(1970,1,1)</f>
        <v>41628.25</v>
      </c>
      <c r="P684" t="b">
        <v>0</v>
      </c>
      <c r="Q684" t="b">
        <v>0</v>
      </c>
      <c r="R684" t="s">
        <v>33</v>
      </c>
      <c r="S684" t="str">
        <f>_xlfn.TEXTSPLIT(R:R,"/")</f>
        <v>theater</v>
      </c>
      <c r="T684" t="str">
        <f>_xlfn.TEXTAFTER(R:R,"/")</f>
        <v>plays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ROUND((E685/D685)*100,0)</f>
        <v>358</v>
      </c>
      <c r="G685" t="s">
        <v>20</v>
      </c>
      <c r="H685">
        <v>147</v>
      </c>
      <c r="I685">
        <f>ROUND(E685/H685,2)</f>
        <v>56.08</v>
      </c>
      <c r="J685" t="s">
        <v>21</v>
      </c>
      <c r="K685" t="s">
        <v>22</v>
      </c>
      <c r="L685">
        <v>1537074000</v>
      </c>
      <c r="M685" s="7">
        <f>(((L685/60)/60)/24)+DATE(1970,1,1)</f>
        <v>43359.208333333328</v>
      </c>
      <c r="N685">
        <v>1537246800</v>
      </c>
      <c r="O685" s="7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tr">
        <f>_xlfn.TEXTSPLIT(R:R,"/")</f>
        <v>theater</v>
      </c>
      <c r="T685" t="str">
        <f>_xlfn.TEXTAFTER(R:R,"/")</f>
        <v>plays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ROUND((E686/D686)*100,0)</f>
        <v>543</v>
      </c>
      <c r="G686" t="s">
        <v>20</v>
      </c>
      <c r="H686">
        <v>110</v>
      </c>
      <c r="I686">
        <f>ROUND(E686/H686,2)</f>
        <v>69.09</v>
      </c>
      <c r="J686" t="s">
        <v>15</v>
      </c>
      <c r="K686" t="s">
        <v>16</v>
      </c>
      <c r="L686">
        <v>1277787600</v>
      </c>
      <c r="M686" s="7">
        <f>(((L686/60)/60)/24)+DATE(1970,1,1)</f>
        <v>40358.208333333336</v>
      </c>
      <c r="N686">
        <v>1279515600</v>
      </c>
      <c r="O686" s="7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tr">
        <f>_xlfn.TEXTSPLIT(R:R,"/")</f>
        <v>publishing</v>
      </c>
      <c r="T686" t="str">
        <f>_xlfn.TEXTAFTER(R:R,"/")</f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ROUND((E687/D687)*100,0)</f>
        <v>68</v>
      </c>
      <c r="G687" t="s">
        <v>14</v>
      </c>
      <c r="H687">
        <v>926</v>
      </c>
      <c r="I687">
        <f>ROUND(E687/H687,2)</f>
        <v>102.05</v>
      </c>
      <c r="J687" t="s">
        <v>15</v>
      </c>
      <c r="K687" t="s">
        <v>16</v>
      </c>
      <c r="L687">
        <v>1440306000</v>
      </c>
      <c r="M687" s="7">
        <f>(((L687/60)/60)/24)+DATE(1970,1,1)</f>
        <v>42239.208333333328</v>
      </c>
      <c r="N687">
        <v>1442379600</v>
      </c>
      <c r="O687" s="7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tr">
        <f>_xlfn.TEXTSPLIT(R:R,"/")</f>
        <v>theater</v>
      </c>
      <c r="T687" t="str">
        <f>_xlfn.TEXTAFTER(R:R,"/")</f>
        <v>plays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ROUND((E688/D688)*100,0)</f>
        <v>192</v>
      </c>
      <c r="G688" t="s">
        <v>20</v>
      </c>
      <c r="H688">
        <v>134</v>
      </c>
      <c r="I688">
        <f>ROUND(E688/H688,2)</f>
        <v>107.32</v>
      </c>
      <c r="J688" t="s">
        <v>21</v>
      </c>
      <c r="K688" t="s">
        <v>22</v>
      </c>
      <c r="L688">
        <v>1522126800</v>
      </c>
      <c r="M688" s="7">
        <f>(((L688/60)/60)/24)+DATE(1970,1,1)</f>
        <v>43186.208333333328</v>
      </c>
      <c r="N688">
        <v>1523077200</v>
      </c>
      <c r="O688" s="7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tr">
        <f>_xlfn.TEXTSPLIT(R:R,"/")</f>
        <v>technology</v>
      </c>
      <c r="T688" t="str">
        <f>_xlfn.TEXTAFTER(R:R,"/")</f>
        <v>wearables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ROUND((E689/D689)*100,0)</f>
        <v>932</v>
      </c>
      <c r="G689" t="s">
        <v>20</v>
      </c>
      <c r="H689">
        <v>269</v>
      </c>
      <c r="I689">
        <f>ROUND(E689/H689,2)</f>
        <v>51.97</v>
      </c>
      <c r="J689" t="s">
        <v>21</v>
      </c>
      <c r="K689" t="s">
        <v>22</v>
      </c>
      <c r="L689">
        <v>1489298400</v>
      </c>
      <c r="M689" s="7">
        <f>(((L689/60)/60)/24)+DATE(1970,1,1)</f>
        <v>42806.25</v>
      </c>
      <c r="N689">
        <v>1489554000</v>
      </c>
      <c r="O689" s="7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tr">
        <f>_xlfn.TEXTSPLIT(R:R,"/")</f>
        <v>theater</v>
      </c>
      <c r="T689" t="str">
        <f>_xlfn.TEXTAFTER(R:R,"/")</f>
        <v>plays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ROUND((E690/D690)*100,0)</f>
        <v>429</v>
      </c>
      <c r="G690" t="s">
        <v>20</v>
      </c>
      <c r="H690">
        <v>175</v>
      </c>
      <c r="I690">
        <f>ROUND(E690/H690,2)</f>
        <v>71.14</v>
      </c>
      <c r="J690" t="s">
        <v>21</v>
      </c>
      <c r="K690" t="s">
        <v>22</v>
      </c>
      <c r="L690">
        <v>1547100000</v>
      </c>
      <c r="M690" s="7">
        <f>(((L690/60)/60)/24)+DATE(1970,1,1)</f>
        <v>43475.25</v>
      </c>
      <c r="N690">
        <v>1548482400</v>
      </c>
      <c r="O690" s="7">
        <f>(((N690/60)/60)/24)+DATE(1970,1,1)</f>
        <v>43491.25</v>
      </c>
      <c r="P690" t="b">
        <v>0</v>
      </c>
      <c r="Q690" t="b">
        <v>1</v>
      </c>
      <c r="R690" t="s">
        <v>269</v>
      </c>
      <c r="S690" t="str">
        <f>_xlfn.TEXTSPLIT(R:R,"/")</f>
        <v>film &amp; video</v>
      </c>
      <c r="T690" t="str">
        <f>_xlfn.TEXTAFTER(R:R,"/")</f>
        <v>television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ROUND((E691/D691)*100,0)</f>
        <v>101</v>
      </c>
      <c r="G691" t="s">
        <v>20</v>
      </c>
      <c r="H691">
        <v>69</v>
      </c>
      <c r="I691">
        <f>ROUND(E691/H691,2)</f>
        <v>106.49</v>
      </c>
      <c r="J691" t="s">
        <v>21</v>
      </c>
      <c r="K691" t="s">
        <v>22</v>
      </c>
      <c r="L691">
        <v>1383022800</v>
      </c>
      <c r="M691" s="7">
        <f>(((L691/60)/60)/24)+DATE(1970,1,1)</f>
        <v>41576.208333333336</v>
      </c>
      <c r="N691">
        <v>1384063200</v>
      </c>
      <c r="O691" s="7">
        <f>(((N691/60)/60)/24)+DATE(1970,1,1)</f>
        <v>41588.25</v>
      </c>
      <c r="P691" t="b">
        <v>0</v>
      </c>
      <c r="Q691" t="b">
        <v>0</v>
      </c>
      <c r="R691" t="s">
        <v>28</v>
      </c>
      <c r="S691" t="str">
        <f>_xlfn.TEXTSPLIT(R:R,"/")</f>
        <v>technology</v>
      </c>
      <c r="T691" t="str">
        <f>_xlfn.TEXTAFTER(R:R,"/")</f>
        <v>web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ROUND((E692/D692)*100,0)</f>
        <v>227</v>
      </c>
      <c r="G692" t="s">
        <v>20</v>
      </c>
      <c r="H692">
        <v>190</v>
      </c>
      <c r="I692">
        <f>ROUND(E692/H692,2)</f>
        <v>42.94</v>
      </c>
      <c r="J692" t="s">
        <v>21</v>
      </c>
      <c r="K692" t="s">
        <v>22</v>
      </c>
      <c r="L692">
        <v>1322373600</v>
      </c>
      <c r="M692" s="7">
        <f>(((L692/60)/60)/24)+DATE(1970,1,1)</f>
        <v>40874.25</v>
      </c>
      <c r="N692">
        <v>1322892000</v>
      </c>
      <c r="O692" s="7">
        <f>(((N692/60)/60)/24)+DATE(1970,1,1)</f>
        <v>40880.25</v>
      </c>
      <c r="P692" t="b">
        <v>0</v>
      </c>
      <c r="Q692" t="b">
        <v>1</v>
      </c>
      <c r="R692" t="s">
        <v>42</v>
      </c>
      <c r="S692" t="str">
        <f>_xlfn.TEXTSPLIT(R:R,"/")</f>
        <v>film &amp; video</v>
      </c>
      <c r="T692" t="str">
        <f>_xlfn.TEXTAFTER(R:R,"/")</f>
        <v>documentary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ROUND((E693/D693)*100,0)</f>
        <v>142</v>
      </c>
      <c r="G693" t="s">
        <v>20</v>
      </c>
      <c r="H693">
        <v>237</v>
      </c>
      <c r="I693">
        <f>ROUND(E693/H693,2)</f>
        <v>30.04</v>
      </c>
      <c r="J693" t="s">
        <v>21</v>
      </c>
      <c r="K693" t="s">
        <v>22</v>
      </c>
      <c r="L693">
        <v>1349240400</v>
      </c>
      <c r="M693" s="7">
        <f>(((L693/60)/60)/24)+DATE(1970,1,1)</f>
        <v>41185.208333333336</v>
      </c>
      <c r="N693">
        <v>1350709200</v>
      </c>
      <c r="O693" s="7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tr">
        <f>_xlfn.TEXTSPLIT(R:R,"/")</f>
        <v>film &amp; video</v>
      </c>
      <c r="T693" t="str">
        <f>_xlfn.TEXTAFTER(R:R,"/")</f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ROUND((E694/D694)*100,0)</f>
        <v>91</v>
      </c>
      <c r="G694" t="s">
        <v>14</v>
      </c>
      <c r="H694">
        <v>77</v>
      </c>
      <c r="I694">
        <f>ROUND(E694/H694,2)</f>
        <v>70.62</v>
      </c>
      <c r="J694" t="s">
        <v>40</v>
      </c>
      <c r="K694" t="s">
        <v>41</v>
      </c>
      <c r="L694">
        <v>1562648400</v>
      </c>
      <c r="M694" s="7">
        <f>(((L694/60)/60)/24)+DATE(1970,1,1)</f>
        <v>43655.208333333328</v>
      </c>
      <c r="N694">
        <v>1564203600</v>
      </c>
      <c r="O694" s="7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tr">
        <f>_xlfn.TEXTSPLIT(R:R,"/")</f>
        <v>music</v>
      </c>
      <c r="T694" t="str">
        <f>_xlfn.TEXTAFTER(R:R,"/")</f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ROUND((E695/D695)*100,0)</f>
        <v>64</v>
      </c>
      <c r="G695" t="s">
        <v>14</v>
      </c>
      <c r="H695">
        <v>1748</v>
      </c>
      <c r="I695">
        <f>ROUND(E695/H695,2)</f>
        <v>66.02</v>
      </c>
      <c r="J695" t="s">
        <v>21</v>
      </c>
      <c r="K695" t="s">
        <v>22</v>
      </c>
      <c r="L695">
        <v>1508216400</v>
      </c>
      <c r="M695" s="7">
        <f>(((L695/60)/60)/24)+DATE(1970,1,1)</f>
        <v>43025.208333333328</v>
      </c>
      <c r="N695">
        <v>1509685200</v>
      </c>
      <c r="O695" s="7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tr">
        <f>_xlfn.TEXTSPLIT(R:R,"/")</f>
        <v>theater</v>
      </c>
      <c r="T695" t="str">
        <f>_xlfn.TEXTAFTER(R:R,"/")</f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ROUND((E696/D696)*100,0)</f>
        <v>84</v>
      </c>
      <c r="G696" t="s">
        <v>14</v>
      </c>
      <c r="H696">
        <v>79</v>
      </c>
      <c r="I696">
        <f>ROUND(E696/H696,2)</f>
        <v>96.91</v>
      </c>
      <c r="J696" t="s">
        <v>21</v>
      </c>
      <c r="K696" t="s">
        <v>22</v>
      </c>
      <c r="L696">
        <v>1511762400</v>
      </c>
      <c r="M696" s="7">
        <f>(((L696/60)/60)/24)+DATE(1970,1,1)</f>
        <v>43066.25</v>
      </c>
      <c r="N696">
        <v>1514959200</v>
      </c>
      <c r="O696" s="7">
        <f>(((N696/60)/60)/24)+DATE(1970,1,1)</f>
        <v>43103.25</v>
      </c>
      <c r="P696" t="b">
        <v>0</v>
      </c>
      <c r="Q696" t="b">
        <v>0</v>
      </c>
      <c r="R696" t="s">
        <v>33</v>
      </c>
      <c r="S696" t="str">
        <f>_xlfn.TEXTSPLIT(R:R,"/")</f>
        <v>theater</v>
      </c>
      <c r="T696" t="str">
        <f>_xlfn.TEXTAFTER(R:R,"/")</f>
        <v>plays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ROUND((E697/D697)*100,0)</f>
        <v>134</v>
      </c>
      <c r="G697" t="s">
        <v>20</v>
      </c>
      <c r="H697">
        <v>196</v>
      </c>
      <c r="I697">
        <f>ROUND(E697/H697,2)</f>
        <v>62.87</v>
      </c>
      <c r="J697" t="s">
        <v>107</v>
      </c>
      <c r="K697" t="s">
        <v>108</v>
      </c>
      <c r="L697">
        <v>1447480800</v>
      </c>
      <c r="M697" s="7">
        <f>(((L697/60)/60)/24)+DATE(1970,1,1)</f>
        <v>42322.25</v>
      </c>
      <c r="N697">
        <v>1448863200</v>
      </c>
      <c r="O697" s="7">
        <f>(((N697/60)/60)/24)+DATE(1970,1,1)</f>
        <v>42338.25</v>
      </c>
      <c r="P697" t="b">
        <v>1</v>
      </c>
      <c r="Q697" t="b">
        <v>0</v>
      </c>
      <c r="R697" t="s">
        <v>23</v>
      </c>
      <c r="S697" t="str">
        <f>_xlfn.TEXTSPLIT(R:R,"/")</f>
        <v>music</v>
      </c>
      <c r="T697" t="str">
        <f>_xlfn.TEXTAFTER(R:R,"/")</f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ROUND((E698/D698)*100,0)</f>
        <v>59</v>
      </c>
      <c r="G698" t="s">
        <v>14</v>
      </c>
      <c r="H698">
        <v>889</v>
      </c>
      <c r="I698">
        <f>ROUND(E698/H698,2)</f>
        <v>108.99</v>
      </c>
      <c r="J698" t="s">
        <v>21</v>
      </c>
      <c r="K698" t="s">
        <v>22</v>
      </c>
      <c r="L698">
        <v>1429506000</v>
      </c>
      <c r="M698" s="7">
        <f>(((L698/60)/60)/24)+DATE(1970,1,1)</f>
        <v>42114.208333333328</v>
      </c>
      <c r="N698">
        <v>1429592400</v>
      </c>
      <c r="O698" s="7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tr">
        <f>_xlfn.TEXTSPLIT(R:R,"/")</f>
        <v>theater</v>
      </c>
      <c r="T698" t="str">
        <f>_xlfn.TEXTAFTER(R:R,"/")</f>
        <v>plays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ROUND((E699/D699)*100,0)</f>
        <v>153</v>
      </c>
      <c r="G699" t="s">
        <v>20</v>
      </c>
      <c r="H699">
        <v>7295</v>
      </c>
      <c r="I699">
        <f>ROUND(E699/H699,2)</f>
        <v>27</v>
      </c>
      <c r="J699" t="s">
        <v>21</v>
      </c>
      <c r="K699" t="s">
        <v>22</v>
      </c>
      <c r="L699">
        <v>1522472400</v>
      </c>
      <c r="M699" s="7">
        <f>(((L699/60)/60)/24)+DATE(1970,1,1)</f>
        <v>43190.208333333328</v>
      </c>
      <c r="N699">
        <v>1522645200</v>
      </c>
      <c r="O699" s="7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tr">
        <f>_xlfn.TEXTSPLIT(R:R,"/")</f>
        <v>music</v>
      </c>
      <c r="T699" t="str">
        <f>_xlfn.TEXTAFTER(R:R,"/")</f>
        <v>electric music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ROUND((E700/D700)*100,0)</f>
        <v>447</v>
      </c>
      <c r="G700" t="s">
        <v>20</v>
      </c>
      <c r="H700">
        <v>2893</v>
      </c>
      <c r="I700">
        <f>ROUND(E700/H700,2)</f>
        <v>65</v>
      </c>
      <c r="J700" t="s">
        <v>15</v>
      </c>
      <c r="K700" t="s">
        <v>16</v>
      </c>
      <c r="L700">
        <v>1322114400</v>
      </c>
      <c r="M700" s="7">
        <f>(((L700/60)/60)/24)+DATE(1970,1,1)</f>
        <v>40871.25</v>
      </c>
      <c r="N700">
        <v>1323324000</v>
      </c>
      <c r="O700" s="7">
        <f>(((N700/60)/60)/24)+DATE(1970,1,1)</f>
        <v>40885.25</v>
      </c>
      <c r="P700" t="b">
        <v>0</v>
      </c>
      <c r="Q700" t="b">
        <v>0</v>
      </c>
      <c r="R700" t="s">
        <v>65</v>
      </c>
      <c r="S700" t="str">
        <f>_xlfn.TEXTSPLIT(R:R,"/")</f>
        <v>technology</v>
      </c>
      <c r="T700" t="str">
        <f>_xlfn.TEXTAFTER(R:R,"/")</f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ROUND((E701/D701)*100,0)</f>
        <v>84</v>
      </c>
      <c r="G701" t="s">
        <v>14</v>
      </c>
      <c r="H701">
        <v>56</v>
      </c>
      <c r="I701">
        <f>ROUND(E701/H701,2)</f>
        <v>111.52</v>
      </c>
      <c r="J701" t="s">
        <v>21</v>
      </c>
      <c r="K701" t="s">
        <v>22</v>
      </c>
      <c r="L701">
        <v>1561438800</v>
      </c>
      <c r="M701" s="7">
        <f>(((L701/60)/60)/24)+DATE(1970,1,1)</f>
        <v>43641.208333333328</v>
      </c>
      <c r="N701">
        <v>1561525200</v>
      </c>
      <c r="O701" s="7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tr">
        <f>_xlfn.TEXTSPLIT(R:R,"/")</f>
        <v>film &amp; video</v>
      </c>
      <c r="T701" t="str">
        <f>_xlfn.TEXTAFTER(R:R,"/")</f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ROUND((E702/D702)*100,0)</f>
        <v>3</v>
      </c>
      <c r="G702" t="s">
        <v>14</v>
      </c>
      <c r="H702">
        <v>1</v>
      </c>
      <c r="I702">
        <f>ROUND(E702/H702,2)</f>
        <v>3</v>
      </c>
      <c r="J702" t="s">
        <v>21</v>
      </c>
      <c r="K702" t="s">
        <v>22</v>
      </c>
      <c r="L702">
        <v>1264399200</v>
      </c>
      <c r="M702" s="7">
        <f>(((L702/60)/60)/24)+DATE(1970,1,1)</f>
        <v>40203.25</v>
      </c>
      <c r="N702">
        <v>1265695200</v>
      </c>
      <c r="O702" s="7">
        <f>(((N702/60)/60)/24)+DATE(1970,1,1)</f>
        <v>40218.25</v>
      </c>
      <c r="P702" t="b">
        <v>0</v>
      </c>
      <c r="Q702" t="b">
        <v>0</v>
      </c>
      <c r="R702" t="s">
        <v>65</v>
      </c>
      <c r="S702" t="str">
        <f>_xlfn.TEXTSPLIT(R:R,"/")</f>
        <v>technology</v>
      </c>
      <c r="T702" t="str">
        <f>_xlfn.TEXTAFTER(R:R,"/")</f>
        <v>wearables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ROUND((E703/D703)*100,0)</f>
        <v>175</v>
      </c>
      <c r="G703" t="s">
        <v>20</v>
      </c>
      <c r="H703">
        <v>820</v>
      </c>
      <c r="I703">
        <f>ROUND(E703/H703,2)</f>
        <v>110.99</v>
      </c>
      <c r="J703" t="s">
        <v>21</v>
      </c>
      <c r="K703" t="s">
        <v>22</v>
      </c>
      <c r="L703">
        <v>1301202000</v>
      </c>
      <c r="M703" s="7">
        <f>(((L703/60)/60)/24)+DATE(1970,1,1)</f>
        <v>40629.208333333336</v>
      </c>
      <c r="N703">
        <v>1301806800</v>
      </c>
      <c r="O703" s="7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tr">
        <f>_xlfn.TEXTSPLIT(R:R,"/")</f>
        <v>theater</v>
      </c>
      <c r="T703" t="str">
        <f>_xlfn.TEXTAFTER(R:R,"/")</f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ROUND((E704/D704)*100,0)</f>
        <v>54</v>
      </c>
      <c r="G704" t="s">
        <v>14</v>
      </c>
      <c r="H704">
        <v>83</v>
      </c>
      <c r="I704">
        <f>ROUND(E704/H704,2)</f>
        <v>56.75</v>
      </c>
      <c r="J704" t="s">
        <v>21</v>
      </c>
      <c r="K704" t="s">
        <v>22</v>
      </c>
      <c r="L704">
        <v>1374469200</v>
      </c>
      <c r="M704" s="7">
        <f>(((L704/60)/60)/24)+DATE(1970,1,1)</f>
        <v>41477.208333333336</v>
      </c>
      <c r="N704">
        <v>1374901200</v>
      </c>
      <c r="O704" s="7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tr">
        <f>_xlfn.TEXTSPLIT(R:R,"/")</f>
        <v>technology</v>
      </c>
      <c r="T704" t="str">
        <f>_xlfn.TEXTAFTER(R:R,"/")</f>
        <v>wearables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ROUND((E705/D705)*100,0)</f>
        <v>312</v>
      </c>
      <c r="G705" t="s">
        <v>20</v>
      </c>
      <c r="H705">
        <v>2038</v>
      </c>
      <c r="I705">
        <f>ROUND(E705/H705,2)</f>
        <v>97.02</v>
      </c>
      <c r="J705" t="s">
        <v>21</v>
      </c>
      <c r="K705" t="s">
        <v>22</v>
      </c>
      <c r="L705">
        <v>1334984400</v>
      </c>
      <c r="M705" s="7">
        <f>(((L705/60)/60)/24)+DATE(1970,1,1)</f>
        <v>41020.208333333336</v>
      </c>
      <c r="N705">
        <v>1336453200</v>
      </c>
      <c r="O705" s="7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tr">
        <f>_xlfn.TEXTSPLIT(R:R,"/")</f>
        <v>publishing</v>
      </c>
      <c r="T705" t="str">
        <f>_xlfn.TEXTAFTER(R:R,"/")</f>
        <v>translations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ROUND((E706/D706)*100,0)</f>
        <v>123</v>
      </c>
      <c r="G706" t="s">
        <v>20</v>
      </c>
      <c r="H706">
        <v>116</v>
      </c>
      <c r="I706">
        <f>ROUND(E706/H706,2)</f>
        <v>92.09</v>
      </c>
      <c r="J706" t="s">
        <v>21</v>
      </c>
      <c r="K706" t="s">
        <v>22</v>
      </c>
      <c r="L706">
        <v>1467608400</v>
      </c>
      <c r="M706" s="7">
        <f>(((L706/60)/60)/24)+DATE(1970,1,1)</f>
        <v>42555.208333333328</v>
      </c>
      <c r="N706">
        <v>1468904400</v>
      </c>
      <c r="O706" s="7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>_xlfn.TEXTSPLIT(R:R,"/")</f>
        <v>film &amp; video</v>
      </c>
      <c r="T706" t="str">
        <f>_xlfn.TEXTAFTER(R:R,"/")</f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ROUND((E707/D707)*100,0)</f>
        <v>99</v>
      </c>
      <c r="G707" t="s">
        <v>14</v>
      </c>
      <c r="H707">
        <v>2025</v>
      </c>
      <c r="I707">
        <f>ROUND(E707/H707,2)</f>
        <v>82.99</v>
      </c>
      <c r="J707" t="s">
        <v>40</v>
      </c>
      <c r="K707" t="s">
        <v>41</v>
      </c>
      <c r="L707">
        <v>1386741600</v>
      </c>
      <c r="M707" s="7">
        <f>(((L707/60)/60)/24)+DATE(1970,1,1)</f>
        <v>41619.25</v>
      </c>
      <c r="N707">
        <v>1387087200</v>
      </c>
      <c r="O707" s="7">
        <f>(((N707/60)/60)/24)+DATE(1970,1,1)</f>
        <v>41623.25</v>
      </c>
      <c r="P707" t="b">
        <v>0</v>
      </c>
      <c r="Q707" t="b">
        <v>0</v>
      </c>
      <c r="R707" t="s">
        <v>68</v>
      </c>
      <c r="S707" t="str">
        <f>_xlfn.TEXTSPLIT(R:R,"/")</f>
        <v>publishing</v>
      </c>
      <c r="T707" t="str">
        <f>_xlfn.TEXTAFTER(R:R,"/")</f>
        <v>nonfiction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ROUND((E708/D708)*100,0)</f>
        <v>128</v>
      </c>
      <c r="G708" t="s">
        <v>20</v>
      </c>
      <c r="H708">
        <v>1345</v>
      </c>
      <c r="I708">
        <f>ROUND(E708/H708,2)</f>
        <v>103.04</v>
      </c>
      <c r="J708" t="s">
        <v>26</v>
      </c>
      <c r="K708" t="s">
        <v>27</v>
      </c>
      <c r="L708">
        <v>1546754400</v>
      </c>
      <c r="M708" s="7">
        <f>(((L708/60)/60)/24)+DATE(1970,1,1)</f>
        <v>43471.25</v>
      </c>
      <c r="N708">
        <v>1547445600</v>
      </c>
      <c r="O708" s="7">
        <f>(((N708/60)/60)/24)+DATE(1970,1,1)</f>
        <v>43479.25</v>
      </c>
      <c r="P708" t="b">
        <v>0</v>
      </c>
      <c r="Q708" t="b">
        <v>1</v>
      </c>
      <c r="R708" t="s">
        <v>28</v>
      </c>
      <c r="S708" t="str">
        <f>_xlfn.TEXTSPLIT(R:R,"/")</f>
        <v>technology</v>
      </c>
      <c r="T708" t="str">
        <f>_xlfn.TEXTAFTER(R:R,"/")</f>
        <v>web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ROUND((E709/D709)*100,0)</f>
        <v>159</v>
      </c>
      <c r="G709" t="s">
        <v>20</v>
      </c>
      <c r="H709">
        <v>168</v>
      </c>
      <c r="I709">
        <f>ROUND(E709/H709,2)</f>
        <v>68.92</v>
      </c>
      <c r="J709" t="s">
        <v>21</v>
      </c>
      <c r="K709" t="s">
        <v>22</v>
      </c>
      <c r="L709">
        <v>1544248800</v>
      </c>
      <c r="M709" s="7">
        <f>(((L709/60)/60)/24)+DATE(1970,1,1)</f>
        <v>43442.25</v>
      </c>
      <c r="N709">
        <v>1547359200</v>
      </c>
      <c r="O709" s="7">
        <f>(((N709/60)/60)/24)+DATE(1970,1,1)</f>
        <v>43478.25</v>
      </c>
      <c r="P709" t="b">
        <v>0</v>
      </c>
      <c r="Q709" t="b">
        <v>0</v>
      </c>
      <c r="R709" t="s">
        <v>53</v>
      </c>
      <c r="S709" t="str">
        <f>_xlfn.TEXTSPLIT(R:R,"/")</f>
        <v>film &amp; video</v>
      </c>
      <c r="T709" t="str">
        <f>_xlfn.TEXTAFTER(R:R,"/")</f>
        <v>drama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ROUND((E710/D710)*100,0)</f>
        <v>707</v>
      </c>
      <c r="G710" t="s">
        <v>20</v>
      </c>
      <c r="H710">
        <v>137</v>
      </c>
      <c r="I710">
        <f>ROUND(E710/H710,2)</f>
        <v>87.74</v>
      </c>
      <c r="J710" t="s">
        <v>98</v>
      </c>
      <c r="K710" t="s">
        <v>99</v>
      </c>
      <c r="L710">
        <v>1495429200</v>
      </c>
      <c r="M710" s="7">
        <f>(((L710/60)/60)/24)+DATE(1970,1,1)</f>
        <v>42877.208333333328</v>
      </c>
      <c r="N710">
        <v>1496293200</v>
      </c>
      <c r="O710" s="7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tr">
        <f>_xlfn.TEXTSPLIT(R:R,"/")</f>
        <v>theater</v>
      </c>
      <c r="T710" t="str">
        <f>_xlfn.TEXTAFTER(R:R,"/")</f>
        <v>plays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ROUND((E711/D711)*100,0)</f>
        <v>142</v>
      </c>
      <c r="G711" t="s">
        <v>20</v>
      </c>
      <c r="H711">
        <v>186</v>
      </c>
      <c r="I711">
        <f>ROUND(E711/H711,2)</f>
        <v>75.02</v>
      </c>
      <c r="J711" t="s">
        <v>107</v>
      </c>
      <c r="K711" t="s">
        <v>108</v>
      </c>
      <c r="L711">
        <v>1334811600</v>
      </c>
      <c r="M711" s="7">
        <f>(((L711/60)/60)/24)+DATE(1970,1,1)</f>
        <v>41018.208333333336</v>
      </c>
      <c r="N711">
        <v>1335416400</v>
      </c>
      <c r="O711" s="7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tr">
        <f>_xlfn.TEXTSPLIT(R:R,"/")</f>
        <v>theater</v>
      </c>
      <c r="T711" t="str">
        <f>_xlfn.TEXTAFTER(R:R,"/")</f>
        <v>plays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ROUND((E712/D712)*100,0)</f>
        <v>148</v>
      </c>
      <c r="G712" t="s">
        <v>20</v>
      </c>
      <c r="H712">
        <v>125</v>
      </c>
      <c r="I712">
        <f>ROUND(E712/H712,2)</f>
        <v>50.86</v>
      </c>
      <c r="J712" t="s">
        <v>21</v>
      </c>
      <c r="K712" t="s">
        <v>22</v>
      </c>
      <c r="L712">
        <v>1531544400</v>
      </c>
      <c r="M712" s="7">
        <f>(((L712/60)/60)/24)+DATE(1970,1,1)</f>
        <v>43295.208333333328</v>
      </c>
      <c r="N712">
        <v>1532149200</v>
      </c>
      <c r="O712" s="7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tr">
        <f>_xlfn.TEXTSPLIT(R:R,"/")</f>
        <v>theater</v>
      </c>
      <c r="T712" t="str">
        <f>_xlfn.TEXTAFTER(R:R,"/")</f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ROUND((E713/D713)*100,0)</f>
        <v>20</v>
      </c>
      <c r="G713" t="s">
        <v>14</v>
      </c>
      <c r="H713">
        <v>14</v>
      </c>
      <c r="I713">
        <f>ROUND(E713/H713,2)</f>
        <v>90</v>
      </c>
      <c r="J713" t="s">
        <v>107</v>
      </c>
      <c r="K713" t="s">
        <v>108</v>
      </c>
      <c r="L713">
        <v>1453615200</v>
      </c>
      <c r="M713" s="7">
        <f>(((L713/60)/60)/24)+DATE(1970,1,1)</f>
        <v>42393.25</v>
      </c>
      <c r="N713">
        <v>1453788000</v>
      </c>
      <c r="O713" s="7">
        <f>(((N713/60)/60)/24)+DATE(1970,1,1)</f>
        <v>42395.25</v>
      </c>
      <c r="P713" t="b">
        <v>1</v>
      </c>
      <c r="Q713" t="b">
        <v>1</v>
      </c>
      <c r="R713" t="s">
        <v>33</v>
      </c>
      <c r="S713" t="str">
        <f>_xlfn.TEXTSPLIT(R:R,"/")</f>
        <v>theater</v>
      </c>
      <c r="T713" t="str">
        <f>_xlfn.TEXTAFTER(R:R,"/")</f>
        <v>plays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ROUND((E714/D714)*100,0)</f>
        <v>1841</v>
      </c>
      <c r="G714" t="s">
        <v>20</v>
      </c>
      <c r="H714">
        <v>202</v>
      </c>
      <c r="I714">
        <f>ROUND(E714/H714,2)</f>
        <v>72.900000000000006</v>
      </c>
      <c r="J714" t="s">
        <v>21</v>
      </c>
      <c r="K714" t="s">
        <v>22</v>
      </c>
      <c r="L714">
        <v>1467954000</v>
      </c>
      <c r="M714" s="7">
        <f>(((L714/60)/60)/24)+DATE(1970,1,1)</f>
        <v>42559.208333333328</v>
      </c>
      <c r="N714">
        <v>1471496400</v>
      </c>
      <c r="O714" s="7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tr">
        <f>_xlfn.TEXTSPLIT(R:R,"/")</f>
        <v>theater</v>
      </c>
      <c r="T714" t="str">
        <f>_xlfn.TEXTAFTER(R:R,"/")</f>
        <v>plays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ROUND((E715/D715)*100,0)</f>
        <v>162</v>
      </c>
      <c r="G715" t="s">
        <v>20</v>
      </c>
      <c r="H715">
        <v>103</v>
      </c>
      <c r="I715">
        <f>ROUND(E715/H715,2)</f>
        <v>108.49</v>
      </c>
      <c r="J715" t="s">
        <v>21</v>
      </c>
      <c r="K715" t="s">
        <v>22</v>
      </c>
      <c r="L715">
        <v>1471842000</v>
      </c>
      <c r="M715" s="7">
        <f>(((L715/60)/60)/24)+DATE(1970,1,1)</f>
        <v>42604.208333333328</v>
      </c>
      <c r="N715">
        <v>1472878800</v>
      </c>
      <c r="O715" s="7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tr">
        <f>_xlfn.TEXTSPLIT(R:R,"/")</f>
        <v>publishing</v>
      </c>
      <c r="T715" t="str">
        <f>_xlfn.TEXTAFTER(R:R,"/")</f>
        <v>radio &amp; podcasts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ROUND((E716/D716)*100,0)</f>
        <v>473</v>
      </c>
      <c r="G716" t="s">
        <v>20</v>
      </c>
      <c r="H716">
        <v>1785</v>
      </c>
      <c r="I716">
        <f>ROUND(E716/H716,2)</f>
        <v>101.98</v>
      </c>
      <c r="J716" t="s">
        <v>21</v>
      </c>
      <c r="K716" t="s">
        <v>22</v>
      </c>
      <c r="L716">
        <v>1408424400</v>
      </c>
      <c r="M716" s="7">
        <f>(((L716/60)/60)/24)+DATE(1970,1,1)</f>
        <v>41870.208333333336</v>
      </c>
      <c r="N716">
        <v>1408510800</v>
      </c>
      <c r="O716" s="7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tr">
        <f>_xlfn.TEXTSPLIT(R:R,"/")</f>
        <v>music</v>
      </c>
      <c r="T716" t="str">
        <f>_xlfn.TEXTAFTER(R:R,"/")</f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ROUND((E717/D717)*100,0)</f>
        <v>24</v>
      </c>
      <c r="G717" t="s">
        <v>14</v>
      </c>
      <c r="H717">
        <v>656</v>
      </c>
      <c r="I717">
        <f>ROUND(E717/H717,2)</f>
        <v>44.01</v>
      </c>
      <c r="J717" t="s">
        <v>21</v>
      </c>
      <c r="K717" t="s">
        <v>22</v>
      </c>
      <c r="L717">
        <v>1281157200</v>
      </c>
      <c r="M717" s="7">
        <f>(((L717/60)/60)/24)+DATE(1970,1,1)</f>
        <v>40397.208333333336</v>
      </c>
      <c r="N717">
        <v>1281589200</v>
      </c>
      <c r="O717" s="7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tr">
        <f>_xlfn.TEXTSPLIT(R:R,"/")</f>
        <v>games</v>
      </c>
      <c r="T717" t="str">
        <f>_xlfn.TEXTAFTER(R:R,"/")</f>
        <v>mobile games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ROUND((E718/D718)*100,0)</f>
        <v>518</v>
      </c>
      <c r="G718" t="s">
        <v>20</v>
      </c>
      <c r="H718">
        <v>157</v>
      </c>
      <c r="I718">
        <f>ROUND(E718/H718,2)</f>
        <v>65.94</v>
      </c>
      <c r="J718" t="s">
        <v>21</v>
      </c>
      <c r="K718" t="s">
        <v>22</v>
      </c>
      <c r="L718">
        <v>1373432400</v>
      </c>
      <c r="M718" s="7">
        <f>(((L718/60)/60)/24)+DATE(1970,1,1)</f>
        <v>41465.208333333336</v>
      </c>
      <c r="N718">
        <v>1375851600</v>
      </c>
      <c r="O718" s="7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tr">
        <f>_xlfn.TEXTSPLIT(R:R,"/")</f>
        <v>theater</v>
      </c>
      <c r="T718" t="str">
        <f>_xlfn.TEXTAFTER(R:R,"/")</f>
        <v>plays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ROUND((E719/D719)*100,0)</f>
        <v>248</v>
      </c>
      <c r="G719" t="s">
        <v>20</v>
      </c>
      <c r="H719">
        <v>555</v>
      </c>
      <c r="I719">
        <f>ROUND(E719/H719,2)</f>
        <v>24.99</v>
      </c>
      <c r="J719" t="s">
        <v>21</v>
      </c>
      <c r="K719" t="s">
        <v>22</v>
      </c>
      <c r="L719">
        <v>1313989200</v>
      </c>
      <c r="M719" s="7">
        <f>(((L719/60)/60)/24)+DATE(1970,1,1)</f>
        <v>40777.208333333336</v>
      </c>
      <c r="N719">
        <v>1315803600</v>
      </c>
      <c r="O719" s="7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tr">
        <f>_xlfn.TEXTSPLIT(R:R,"/")</f>
        <v>film &amp; video</v>
      </c>
      <c r="T719" t="str">
        <f>_xlfn.TEXTAFTER(R:R,"/")</f>
        <v>documentary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ROUND((E720/D720)*100,0)</f>
        <v>100</v>
      </c>
      <c r="G720" t="s">
        <v>20</v>
      </c>
      <c r="H720">
        <v>297</v>
      </c>
      <c r="I720">
        <f>ROUND(E720/H720,2)</f>
        <v>28</v>
      </c>
      <c r="J720" t="s">
        <v>21</v>
      </c>
      <c r="K720" t="s">
        <v>22</v>
      </c>
      <c r="L720">
        <v>1371445200</v>
      </c>
      <c r="M720" s="7">
        <f>(((L720/60)/60)/24)+DATE(1970,1,1)</f>
        <v>41442.208333333336</v>
      </c>
      <c r="N720">
        <v>1373691600</v>
      </c>
      <c r="O720" s="7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tr">
        <f>_xlfn.TEXTSPLIT(R:R,"/")</f>
        <v>technology</v>
      </c>
      <c r="T720" t="str">
        <f>_xlfn.TEXTAFTER(R:R,"/")</f>
        <v>wearables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ROUND((E721/D721)*100,0)</f>
        <v>153</v>
      </c>
      <c r="G721" t="s">
        <v>20</v>
      </c>
      <c r="H721">
        <v>123</v>
      </c>
      <c r="I721">
        <f>ROUND(E721/H721,2)</f>
        <v>85.83</v>
      </c>
      <c r="J721" t="s">
        <v>21</v>
      </c>
      <c r="K721" t="s">
        <v>22</v>
      </c>
      <c r="L721">
        <v>1338267600</v>
      </c>
      <c r="M721" s="7">
        <f>(((L721/60)/60)/24)+DATE(1970,1,1)</f>
        <v>41058.208333333336</v>
      </c>
      <c r="N721">
        <v>1339218000</v>
      </c>
      <c r="O721" s="7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tr">
        <f>_xlfn.TEXTSPLIT(R:R,"/")</f>
        <v>publishing</v>
      </c>
      <c r="T721" t="str">
        <f>_xlfn.TEXTAFTER(R:R,"/")</f>
        <v>fiction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ROUND((E722/D722)*100,0)</f>
        <v>37</v>
      </c>
      <c r="G722" t="s">
        <v>74</v>
      </c>
      <c r="H722">
        <v>38</v>
      </c>
      <c r="I722">
        <f>ROUND(E722/H722,2)</f>
        <v>84.92</v>
      </c>
      <c r="J722" t="s">
        <v>36</v>
      </c>
      <c r="K722" t="s">
        <v>37</v>
      </c>
      <c r="L722">
        <v>1519192800</v>
      </c>
      <c r="M722" s="7">
        <f>(((L722/60)/60)/24)+DATE(1970,1,1)</f>
        <v>43152.25</v>
      </c>
      <c r="N722">
        <v>1520402400</v>
      </c>
      <c r="O722" s="7">
        <f>(((N722/60)/60)/24)+DATE(1970,1,1)</f>
        <v>43166.25</v>
      </c>
      <c r="P722" t="b">
        <v>0</v>
      </c>
      <c r="Q722" t="b">
        <v>1</v>
      </c>
      <c r="R722" t="s">
        <v>33</v>
      </c>
      <c r="S722" t="str">
        <f>_xlfn.TEXTSPLIT(R:R,"/")</f>
        <v>theater</v>
      </c>
      <c r="T722" t="str">
        <f>_xlfn.TEXTAFTER(R:R,"/")</f>
        <v>plays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ROUND((E723/D723)*100,0)</f>
        <v>4</v>
      </c>
      <c r="G723" t="s">
        <v>74</v>
      </c>
      <c r="H723">
        <v>60</v>
      </c>
      <c r="I723">
        <f>ROUND(E723/H723,2)</f>
        <v>90.48</v>
      </c>
      <c r="J723" t="s">
        <v>21</v>
      </c>
      <c r="K723" t="s">
        <v>22</v>
      </c>
      <c r="L723">
        <v>1522818000</v>
      </c>
      <c r="M723" s="7">
        <f>(((L723/60)/60)/24)+DATE(1970,1,1)</f>
        <v>43194.208333333328</v>
      </c>
      <c r="N723">
        <v>1523336400</v>
      </c>
      <c r="O723" s="7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tr">
        <f>_xlfn.TEXTSPLIT(R:R,"/")</f>
        <v>music</v>
      </c>
      <c r="T723" t="str">
        <f>_xlfn.TEXTAFTER(R:R,"/")</f>
        <v>rock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ROUND((E724/D724)*100,0)</f>
        <v>157</v>
      </c>
      <c r="G724" t="s">
        <v>20</v>
      </c>
      <c r="H724">
        <v>3036</v>
      </c>
      <c r="I724">
        <f>ROUND(E724/H724,2)</f>
        <v>25</v>
      </c>
      <c r="J724" t="s">
        <v>21</v>
      </c>
      <c r="K724" t="s">
        <v>22</v>
      </c>
      <c r="L724">
        <v>1509948000</v>
      </c>
      <c r="M724" s="7">
        <f>(((L724/60)/60)/24)+DATE(1970,1,1)</f>
        <v>43045.25</v>
      </c>
      <c r="N724">
        <v>1512280800</v>
      </c>
      <c r="O724" s="7">
        <f>(((N724/60)/60)/24)+DATE(1970,1,1)</f>
        <v>43072.25</v>
      </c>
      <c r="P724" t="b">
        <v>0</v>
      </c>
      <c r="Q724" t="b">
        <v>0</v>
      </c>
      <c r="R724" t="s">
        <v>42</v>
      </c>
      <c r="S724" t="str">
        <f>_xlfn.TEXTSPLIT(R:R,"/")</f>
        <v>film &amp; video</v>
      </c>
      <c r="T724" t="str">
        <f>_xlfn.TEXTAFTER(R:R,"/")</f>
        <v>documentary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ROUND((E725/D725)*100,0)</f>
        <v>270</v>
      </c>
      <c r="G725" t="s">
        <v>20</v>
      </c>
      <c r="H725">
        <v>144</v>
      </c>
      <c r="I725">
        <f>ROUND(E725/H725,2)</f>
        <v>92.01</v>
      </c>
      <c r="J725" t="s">
        <v>26</v>
      </c>
      <c r="K725" t="s">
        <v>27</v>
      </c>
      <c r="L725">
        <v>1456898400</v>
      </c>
      <c r="M725" s="7">
        <f>(((L725/60)/60)/24)+DATE(1970,1,1)</f>
        <v>42431.25</v>
      </c>
      <c r="N725">
        <v>1458709200</v>
      </c>
      <c r="O725" s="7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tr">
        <f>_xlfn.TEXTSPLIT(R:R,"/")</f>
        <v>theater</v>
      </c>
      <c r="T725" t="str">
        <f>_xlfn.TEXTAFTER(R:R,"/")</f>
        <v>plays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ROUND((E726/D726)*100,0)</f>
        <v>134</v>
      </c>
      <c r="G726" t="s">
        <v>20</v>
      </c>
      <c r="H726">
        <v>121</v>
      </c>
      <c r="I726">
        <f>ROUND(E726/H726,2)</f>
        <v>93.07</v>
      </c>
      <c r="J726" t="s">
        <v>40</v>
      </c>
      <c r="K726" t="s">
        <v>41</v>
      </c>
      <c r="L726">
        <v>1413954000</v>
      </c>
      <c r="M726" s="7">
        <f>(((L726/60)/60)/24)+DATE(1970,1,1)</f>
        <v>41934.208333333336</v>
      </c>
      <c r="N726">
        <v>1414126800</v>
      </c>
      <c r="O726" s="7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tr">
        <f>_xlfn.TEXTSPLIT(R:R,"/")</f>
        <v>theater</v>
      </c>
      <c r="T726" t="str">
        <f>_xlfn.TEXTAFTER(R:R,"/")</f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ROUND((E727/D727)*100,0)</f>
        <v>50</v>
      </c>
      <c r="G727" t="s">
        <v>14</v>
      </c>
      <c r="H727">
        <v>1596</v>
      </c>
      <c r="I727">
        <f>ROUND(E727/H727,2)</f>
        <v>61.01</v>
      </c>
      <c r="J727" t="s">
        <v>21</v>
      </c>
      <c r="K727" t="s">
        <v>22</v>
      </c>
      <c r="L727">
        <v>1416031200</v>
      </c>
      <c r="M727" s="7">
        <f>(((L727/60)/60)/24)+DATE(1970,1,1)</f>
        <v>41958.25</v>
      </c>
      <c r="N727">
        <v>1416204000</v>
      </c>
      <c r="O727" s="7">
        <f>(((N727/60)/60)/24)+DATE(1970,1,1)</f>
        <v>41960.25</v>
      </c>
      <c r="P727" t="b">
        <v>0</v>
      </c>
      <c r="Q727" t="b">
        <v>0</v>
      </c>
      <c r="R727" t="s">
        <v>292</v>
      </c>
      <c r="S727" t="str">
        <f>_xlfn.TEXTSPLIT(R:R,"/")</f>
        <v>games</v>
      </c>
      <c r="T727" t="str">
        <f>_xlfn.TEXTAFTER(R:R,"/")</f>
        <v>mobile games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ROUND((E728/D728)*100,0)</f>
        <v>89</v>
      </c>
      <c r="G728" t="s">
        <v>74</v>
      </c>
      <c r="H728">
        <v>524</v>
      </c>
      <c r="I728">
        <f>ROUND(E728/H728,2)</f>
        <v>92.04</v>
      </c>
      <c r="J728" t="s">
        <v>21</v>
      </c>
      <c r="K728" t="s">
        <v>22</v>
      </c>
      <c r="L728">
        <v>1287982800</v>
      </c>
      <c r="M728" s="7">
        <f>(((L728/60)/60)/24)+DATE(1970,1,1)</f>
        <v>40476.208333333336</v>
      </c>
      <c r="N728">
        <v>1288501200</v>
      </c>
      <c r="O728" s="7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tr">
        <f>_xlfn.TEXTSPLIT(R:R,"/")</f>
        <v>theater</v>
      </c>
      <c r="T728" t="str">
        <f>_xlfn.TEXTAFTER(R:R,"/")</f>
        <v>plays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ROUND((E729/D729)*100,0)</f>
        <v>165</v>
      </c>
      <c r="G729" t="s">
        <v>20</v>
      </c>
      <c r="H729">
        <v>181</v>
      </c>
      <c r="I729">
        <f>ROUND(E729/H729,2)</f>
        <v>81.13</v>
      </c>
      <c r="J729" t="s">
        <v>21</v>
      </c>
      <c r="K729" t="s">
        <v>22</v>
      </c>
      <c r="L729">
        <v>1547964000</v>
      </c>
      <c r="M729" s="7">
        <f>(((L729/60)/60)/24)+DATE(1970,1,1)</f>
        <v>43485.25</v>
      </c>
      <c r="N729">
        <v>1552971600</v>
      </c>
      <c r="O729" s="7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tr">
        <f>_xlfn.TEXTSPLIT(R:R,"/")</f>
        <v>technology</v>
      </c>
      <c r="T729" t="str">
        <f>_xlfn.TEXTAFTER(R:R,"/")</f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ROUND((E730/D730)*100,0)</f>
        <v>18</v>
      </c>
      <c r="G730" t="s">
        <v>14</v>
      </c>
      <c r="H730">
        <v>10</v>
      </c>
      <c r="I730">
        <f>ROUND(E730/H730,2)</f>
        <v>73.5</v>
      </c>
      <c r="J730" t="s">
        <v>21</v>
      </c>
      <c r="K730" t="s">
        <v>22</v>
      </c>
      <c r="L730">
        <v>1464152400</v>
      </c>
      <c r="M730" s="7">
        <f>(((L730/60)/60)/24)+DATE(1970,1,1)</f>
        <v>42515.208333333328</v>
      </c>
      <c r="N730">
        <v>1465102800</v>
      </c>
      <c r="O730" s="7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tr">
        <f>_xlfn.TEXTSPLIT(R:R,"/")</f>
        <v>theater</v>
      </c>
      <c r="T730" t="str">
        <f>_xlfn.TEXTAFTER(R:R,"/")</f>
        <v>plays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ROUND((E731/D731)*100,0)</f>
        <v>186</v>
      </c>
      <c r="G731" t="s">
        <v>20</v>
      </c>
      <c r="H731">
        <v>122</v>
      </c>
      <c r="I731">
        <f>ROUND(E731/H731,2)</f>
        <v>85.22</v>
      </c>
      <c r="J731" t="s">
        <v>21</v>
      </c>
      <c r="K731" t="s">
        <v>22</v>
      </c>
      <c r="L731">
        <v>1359957600</v>
      </c>
      <c r="M731" s="7">
        <f>(((L731/60)/60)/24)+DATE(1970,1,1)</f>
        <v>41309.25</v>
      </c>
      <c r="N731">
        <v>1360130400</v>
      </c>
      <c r="O731" s="7">
        <f>(((N731/60)/60)/24)+DATE(1970,1,1)</f>
        <v>41311.25</v>
      </c>
      <c r="P731" t="b">
        <v>0</v>
      </c>
      <c r="Q731" t="b">
        <v>0</v>
      </c>
      <c r="R731" t="s">
        <v>53</v>
      </c>
      <c r="S731" t="str">
        <f>_xlfn.TEXTSPLIT(R:R,"/")</f>
        <v>film &amp; video</v>
      </c>
      <c r="T731" t="str">
        <f>_xlfn.TEXTAFTER(R:R,"/")</f>
        <v>drama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ROUND((E732/D732)*100,0)</f>
        <v>413</v>
      </c>
      <c r="G732" t="s">
        <v>20</v>
      </c>
      <c r="H732">
        <v>1071</v>
      </c>
      <c r="I732">
        <f>ROUND(E732/H732,2)</f>
        <v>110.97</v>
      </c>
      <c r="J732" t="s">
        <v>15</v>
      </c>
      <c r="K732" t="s">
        <v>16</v>
      </c>
      <c r="L732">
        <v>1432357200</v>
      </c>
      <c r="M732" s="7">
        <f>(((L732/60)/60)/24)+DATE(1970,1,1)</f>
        <v>42147.208333333328</v>
      </c>
      <c r="N732">
        <v>1432875600</v>
      </c>
      <c r="O732" s="7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tr">
        <f>_xlfn.TEXTSPLIT(R:R,"/")</f>
        <v>technology</v>
      </c>
      <c r="T732" t="str">
        <f>_xlfn.TEXTAFTER(R:R,"/")</f>
        <v>wearables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ROUND((E733/D733)*100,0)</f>
        <v>90</v>
      </c>
      <c r="G733" t="s">
        <v>74</v>
      </c>
      <c r="H733">
        <v>219</v>
      </c>
      <c r="I733">
        <f>ROUND(E733/H733,2)</f>
        <v>32.97</v>
      </c>
      <c r="J733" t="s">
        <v>21</v>
      </c>
      <c r="K733" t="s">
        <v>22</v>
      </c>
      <c r="L733">
        <v>1500786000</v>
      </c>
      <c r="M733" s="7">
        <f>(((L733/60)/60)/24)+DATE(1970,1,1)</f>
        <v>42939.208333333328</v>
      </c>
      <c r="N733">
        <v>1500872400</v>
      </c>
      <c r="O733" s="7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tr">
        <f>_xlfn.TEXTSPLIT(R:R,"/")</f>
        <v>technology</v>
      </c>
      <c r="T733" t="str">
        <f>_xlfn.TEXTAFTER(R:R,"/")</f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ROUND((E734/D734)*100,0)</f>
        <v>92</v>
      </c>
      <c r="G734" t="s">
        <v>14</v>
      </c>
      <c r="H734">
        <v>1121</v>
      </c>
      <c r="I734">
        <f>ROUND(E734/H734,2)</f>
        <v>96.01</v>
      </c>
      <c r="J734" t="s">
        <v>21</v>
      </c>
      <c r="K734" t="s">
        <v>22</v>
      </c>
      <c r="L734">
        <v>1490158800</v>
      </c>
      <c r="M734" s="7">
        <f>(((L734/60)/60)/24)+DATE(1970,1,1)</f>
        <v>42816.208333333328</v>
      </c>
      <c r="N734">
        <v>1492146000</v>
      </c>
      <c r="O734" s="7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tr">
        <f>_xlfn.TEXTSPLIT(R:R,"/")</f>
        <v>music</v>
      </c>
      <c r="T734" t="str">
        <f>_xlfn.TEXTAFTER(R:R,"/")</f>
        <v>rock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ROUND((E735/D735)*100,0)</f>
        <v>527</v>
      </c>
      <c r="G735" t="s">
        <v>20</v>
      </c>
      <c r="H735">
        <v>980</v>
      </c>
      <c r="I735">
        <f>ROUND(E735/H735,2)</f>
        <v>84.97</v>
      </c>
      <c r="J735" t="s">
        <v>21</v>
      </c>
      <c r="K735" t="s">
        <v>22</v>
      </c>
      <c r="L735">
        <v>1406178000</v>
      </c>
      <c r="M735" s="7">
        <f>(((L735/60)/60)/24)+DATE(1970,1,1)</f>
        <v>41844.208333333336</v>
      </c>
      <c r="N735">
        <v>1407301200</v>
      </c>
      <c r="O735" s="7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tr">
        <f>_xlfn.TEXTSPLIT(R:R,"/")</f>
        <v>music</v>
      </c>
      <c r="T735" t="str">
        <f>_xlfn.TEXTAFTER(R:R,"/")</f>
        <v>metal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ROUND((E736/D736)*100,0)</f>
        <v>319</v>
      </c>
      <c r="G736" t="s">
        <v>20</v>
      </c>
      <c r="H736">
        <v>536</v>
      </c>
      <c r="I736">
        <f>ROUND(E736/H736,2)</f>
        <v>25.01</v>
      </c>
      <c r="J736" t="s">
        <v>21</v>
      </c>
      <c r="K736" t="s">
        <v>22</v>
      </c>
      <c r="L736">
        <v>1485583200</v>
      </c>
      <c r="M736" s="7">
        <f>(((L736/60)/60)/24)+DATE(1970,1,1)</f>
        <v>42763.25</v>
      </c>
      <c r="N736">
        <v>1486620000</v>
      </c>
      <c r="O736" s="7">
        <f>(((N736/60)/60)/24)+DATE(1970,1,1)</f>
        <v>42775.25</v>
      </c>
      <c r="P736" t="b">
        <v>0</v>
      </c>
      <c r="Q736" t="b">
        <v>1</v>
      </c>
      <c r="R736" t="s">
        <v>33</v>
      </c>
      <c r="S736" t="str">
        <f>_xlfn.TEXTSPLIT(R:R,"/")</f>
        <v>theater</v>
      </c>
      <c r="T736" t="str">
        <f>_xlfn.TEXTAFTER(R:R,"/")</f>
        <v>plays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ROUND((E737/D737)*100,0)</f>
        <v>354</v>
      </c>
      <c r="G737" t="s">
        <v>20</v>
      </c>
      <c r="H737">
        <v>1991</v>
      </c>
      <c r="I737">
        <f>ROUND(E737/H737,2)</f>
        <v>66</v>
      </c>
      <c r="J737" t="s">
        <v>21</v>
      </c>
      <c r="K737" t="s">
        <v>22</v>
      </c>
      <c r="L737">
        <v>1459314000</v>
      </c>
      <c r="M737" s="7">
        <f>(((L737/60)/60)/24)+DATE(1970,1,1)</f>
        <v>42459.208333333328</v>
      </c>
      <c r="N737">
        <v>1459918800</v>
      </c>
      <c r="O737" s="7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tr">
        <f>_xlfn.TEXTSPLIT(R:R,"/")</f>
        <v>photography</v>
      </c>
      <c r="T737" t="str">
        <f>_xlfn.TEXTAFTER(R:R,"/")</f>
        <v>photography books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ROUND((E738/D738)*100,0)</f>
        <v>33</v>
      </c>
      <c r="G738" t="s">
        <v>74</v>
      </c>
      <c r="H738">
        <v>29</v>
      </c>
      <c r="I738">
        <f>ROUND(E738/H738,2)</f>
        <v>87.34</v>
      </c>
      <c r="J738" t="s">
        <v>21</v>
      </c>
      <c r="K738" t="s">
        <v>22</v>
      </c>
      <c r="L738">
        <v>1424412000</v>
      </c>
      <c r="M738" s="7">
        <f>(((L738/60)/60)/24)+DATE(1970,1,1)</f>
        <v>42055.25</v>
      </c>
      <c r="N738">
        <v>1424757600</v>
      </c>
      <c r="O738" s="7">
        <f>(((N738/60)/60)/24)+DATE(1970,1,1)</f>
        <v>42059.25</v>
      </c>
      <c r="P738" t="b">
        <v>0</v>
      </c>
      <c r="Q738" t="b">
        <v>0</v>
      </c>
      <c r="R738" t="s">
        <v>68</v>
      </c>
      <c r="S738" t="str">
        <f>_xlfn.TEXTSPLIT(R:R,"/")</f>
        <v>publishing</v>
      </c>
      <c r="T738" t="str">
        <f>_xlfn.TEXTAFTER(R:R,"/")</f>
        <v>nonfiction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ROUND((E739/D739)*100,0)</f>
        <v>136</v>
      </c>
      <c r="G739" t="s">
        <v>20</v>
      </c>
      <c r="H739">
        <v>180</v>
      </c>
      <c r="I739">
        <f>ROUND(E739/H739,2)</f>
        <v>27.93</v>
      </c>
      <c r="J739" t="s">
        <v>21</v>
      </c>
      <c r="K739" t="s">
        <v>22</v>
      </c>
      <c r="L739">
        <v>1478844000</v>
      </c>
      <c r="M739" s="7">
        <f>(((L739/60)/60)/24)+DATE(1970,1,1)</f>
        <v>42685.25</v>
      </c>
      <c r="N739">
        <v>1479880800</v>
      </c>
      <c r="O739" s="7">
        <f>(((N739/60)/60)/24)+DATE(1970,1,1)</f>
        <v>42697.25</v>
      </c>
      <c r="P739" t="b">
        <v>0</v>
      </c>
      <c r="Q739" t="b">
        <v>0</v>
      </c>
      <c r="R739" t="s">
        <v>60</v>
      </c>
      <c r="S739" t="str">
        <f>_xlfn.TEXTSPLIT(R:R,"/")</f>
        <v>music</v>
      </c>
      <c r="T739" t="str">
        <f>_xlfn.TEXTAFTER(R:R,"/")</f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ROUND((E740/D740)*100,0)</f>
        <v>2</v>
      </c>
      <c r="G740" t="s">
        <v>14</v>
      </c>
      <c r="H740">
        <v>15</v>
      </c>
      <c r="I740">
        <f>ROUND(E740/H740,2)</f>
        <v>103.8</v>
      </c>
      <c r="J740" t="s">
        <v>21</v>
      </c>
      <c r="K740" t="s">
        <v>22</v>
      </c>
      <c r="L740">
        <v>1416117600</v>
      </c>
      <c r="M740" s="7">
        <f>(((L740/60)/60)/24)+DATE(1970,1,1)</f>
        <v>41959.25</v>
      </c>
      <c r="N740">
        <v>1418018400</v>
      </c>
      <c r="O740" s="7">
        <f>(((N740/60)/60)/24)+DATE(1970,1,1)</f>
        <v>41981.25</v>
      </c>
      <c r="P740" t="b">
        <v>0</v>
      </c>
      <c r="Q740" t="b">
        <v>1</v>
      </c>
      <c r="R740" t="s">
        <v>33</v>
      </c>
      <c r="S740" t="str">
        <f>_xlfn.TEXTSPLIT(R:R,"/")</f>
        <v>theater</v>
      </c>
      <c r="T740" t="str">
        <f>_xlfn.TEXTAFTER(R:R,"/")</f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ROUND((E741/D741)*100,0)</f>
        <v>61</v>
      </c>
      <c r="G741" t="s">
        <v>14</v>
      </c>
      <c r="H741">
        <v>191</v>
      </c>
      <c r="I741">
        <f>ROUND(E741/H741,2)</f>
        <v>31.94</v>
      </c>
      <c r="J741" t="s">
        <v>21</v>
      </c>
      <c r="K741" t="s">
        <v>22</v>
      </c>
      <c r="L741">
        <v>1340946000</v>
      </c>
      <c r="M741" s="7">
        <f>(((L741/60)/60)/24)+DATE(1970,1,1)</f>
        <v>41089.208333333336</v>
      </c>
      <c r="N741">
        <v>1341032400</v>
      </c>
      <c r="O741" s="7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tr">
        <f>_xlfn.TEXTSPLIT(R:R,"/")</f>
        <v>music</v>
      </c>
      <c r="T741" t="str">
        <f>_xlfn.TEXTAFTER(R:R,"/")</f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ROUND((E742/D742)*100,0)</f>
        <v>30</v>
      </c>
      <c r="G742" t="s">
        <v>14</v>
      </c>
      <c r="H742">
        <v>16</v>
      </c>
      <c r="I742">
        <f>ROUND(E742/H742,2)</f>
        <v>99.5</v>
      </c>
      <c r="J742" t="s">
        <v>21</v>
      </c>
      <c r="K742" t="s">
        <v>22</v>
      </c>
      <c r="L742">
        <v>1486101600</v>
      </c>
      <c r="M742" s="7">
        <f>(((L742/60)/60)/24)+DATE(1970,1,1)</f>
        <v>42769.25</v>
      </c>
      <c r="N742">
        <v>1486360800</v>
      </c>
      <c r="O742" s="7">
        <f>(((N742/60)/60)/24)+DATE(1970,1,1)</f>
        <v>42772.25</v>
      </c>
      <c r="P742" t="b">
        <v>0</v>
      </c>
      <c r="Q742" t="b">
        <v>0</v>
      </c>
      <c r="R742" t="s">
        <v>33</v>
      </c>
      <c r="S742" t="str">
        <f>_xlfn.TEXTSPLIT(R:R,"/")</f>
        <v>theater</v>
      </c>
      <c r="T742" t="str">
        <f>_xlfn.TEXTAFTER(R:R,"/")</f>
        <v>plays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ROUND((E743/D743)*100,0)</f>
        <v>1179</v>
      </c>
      <c r="G743" t="s">
        <v>20</v>
      </c>
      <c r="H743">
        <v>130</v>
      </c>
      <c r="I743">
        <f>ROUND(E743/H743,2)</f>
        <v>108.85</v>
      </c>
      <c r="J743" t="s">
        <v>21</v>
      </c>
      <c r="K743" t="s">
        <v>22</v>
      </c>
      <c r="L743">
        <v>1274590800</v>
      </c>
      <c r="M743" s="7">
        <f>(((L743/60)/60)/24)+DATE(1970,1,1)</f>
        <v>40321.208333333336</v>
      </c>
      <c r="N743">
        <v>1274677200</v>
      </c>
      <c r="O743" s="7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tr">
        <f>_xlfn.TEXTSPLIT(R:R,"/")</f>
        <v>theater</v>
      </c>
      <c r="T743" t="str">
        <f>_xlfn.TEXTAFTER(R:R,"/")</f>
        <v>plays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ROUND((E744/D744)*100,0)</f>
        <v>1126</v>
      </c>
      <c r="G744" t="s">
        <v>20</v>
      </c>
      <c r="H744">
        <v>122</v>
      </c>
      <c r="I744">
        <f>ROUND(E744/H744,2)</f>
        <v>110.76</v>
      </c>
      <c r="J744" t="s">
        <v>21</v>
      </c>
      <c r="K744" t="s">
        <v>22</v>
      </c>
      <c r="L744">
        <v>1263880800</v>
      </c>
      <c r="M744" s="7">
        <f>(((L744/60)/60)/24)+DATE(1970,1,1)</f>
        <v>40197.25</v>
      </c>
      <c r="N744">
        <v>1267509600</v>
      </c>
      <c r="O744" s="7">
        <f>(((N744/60)/60)/24)+DATE(1970,1,1)</f>
        <v>40239.25</v>
      </c>
      <c r="P744" t="b">
        <v>0</v>
      </c>
      <c r="Q744" t="b">
        <v>0</v>
      </c>
      <c r="R744" t="s">
        <v>50</v>
      </c>
      <c r="S744" t="str">
        <f>_xlfn.TEXTSPLIT(R:R,"/")</f>
        <v>music</v>
      </c>
      <c r="T744" t="str">
        <f>_xlfn.TEXTAFTER(R:R,"/")</f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ROUND((E745/D745)*100,0)</f>
        <v>13</v>
      </c>
      <c r="G745" t="s">
        <v>14</v>
      </c>
      <c r="H745">
        <v>17</v>
      </c>
      <c r="I745">
        <f>ROUND(E745/H745,2)</f>
        <v>29.65</v>
      </c>
      <c r="J745" t="s">
        <v>21</v>
      </c>
      <c r="K745" t="s">
        <v>22</v>
      </c>
      <c r="L745">
        <v>1445403600</v>
      </c>
      <c r="M745" s="7">
        <f>(((L745/60)/60)/24)+DATE(1970,1,1)</f>
        <v>42298.208333333328</v>
      </c>
      <c r="N745">
        <v>1445922000</v>
      </c>
      <c r="O745" s="7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tr">
        <f>_xlfn.TEXTSPLIT(R:R,"/")</f>
        <v>theater</v>
      </c>
      <c r="T745" t="str">
        <f>_xlfn.TEXTAFTER(R:R,"/")</f>
        <v>plays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ROUND((E746/D746)*100,0)</f>
        <v>712</v>
      </c>
      <c r="G746" t="s">
        <v>20</v>
      </c>
      <c r="H746">
        <v>140</v>
      </c>
      <c r="I746">
        <f>ROUND(E746/H746,2)</f>
        <v>101.71</v>
      </c>
      <c r="J746" t="s">
        <v>21</v>
      </c>
      <c r="K746" t="s">
        <v>22</v>
      </c>
      <c r="L746">
        <v>1533877200</v>
      </c>
      <c r="M746" s="7">
        <f>(((L746/60)/60)/24)+DATE(1970,1,1)</f>
        <v>43322.208333333328</v>
      </c>
      <c r="N746">
        <v>1534050000</v>
      </c>
      <c r="O746" s="7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tr">
        <f>_xlfn.TEXTSPLIT(R:R,"/")</f>
        <v>theater</v>
      </c>
      <c r="T746" t="str">
        <f>_xlfn.TEXTAFTER(R:R,"/")</f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ROUND((E747/D747)*100,0)</f>
        <v>30</v>
      </c>
      <c r="G747" t="s">
        <v>14</v>
      </c>
      <c r="H747">
        <v>34</v>
      </c>
      <c r="I747">
        <f>ROUND(E747/H747,2)</f>
        <v>61.5</v>
      </c>
      <c r="J747" t="s">
        <v>21</v>
      </c>
      <c r="K747" t="s">
        <v>22</v>
      </c>
      <c r="L747">
        <v>1275195600</v>
      </c>
      <c r="M747" s="7">
        <f>(((L747/60)/60)/24)+DATE(1970,1,1)</f>
        <v>40328.208333333336</v>
      </c>
      <c r="N747">
        <v>1277528400</v>
      </c>
      <c r="O747" s="7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tr">
        <f>_xlfn.TEXTSPLIT(R:R,"/")</f>
        <v>technology</v>
      </c>
      <c r="T747" t="str">
        <f>_xlfn.TEXTAFTER(R:R,"/")</f>
        <v>wearables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ROUND((E748/D748)*100,0)</f>
        <v>213</v>
      </c>
      <c r="G748" t="s">
        <v>20</v>
      </c>
      <c r="H748">
        <v>3388</v>
      </c>
      <c r="I748">
        <f>ROUND(E748/H748,2)</f>
        <v>35</v>
      </c>
      <c r="J748" t="s">
        <v>21</v>
      </c>
      <c r="K748" t="s">
        <v>22</v>
      </c>
      <c r="L748">
        <v>1318136400</v>
      </c>
      <c r="M748" s="7">
        <f>(((L748/60)/60)/24)+DATE(1970,1,1)</f>
        <v>40825.208333333336</v>
      </c>
      <c r="N748">
        <v>1318568400</v>
      </c>
      <c r="O748" s="7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tr">
        <f>_xlfn.TEXTSPLIT(R:R,"/")</f>
        <v>technology</v>
      </c>
      <c r="T748" t="str">
        <f>_xlfn.TEXTAFTER(R:R,"/")</f>
        <v>web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ROUND((E749/D749)*100,0)</f>
        <v>229</v>
      </c>
      <c r="G749" t="s">
        <v>20</v>
      </c>
      <c r="H749">
        <v>280</v>
      </c>
      <c r="I749">
        <f>ROUND(E749/H749,2)</f>
        <v>40.049999999999997</v>
      </c>
      <c r="J749" t="s">
        <v>21</v>
      </c>
      <c r="K749" t="s">
        <v>22</v>
      </c>
      <c r="L749">
        <v>1283403600</v>
      </c>
      <c r="M749" s="7">
        <f>(((L749/60)/60)/24)+DATE(1970,1,1)</f>
        <v>40423.208333333336</v>
      </c>
      <c r="N749">
        <v>1284354000</v>
      </c>
      <c r="O749" s="7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tr">
        <f>_xlfn.TEXTSPLIT(R:R,"/")</f>
        <v>theater</v>
      </c>
      <c r="T749" t="str">
        <f>_xlfn.TEXTAFTER(R:R,"/")</f>
        <v>plays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ROUND((E750/D750)*100,0)</f>
        <v>35</v>
      </c>
      <c r="G750" t="s">
        <v>74</v>
      </c>
      <c r="H750">
        <v>614</v>
      </c>
      <c r="I750">
        <f>ROUND(E750/H750,2)</f>
        <v>110.97</v>
      </c>
      <c r="J750" t="s">
        <v>21</v>
      </c>
      <c r="K750" t="s">
        <v>22</v>
      </c>
      <c r="L750">
        <v>1267423200</v>
      </c>
      <c r="M750" s="7">
        <f>(((L750/60)/60)/24)+DATE(1970,1,1)</f>
        <v>40238.25</v>
      </c>
      <c r="N750">
        <v>1269579600</v>
      </c>
      <c r="O750" s="7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tr">
        <f>_xlfn.TEXTSPLIT(R:R,"/")</f>
        <v>film &amp; video</v>
      </c>
      <c r="T750" t="str">
        <f>_xlfn.TEXTAFTER(R:R,"/")</f>
        <v>animation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ROUND((E751/D751)*100,0)</f>
        <v>157</v>
      </c>
      <c r="G751" t="s">
        <v>20</v>
      </c>
      <c r="H751">
        <v>366</v>
      </c>
      <c r="I751">
        <f>ROUND(E751/H751,2)</f>
        <v>36.96</v>
      </c>
      <c r="J751" t="s">
        <v>107</v>
      </c>
      <c r="K751" t="s">
        <v>108</v>
      </c>
      <c r="L751">
        <v>1412744400</v>
      </c>
      <c r="M751" s="7">
        <f>(((L751/60)/60)/24)+DATE(1970,1,1)</f>
        <v>41920.208333333336</v>
      </c>
      <c r="N751">
        <v>1413781200</v>
      </c>
      <c r="O751" s="7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tr">
        <f>_xlfn.TEXTSPLIT(R:R,"/")</f>
        <v>technology</v>
      </c>
      <c r="T751" t="str">
        <f>_xlfn.TEXTAFTER(R:R,"/")</f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ROUND((E752/D752)*100,0)</f>
        <v>1</v>
      </c>
      <c r="G752" t="s">
        <v>14</v>
      </c>
      <c r="H752">
        <v>1</v>
      </c>
      <c r="I752">
        <f>ROUND(E752/H752,2)</f>
        <v>1</v>
      </c>
      <c r="J752" t="s">
        <v>40</v>
      </c>
      <c r="K752" t="s">
        <v>41</v>
      </c>
      <c r="L752">
        <v>1277960400</v>
      </c>
      <c r="M752" s="7">
        <f>(((L752/60)/60)/24)+DATE(1970,1,1)</f>
        <v>40360.208333333336</v>
      </c>
      <c r="N752">
        <v>1280120400</v>
      </c>
      <c r="O752" s="7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tr">
        <f>_xlfn.TEXTSPLIT(R:R,"/")</f>
        <v>music</v>
      </c>
      <c r="T752" t="str">
        <f>_xlfn.TEXTAFTER(R:R,"/")</f>
        <v>electric music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ROUND((E753/D753)*100,0)</f>
        <v>232</v>
      </c>
      <c r="G753" t="s">
        <v>20</v>
      </c>
      <c r="H753">
        <v>270</v>
      </c>
      <c r="I753">
        <f>ROUND(E753/H753,2)</f>
        <v>30.97</v>
      </c>
      <c r="J753" t="s">
        <v>21</v>
      </c>
      <c r="K753" t="s">
        <v>22</v>
      </c>
      <c r="L753">
        <v>1458190800</v>
      </c>
      <c r="M753" s="7">
        <f>(((L753/60)/60)/24)+DATE(1970,1,1)</f>
        <v>42446.208333333328</v>
      </c>
      <c r="N753">
        <v>1459486800</v>
      </c>
      <c r="O753" s="7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tr">
        <f>_xlfn.TEXTSPLIT(R:R,"/")</f>
        <v>publishing</v>
      </c>
      <c r="T753" t="str">
        <f>_xlfn.TEXTAFTER(R:R,"/")</f>
        <v>nonfiction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ROUND((E754/D754)*100,0)</f>
        <v>92</v>
      </c>
      <c r="G754" t="s">
        <v>74</v>
      </c>
      <c r="H754">
        <v>114</v>
      </c>
      <c r="I754">
        <f>ROUND(E754/H754,2)</f>
        <v>47.04</v>
      </c>
      <c r="J754" t="s">
        <v>21</v>
      </c>
      <c r="K754" t="s">
        <v>22</v>
      </c>
      <c r="L754">
        <v>1280984400</v>
      </c>
      <c r="M754" s="7">
        <f>(((L754/60)/60)/24)+DATE(1970,1,1)</f>
        <v>40395.208333333336</v>
      </c>
      <c r="N754">
        <v>1282539600</v>
      </c>
      <c r="O754" s="7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tr">
        <f>_xlfn.TEXTSPLIT(R:R,"/")</f>
        <v>theater</v>
      </c>
      <c r="T754" t="str">
        <f>_xlfn.TEXTAFTER(R:R,"/")</f>
        <v>plays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ROUND((E755/D755)*100,0)</f>
        <v>257</v>
      </c>
      <c r="G755" t="s">
        <v>20</v>
      </c>
      <c r="H755">
        <v>137</v>
      </c>
      <c r="I755">
        <f>ROUND(E755/H755,2)</f>
        <v>88.07</v>
      </c>
      <c r="J755" t="s">
        <v>21</v>
      </c>
      <c r="K755" t="s">
        <v>22</v>
      </c>
      <c r="L755">
        <v>1274590800</v>
      </c>
      <c r="M755" s="7">
        <f>(((L755/60)/60)/24)+DATE(1970,1,1)</f>
        <v>40321.208333333336</v>
      </c>
      <c r="N755">
        <v>1275886800</v>
      </c>
      <c r="O755" s="7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tr">
        <f>_xlfn.TEXTSPLIT(R:R,"/")</f>
        <v>photography</v>
      </c>
      <c r="T755" t="str">
        <f>_xlfn.TEXTAFTER(R:R,"/")</f>
        <v>photography books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ROUND((E756/D756)*100,0)</f>
        <v>168</v>
      </c>
      <c r="G756" t="s">
        <v>20</v>
      </c>
      <c r="H756">
        <v>3205</v>
      </c>
      <c r="I756">
        <f>ROUND(E756/H756,2)</f>
        <v>37.01</v>
      </c>
      <c r="J756" t="s">
        <v>21</v>
      </c>
      <c r="K756" t="s">
        <v>22</v>
      </c>
      <c r="L756">
        <v>1351400400</v>
      </c>
      <c r="M756" s="7">
        <f>(((L756/60)/60)/24)+DATE(1970,1,1)</f>
        <v>41210.208333333336</v>
      </c>
      <c r="N756">
        <v>1355983200</v>
      </c>
      <c r="O756" s="7">
        <f>(((N756/60)/60)/24)+DATE(1970,1,1)</f>
        <v>41263.25</v>
      </c>
      <c r="P756" t="b">
        <v>0</v>
      </c>
      <c r="Q756" t="b">
        <v>0</v>
      </c>
      <c r="R756" t="s">
        <v>33</v>
      </c>
      <c r="S756" t="str">
        <f>_xlfn.TEXTSPLIT(R:R,"/")</f>
        <v>theater</v>
      </c>
      <c r="T756" t="str">
        <f>_xlfn.TEXTAFTER(R:R,"/")</f>
        <v>plays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ROUND((E757/D757)*100,0)</f>
        <v>167</v>
      </c>
      <c r="G757" t="s">
        <v>20</v>
      </c>
      <c r="H757">
        <v>288</v>
      </c>
      <c r="I757">
        <f>ROUND(E757/H757,2)</f>
        <v>26.03</v>
      </c>
      <c r="J757" t="s">
        <v>36</v>
      </c>
      <c r="K757" t="s">
        <v>37</v>
      </c>
      <c r="L757">
        <v>1514354400</v>
      </c>
      <c r="M757" s="7">
        <f>(((L757/60)/60)/24)+DATE(1970,1,1)</f>
        <v>43096.25</v>
      </c>
      <c r="N757">
        <v>1515391200</v>
      </c>
      <c r="O757" s="7">
        <f>(((N757/60)/60)/24)+DATE(1970,1,1)</f>
        <v>43108.25</v>
      </c>
      <c r="P757" t="b">
        <v>0</v>
      </c>
      <c r="Q757" t="b">
        <v>1</v>
      </c>
      <c r="R757" t="s">
        <v>33</v>
      </c>
      <c r="S757" t="str">
        <f>_xlfn.TEXTSPLIT(R:R,"/")</f>
        <v>theater</v>
      </c>
      <c r="T757" t="str">
        <f>_xlfn.TEXTAFTER(R:R,"/")</f>
        <v>plays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ROUND((E758/D758)*100,0)</f>
        <v>772</v>
      </c>
      <c r="G758" t="s">
        <v>20</v>
      </c>
      <c r="H758">
        <v>148</v>
      </c>
      <c r="I758">
        <f>ROUND(E758/H758,2)</f>
        <v>67.819999999999993</v>
      </c>
      <c r="J758" t="s">
        <v>21</v>
      </c>
      <c r="K758" t="s">
        <v>22</v>
      </c>
      <c r="L758">
        <v>1421733600</v>
      </c>
      <c r="M758" s="7">
        <f>(((L758/60)/60)/24)+DATE(1970,1,1)</f>
        <v>42024.25</v>
      </c>
      <c r="N758">
        <v>1422252000</v>
      </c>
      <c r="O758" s="7">
        <f>(((N758/60)/60)/24)+DATE(1970,1,1)</f>
        <v>42030.25</v>
      </c>
      <c r="P758" t="b">
        <v>0</v>
      </c>
      <c r="Q758" t="b">
        <v>0</v>
      </c>
      <c r="R758" t="s">
        <v>33</v>
      </c>
      <c r="S758" t="str">
        <f>_xlfn.TEXTSPLIT(R:R,"/")</f>
        <v>theater</v>
      </c>
      <c r="T758" t="str">
        <f>_xlfn.TEXTAFTER(R:R,"/")</f>
        <v>plays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ROUND((E759/D759)*100,0)</f>
        <v>407</v>
      </c>
      <c r="G759" t="s">
        <v>20</v>
      </c>
      <c r="H759">
        <v>114</v>
      </c>
      <c r="I759">
        <f>ROUND(E759/H759,2)</f>
        <v>49.96</v>
      </c>
      <c r="J759" t="s">
        <v>21</v>
      </c>
      <c r="K759" t="s">
        <v>22</v>
      </c>
      <c r="L759">
        <v>1305176400</v>
      </c>
      <c r="M759" s="7">
        <f>(((L759/60)/60)/24)+DATE(1970,1,1)</f>
        <v>40675.208333333336</v>
      </c>
      <c r="N759">
        <v>1305522000</v>
      </c>
      <c r="O759" s="7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tr">
        <f>_xlfn.TEXTSPLIT(R:R,"/")</f>
        <v>film &amp; video</v>
      </c>
      <c r="T759" t="str">
        <f>_xlfn.TEXTAFTER(R:R,"/")</f>
        <v>drama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ROUND((E760/D760)*100,0)</f>
        <v>564</v>
      </c>
      <c r="G760" t="s">
        <v>20</v>
      </c>
      <c r="H760">
        <v>1518</v>
      </c>
      <c r="I760">
        <f>ROUND(E760/H760,2)</f>
        <v>110.02</v>
      </c>
      <c r="J760" t="s">
        <v>15</v>
      </c>
      <c r="K760" t="s">
        <v>16</v>
      </c>
      <c r="L760">
        <v>1414126800</v>
      </c>
      <c r="M760" s="7">
        <f>(((L760/60)/60)/24)+DATE(1970,1,1)</f>
        <v>41936.208333333336</v>
      </c>
      <c r="N760">
        <v>1414904400</v>
      </c>
      <c r="O760" s="7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tr">
        <f>_xlfn.TEXTSPLIT(R:R,"/")</f>
        <v>music</v>
      </c>
      <c r="T760" t="str">
        <f>_xlfn.TEXTAFTER(R:R,"/")</f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ROUND((E761/D761)*100,0)</f>
        <v>68</v>
      </c>
      <c r="G761" t="s">
        <v>14</v>
      </c>
      <c r="H761">
        <v>1274</v>
      </c>
      <c r="I761">
        <f>ROUND(E761/H761,2)</f>
        <v>89.96</v>
      </c>
      <c r="J761" t="s">
        <v>21</v>
      </c>
      <c r="K761" t="s">
        <v>22</v>
      </c>
      <c r="L761">
        <v>1517810400</v>
      </c>
      <c r="M761" s="7">
        <f>(((L761/60)/60)/24)+DATE(1970,1,1)</f>
        <v>43136.25</v>
      </c>
      <c r="N761">
        <v>1520402400</v>
      </c>
      <c r="O761" s="7">
        <f>(((N761/60)/60)/24)+DATE(1970,1,1)</f>
        <v>43166.25</v>
      </c>
      <c r="P761" t="b">
        <v>0</v>
      </c>
      <c r="Q761" t="b">
        <v>0</v>
      </c>
      <c r="R761" t="s">
        <v>50</v>
      </c>
      <c r="S761" t="str">
        <f>_xlfn.TEXTSPLIT(R:R,"/")</f>
        <v>music</v>
      </c>
      <c r="T761" t="str">
        <f>_xlfn.TEXTAFTER(R:R,"/")</f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ROUND((E762/D762)*100,0)</f>
        <v>34</v>
      </c>
      <c r="G762" t="s">
        <v>14</v>
      </c>
      <c r="H762">
        <v>210</v>
      </c>
      <c r="I762">
        <f>ROUND(E762/H762,2)</f>
        <v>79.010000000000005</v>
      </c>
      <c r="J762" t="s">
        <v>107</v>
      </c>
      <c r="K762" t="s">
        <v>108</v>
      </c>
      <c r="L762">
        <v>1564635600</v>
      </c>
      <c r="M762" s="7">
        <f>(((L762/60)/60)/24)+DATE(1970,1,1)</f>
        <v>43678.208333333328</v>
      </c>
      <c r="N762">
        <v>1567141200</v>
      </c>
      <c r="O762" s="7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tr">
        <f>_xlfn.TEXTSPLIT(R:R,"/")</f>
        <v>games</v>
      </c>
      <c r="T762" t="str">
        <f>_xlfn.TEXTAFTER(R:R,"/")</f>
        <v>video games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ROUND((E763/D763)*100,0)</f>
        <v>655</v>
      </c>
      <c r="G763" t="s">
        <v>20</v>
      </c>
      <c r="H763">
        <v>166</v>
      </c>
      <c r="I763">
        <f>ROUND(E763/H763,2)</f>
        <v>86.87</v>
      </c>
      <c r="J763" t="s">
        <v>21</v>
      </c>
      <c r="K763" t="s">
        <v>22</v>
      </c>
      <c r="L763">
        <v>1500699600</v>
      </c>
      <c r="M763" s="7">
        <f>(((L763/60)/60)/24)+DATE(1970,1,1)</f>
        <v>42938.208333333328</v>
      </c>
      <c r="N763">
        <v>1501131600</v>
      </c>
      <c r="O763" s="7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tr">
        <f>_xlfn.TEXTSPLIT(R:R,"/")</f>
        <v>music</v>
      </c>
      <c r="T763" t="str">
        <f>_xlfn.TEXTAFTER(R:R,"/")</f>
        <v>rock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ROUND((E764/D764)*100,0)</f>
        <v>177</v>
      </c>
      <c r="G764" t="s">
        <v>20</v>
      </c>
      <c r="H764">
        <v>100</v>
      </c>
      <c r="I764">
        <f>ROUND(E764/H764,2)</f>
        <v>62.04</v>
      </c>
      <c r="J764" t="s">
        <v>26</v>
      </c>
      <c r="K764" t="s">
        <v>27</v>
      </c>
      <c r="L764">
        <v>1354082400</v>
      </c>
      <c r="M764" s="7">
        <f>(((L764/60)/60)/24)+DATE(1970,1,1)</f>
        <v>41241.25</v>
      </c>
      <c r="N764">
        <v>1355032800</v>
      </c>
      <c r="O764" s="7">
        <f>(((N764/60)/60)/24)+DATE(1970,1,1)</f>
        <v>41252.25</v>
      </c>
      <c r="P764" t="b">
        <v>0</v>
      </c>
      <c r="Q764" t="b">
        <v>0</v>
      </c>
      <c r="R764" t="s">
        <v>159</v>
      </c>
      <c r="S764" t="str">
        <f>_xlfn.TEXTSPLIT(R:R,"/")</f>
        <v>music</v>
      </c>
      <c r="T764" t="str">
        <f>_xlfn.TEXTAFTER(R:R,"/")</f>
        <v>jazz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ROUND((E765/D765)*100,0)</f>
        <v>113</v>
      </c>
      <c r="G765" t="s">
        <v>20</v>
      </c>
      <c r="H765">
        <v>235</v>
      </c>
      <c r="I765">
        <f>ROUND(E765/H765,2)</f>
        <v>26.97</v>
      </c>
      <c r="J765" t="s">
        <v>21</v>
      </c>
      <c r="K765" t="s">
        <v>22</v>
      </c>
      <c r="L765">
        <v>1336453200</v>
      </c>
      <c r="M765" s="7">
        <f>(((L765/60)/60)/24)+DATE(1970,1,1)</f>
        <v>41037.208333333336</v>
      </c>
      <c r="N765">
        <v>1339477200</v>
      </c>
      <c r="O765" s="7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tr">
        <f>_xlfn.TEXTSPLIT(R:R,"/")</f>
        <v>theater</v>
      </c>
      <c r="T765" t="str">
        <f>_xlfn.TEXTAFTER(R:R,"/")</f>
        <v>plays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ROUND((E766/D766)*100,0)</f>
        <v>728</v>
      </c>
      <c r="G766" t="s">
        <v>20</v>
      </c>
      <c r="H766">
        <v>148</v>
      </c>
      <c r="I766">
        <f>ROUND(E766/H766,2)</f>
        <v>54.12</v>
      </c>
      <c r="J766" t="s">
        <v>21</v>
      </c>
      <c r="K766" t="s">
        <v>22</v>
      </c>
      <c r="L766">
        <v>1305262800</v>
      </c>
      <c r="M766" s="7">
        <f>(((L766/60)/60)/24)+DATE(1970,1,1)</f>
        <v>40676.208333333336</v>
      </c>
      <c r="N766">
        <v>1305954000</v>
      </c>
      <c r="O766" s="7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tr">
        <f>_xlfn.TEXTSPLIT(R:R,"/")</f>
        <v>music</v>
      </c>
      <c r="T766" t="str">
        <f>_xlfn.TEXTAFTER(R:R,"/")</f>
        <v>rock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ROUND((E767/D767)*100,0)</f>
        <v>208</v>
      </c>
      <c r="G767" t="s">
        <v>20</v>
      </c>
      <c r="H767">
        <v>198</v>
      </c>
      <c r="I767">
        <f>ROUND(E767/H767,2)</f>
        <v>41.04</v>
      </c>
      <c r="J767" t="s">
        <v>21</v>
      </c>
      <c r="K767" t="s">
        <v>22</v>
      </c>
      <c r="L767">
        <v>1492232400</v>
      </c>
      <c r="M767" s="7">
        <f>(((L767/60)/60)/24)+DATE(1970,1,1)</f>
        <v>42840.208333333328</v>
      </c>
      <c r="N767">
        <v>1494392400</v>
      </c>
      <c r="O767" s="7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tr">
        <f>_xlfn.TEXTSPLIT(R:R,"/")</f>
        <v>music</v>
      </c>
      <c r="T767" t="str">
        <f>_xlfn.TEXTAFTER(R:R,"/")</f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ROUND((E768/D768)*100,0)</f>
        <v>31</v>
      </c>
      <c r="G768" t="s">
        <v>14</v>
      </c>
      <c r="H768">
        <v>248</v>
      </c>
      <c r="I768">
        <f>ROUND(E768/H768,2)</f>
        <v>55.05</v>
      </c>
      <c r="J768" t="s">
        <v>26</v>
      </c>
      <c r="K768" t="s">
        <v>27</v>
      </c>
      <c r="L768">
        <v>1537333200</v>
      </c>
      <c r="M768" s="7">
        <f>(((L768/60)/60)/24)+DATE(1970,1,1)</f>
        <v>43362.208333333328</v>
      </c>
      <c r="N768">
        <v>1537419600</v>
      </c>
      <c r="O768" s="7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tr">
        <f>_xlfn.TEXTSPLIT(R:R,"/")</f>
        <v>film &amp; video</v>
      </c>
      <c r="T768" t="str">
        <f>_xlfn.TEXTAFTER(R:R,"/")</f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ROUND((E769/D769)*100,0)</f>
        <v>57</v>
      </c>
      <c r="G769" t="s">
        <v>14</v>
      </c>
      <c r="H769">
        <v>513</v>
      </c>
      <c r="I769">
        <f>ROUND(E769/H769,2)</f>
        <v>107.94</v>
      </c>
      <c r="J769" t="s">
        <v>21</v>
      </c>
      <c r="K769" t="s">
        <v>22</v>
      </c>
      <c r="L769">
        <v>1444107600</v>
      </c>
      <c r="M769" s="7">
        <f>(((L769/60)/60)/24)+DATE(1970,1,1)</f>
        <v>42283.208333333328</v>
      </c>
      <c r="N769">
        <v>1447999200</v>
      </c>
      <c r="O769" s="7">
        <f>(((N769/60)/60)/24)+DATE(1970,1,1)</f>
        <v>42328.25</v>
      </c>
      <c r="P769" t="b">
        <v>0</v>
      </c>
      <c r="Q769" t="b">
        <v>0</v>
      </c>
      <c r="R769" t="s">
        <v>206</v>
      </c>
      <c r="S769" t="str">
        <f>_xlfn.TEXTSPLIT(R:R,"/")</f>
        <v>publishing</v>
      </c>
      <c r="T769" t="str">
        <f>_xlfn.TEXTAFTER(R:R,"/")</f>
        <v>translations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ROUND((E770/D770)*100,0)</f>
        <v>231</v>
      </c>
      <c r="G770" t="s">
        <v>20</v>
      </c>
      <c r="H770">
        <v>150</v>
      </c>
      <c r="I770">
        <f>ROUND(E770/H770,2)</f>
        <v>73.92</v>
      </c>
      <c r="J770" t="s">
        <v>21</v>
      </c>
      <c r="K770" t="s">
        <v>22</v>
      </c>
      <c r="L770">
        <v>1386741600</v>
      </c>
      <c r="M770" s="7">
        <f>(((L770/60)/60)/24)+DATE(1970,1,1)</f>
        <v>41619.25</v>
      </c>
      <c r="N770">
        <v>1388037600</v>
      </c>
      <c r="O770" s="7">
        <f>(((N770/60)/60)/24)+DATE(1970,1,1)</f>
        <v>41634.25</v>
      </c>
      <c r="P770" t="b">
        <v>0</v>
      </c>
      <c r="Q770" t="b">
        <v>0</v>
      </c>
      <c r="R770" t="s">
        <v>33</v>
      </c>
      <c r="S770" t="str">
        <f>_xlfn.TEXTSPLIT(R:R,"/")</f>
        <v>theater</v>
      </c>
      <c r="T770" t="str">
        <f>_xlfn.TEXTAFTER(R:R,"/")</f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ROUND((E771/D771)*100,0)</f>
        <v>87</v>
      </c>
      <c r="G771" t="s">
        <v>14</v>
      </c>
      <c r="H771">
        <v>3410</v>
      </c>
      <c r="I771">
        <f>ROUND(E771/H771,2)</f>
        <v>32</v>
      </c>
      <c r="J771" t="s">
        <v>21</v>
      </c>
      <c r="K771" t="s">
        <v>22</v>
      </c>
      <c r="L771">
        <v>1376542800</v>
      </c>
      <c r="M771" s="7">
        <f>(((L771/60)/60)/24)+DATE(1970,1,1)</f>
        <v>41501.208333333336</v>
      </c>
      <c r="N771">
        <v>1378789200</v>
      </c>
      <c r="O771" s="7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>_xlfn.TEXTSPLIT(R:R,"/")</f>
        <v>games</v>
      </c>
      <c r="T771" t="str">
        <f>_xlfn.TEXTAFTER(R:R,"/")</f>
        <v>video games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ROUND((E772/D772)*100,0)</f>
        <v>271</v>
      </c>
      <c r="G772" t="s">
        <v>20</v>
      </c>
      <c r="H772">
        <v>216</v>
      </c>
      <c r="I772">
        <f>ROUND(E772/H772,2)</f>
        <v>53.9</v>
      </c>
      <c r="J772" t="s">
        <v>107</v>
      </c>
      <c r="K772" t="s">
        <v>108</v>
      </c>
      <c r="L772">
        <v>1397451600</v>
      </c>
      <c r="M772" s="7">
        <f>(((L772/60)/60)/24)+DATE(1970,1,1)</f>
        <v>41743.208333333336</v>
      </c>
      <c r="N772">
        <v>1398056400</v>
      </c>
      <c r="O772" s="7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tr">
        <f>_xlfn.TEXTSPLIT(R:R,"/")</f>
        <v>theater</v>
      </c>
      <c r="T772" t="str">
        <f>_xlfn.TEXTAFTER(R:R,"/")</f>
        <v>plays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ROUND((E773/D773)*100,0)</f>
        <v>49</v>
      </c>
      <c r="G773" t="s">
        <v>74</v>
      </c>
      <c r="H773">
        <v>26</v>
      </c>
      <c r="I773">
        <f>ROUND(E773/H773,2)</f>
        <v>106.5</v>
      </c>
      <c r="J773" t="s">
        <v>21</v>
      </c>
      <c r="K773" t="s">
        <v>22</v>
      </c>
      <c r="L773">
        <v>1548482400</v>
      </c>
      <c r="M773" s="7">
        <f>(((L773/60)/60)/24)+DATE(1970,1,1)</f>
        <v>43491.25</v>
      </c>
      <c r="N773">
        <v>1550815200</v>
      </c>
      <c r="O773" s="7">
        <f>(((N773/60)/60)/24)+DATE(1970,1,1)</f>
        <v>43518.25</v>
      </c>
      <c r="P773" t="b">
        <v>0</v>
      </c>
      <c r="Q773" t="b">
        <v>0</v>
      </c>
      <c r="R773" t="s">
        <v>33</v>
      </c>
      <c r="S773" t="str">
        <f>_xlfn.TEXTSPLIT(R:R,"/")</f>
        <v>theater</v>
      </c>
      <c r="T773" t="str">
        <f>_xlfn.TEXTAFTER(R:R,"/")</f>
        <v>plays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ROUND((E774/D774)*100,0)</f>
        <v>113</v>
      </c>
      <c r="G774" t="s">
        <v>20</v>
      </c>
      <c r="H774">
        <v>5139</v>
      </c>
      <c r="I774">
        <f>ROUND(E774/H774,2)</f>
        <v>33</v>
      </c>
      <c r="J774" t="s">
        <v>21</v>
      </c>
      <c r="K774" t="s">
        <v>22</v>
      </c>
      <c r="L774">
        <v>1549692000</v>
      </c>
      <c r="M774" s="7">
        <f>(((L774/60)/60)/24)+DATE(1970,1,1)</f>
        <v>43505.25</v>
      </c>
      <c r="N774">
        <v>1550037600</v>
      </c>
      <c r="O774" s="7">
        <f>(((N774/60)/60)/24)+DATE(1970,1,1)</f>
        <v>43509.25</v>
      </c>
      <c r="P774" t="b">
        <v>0</v>
      </c>
      <c r="Q774" t="b">
        <v>0</v>
      </c>
      <c r="R774" t="s">
        <v>60</v>
      </c>
      <c r="S774" t="str">
        <f>_xlfn.TEXTSPLIT(R:R,"/")</f>
        <v>music</v>
      </c>
      <c r="T774" t="str">
        <f>_xlfn.TEXTAFTER(R:R,"/")</f>
        <v>indie rock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ROUND((E775/D775)*100,0)</f>
        <v>191</v>
      </c>
      <c r="G775" t="s">
        <v>20</v>
      </c>
      <c r="H775">
        <v>2353</v>
      </c>
      <c r="I775">
        <f>ROUND(E775/H775,2)</f>
        <v>43</v>
      </c>
      <c r="J775" t="s">
        <v>21</v>
      </c>
      <c r="K775" t="s">
        <v>22</v>
      </c>
      <c r="L775">
        <v>1492059600</v>
      </c>
      <c r="M775" s="7">
        <f>(((L775/60)/60)/24)+DATE(1970,1,1)</f>
        <v>42838.208333333328</v>
      </c>
      <c r="N775">
        <v>1492923600</v>
      </c>
      <c r="O775" s="7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tr">
        <f>_xlfn.TEXTSPLIT(R:R,"/")</f>
        <v>theater</v>
      </c>
      <c r="T775" t="str">
        <f>_xlfn.TEXTAFTER(R:R,"/")</f>
        <v>plays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ROUND((E776/D776)*100,0)</f>
        <v>136</v>
      </c>
      <c r="G776" t="s">
        <v>20</v>
      </c>
      <c r="H776">
        <v>78</v>
      </c>
      <c r="I776">
        <f>ROUND(E776/H776,2)</f>
        <v>86.86</v>
      </c>
      <c r="J776" t="s">
        <v>107</v>
      </c>
      <c r="K776" t="s">
        <v>108</v>
      </c>
      <c r="L776">
        <v>1463979600</v>
      </c>
      <c r="M776" s="7">
        <f>(((L776/60)/60)/24)+DATE(1970,1,1)</f>
        <v>42513.208333333328</v>
      </c>
      <c r="N776">
        <v>1467522000</v>
      </c>
      <c r="O776" s="7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tr">
        <f>_xlfn.TEXTSPLIT(R:R,"/")</f>
        <v>technology</v>
      </c>
      <c r="T776" t="str">
        <f>_xlfn.TEXTAFTER(R:R,"/")</f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ROUND((E777/D777)*100,0)</f>
        <v>10</v>
      </c>
      <c r="G777" t="s">
        <v>14</v>
      </c>
      <c r="H777">
        <v>10</v>
      </c>
      <c r="I777">
        <f>ROUND(E777/H777,2)</f>
        <v>96.8</v>
      </c>
      <c r="J777" t="s">
        <v>21</v>
      </c>
      <c r="K777" t="s">
        <v>22</v>
      </c>
      <c r="L777">
        <v>1415253600</v>
      </c>
      <c r="M777" s="7">
        <f>(((L777/60)/60)/24)+DATE(1970,1,1)</f>
        <v>41949.25</v>
      </c>
      <c r="N777">
        <v>1416117600</v>
      </c>
      <c r="O777" s="7">
        <f>(((N777/60)/60)/24)+DATE(1970,1,1)</f>
        <v>41959.25</v>
      </c>
      <c r="P777" t="b">
        <v>0</v>
      </c>
      <c r="Q777" t="b">
        <v>0</v>
      </c>
      <c r="R777" t="s">
        <v>23</v>
      </c>
      <c r="S777" t="str">
        <f>_xlfn.TEXTSPLIT(R:R,"/")</f>
        <v>music</v>
      </c>
      <c r="T777" t="str">
        <f>_xlfn.TEXTAFTER(R:R,"/")</f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ROUND((E778/D778)*100,0)</f>
        <v>66</v>
      </c>
      <c r="G778" t="s">
        <v>14</v>
      </c>
      <c r="H778">
        <v>2201</v>
      </c>
      <c r="I778">
        <f>ROUND(E778/H778,2)</f>
        <v>33</v>
      </c>
      <c r="J778" t="s">
        <v>21</v>
      </c>
      <c r="K778" t="s">
        <v>22</v>
      </c>
      <c r="L778">
        <v>1562216400</v>
      </c>
      <c r="M778" s="7">
        <f>(((L778/60)/60)/24)+DATE(1970,1,1)</f>
        <v>43650.208333333328</v>
      </c>
      <c r="N778">
        <v>1563771600</v>
      </c>
      <c r="O778" s="7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tr">
        <f>_xlfn.TEXTSPLIT(R:R,"/")</f>
        <v>theater</v>
      </c>
      <c r="T778" t="str">
        <f>_xlfn.TEXTAFTER(R:R,"/")</f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ROUND((E779/D779)*100,0)</f>
        <v>49</v>
      </c>
      <c r="G779" t="s">
        <v>14</v>
      </c>
      <c r="H779">
        <v>676</v>
      </c>
      <c r="I779">
        <f>ROUND(E779/H779,2)</f>
        <v>68.03</v>
      </c>
      <c r="J779" t="s">
        <v>21</v>
      </c>
      <c r="K779" t="s">
        <v>22</v>
      </c>
      <c r="L779">
        <v>1316754000</v>
      </c>
      <c r="M779" s="7">
        <f>(((L779/60)/60)/24)+DATE(1970,1,1)</f>
        <v>40809.208333333336</v>
      </c>
      <c r="N779">
        <v>1319259600</v>
      </c>
      <c r="O779" s="7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tr">
        <f>_xlfn.TEXTSPLIT(R:R,"/")</f>
        <v>theater</v>
      </c>
      <c r="T779" t="str">
        <f>_xlfn.TEXTAFTER(R:R,"/")</f>
        <v>plays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ROUND((E780/D780)*100,0)</f>
        <v>788</v>
      </c>
      <c r="G780" t="s">
        <v>20</v>
      </c>
      <c r="H780">
        <v>174</v>
      </c>
      <c r="I780">
        <f>ROUND(E780/H780,2)</f>
        <v>58.87</v>
      </c>
      <c r="J780" t="s">
        <v>98</v>
      </c>
      <c r="K780" t="s">
        <v>99</v>
      </c>
      <c r="L780">
        <v>1313211600</v>
      </c>
      <c r="M780" s="7">
        <f>(((L780/60)/60)/24)+DATE(1970,1,1)</f>
        <v>40768.208333333336</v>
      </c>
      <c r="N780">
        <v>1313643600</v>
      </c>
      <c r="O780" s="7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tr">
        <f>_xlfn.TEXTSPLIT(R:R,"/")</f>
        <v>film &amp; video</v>
      </c>
      <c r="T780" t="str">
        <f>_xlfn.TEXTAFTER(R:R,"/")</f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ROUND((E781/D781)*100,0)</f>
        <v>80</v>
      </c>
      <c r="G781" t="s">
        <v>14</v>
      </c>
      <c r="H781">
        <v>831</v>
      </c>
      <c r="I781">
        <f>ROUND(E781/H781,2)</f>
        <v>105.05</v>
      </c>
      <c r="J781" t="s">
        <v>21</v>
      </c>
      <c r="K781" t="s">
        <v>22</v>
      </c>
      <c r="L781">
        <v>1439528400</v>
      </c>
      <c r="M781" s="7">
        <f>(((L781/60)/60)/24)+DATE(1970,1,1)</f>
        <v>42230.208333333328</v>
      </c>
      <c r="N781">
        <v>1440306000</v>
      </c>
      <c r="O781" s="7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tr">
        <f>_xlfn.TEXTSPLIT(R:R,"/")</f>
        <v>theater</v>
      </c>
      <c r="T781" t="str">
        <f>_xlfn.TEXTAFTER(R:R,"/")</f>
        <v>plays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ROUND((E782/D782)*100,0)</f>
        <v>106</v>
      </c>
      <c r="G782" t="s">
        <v>20</v>
      </c>
      <c r="H782">
        <v>164</v>
      </c>
      <c r="I782">
        <f>ROUND(E782/H782,2)</f>
        <v>33.049999999999997</v>
      </c>
      <c r="J782" t="s">
        <v>21</v>
      </c>
      <c r="K782" t="s">
        <v>22</v>
      </c>
      <c r="L782">
        <v>1469163600</v>
      </c>
      <c r="M782" s="7">
        <f>(((L782/60)/60)/24)+DATE(1970,1,1)</f>
        <v>42573.208333333328</v>
      </c>
      <c r="N782">
        <v>1470805200</v>
      </c>
      <c r="O782" s="7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tr">
        <f>_xlfn.TEXTSPLIT(R:R,"/")</f>
        <v>film &amp; video</v>
      </c>
      <c r="T782" t="str">
        <f>_xlfn.TEXTAFTER(R:R,"/")</f>
        <v>drama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ROUND((E783/D783)*100,0)</f>
        <v>51</v>
      </c>
      <c r="G783" t="s">
        <v>74</v>
      </c>
      <c r="H783">
        <v>56</v>
      </c>
      <c r="I783">
        <f>ROUND(E783/H783,2)</f>
        <v>78.819999999999993</v>
      </c>
      <c r="J783" t="s">
        <v>98</v>
      </c>
      <c r="K783" t="s">
        <v>99</v>
      </c>
      <c r="L783">
        <v>1288501200</v>
      </c>
      <c r="M783" s="7">
        <f>(((L783/60)/60)/24)+DATE(1970,1,1)</f>
        <v>40482.208333333336</v>
      </c>
      <c r="N783">
        <v>1292911200</v>
      </c>
      <c r="O783" s="7">
        <f>(((N783/60)/60)/24)+DATE(1970,1,1)</f>
        <v>40533.25</v>
      </c>
      <c r="P783" t="b">
        <v>0</v>
      </c>
      <c r="Q783" t="b">
        <v>0</v>
      </c>
      <c r="R783" t="s">
        <v>33</v>
      </c>
      <c r="S783" t="str">
        <f>_xlfn.TEXTSPLIT(R:R,"/")</f>
        <v>theater</v>
      </c>
      <c r="T783" t="str">
        <f>_xlfn.TEXTAFTER(R:R,"/")</f>
        <v>plays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ROUND((E784/D784)*100,0)</f>
        <v>215</v>
      </c>
      <c r="G784" t="s">
        <v>20</v>
      </c>
      <c r="H784">
        <v>161</v>
      </c>
      <c r="I784">
        <f>ROUND(E784/H784,2)</f>
        <v>68.2</v>
      </c>
      <c r="J784" t="s">
        <v>21</v>
      </c>
      <c r="K784" t="s">
        <v>22</v>
      </c>
      <c r="L784">
        <v>1298959200</v>
      </c>
      <c r="M784" s="7">
        <f>(((L784/60)/60)/24)+DATE(1970,1,1)</f>
        <v>40603.25</v>
      </c>
      <c r="N784">
        <v>1301374800</v>
      </c>
      <c r="O784" s="7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tr">
        <f>_xlfn.TEXTSPLIT(R:R,"/")</f>
        <v>film &amp; video</v>
      </c>
      <c r="T784" t="str">
        <f>_xlfn.TEXTAFTER(R:R,"/")</f>
        <v>animation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ROUND((E785/D785)*100,0)</f>
        <v>141</v>
      </c>
      <c r="G785" t="s">
        <v>20</v>
      </c>
      <c r="H785">
        <v>138</v>
      </c>
      <c r="I785">
        <f>ROUND(E785/H785,2)</f>
        <v>75.73</v>
      </c>
      <c r="J785" t="s">
        <v>21</v>
      </c>
      <c r="K785" t="s">
        <v>22</v>
      </c>
      <c r="L785">
        <v>1387260000</v>
      </c>
      <c r="M785" s="7">
        <f>(((L785/60)/60)/24)+DATE(1970,1,1)</f>
        <v>41625.25</v>
      </c>
      <c r="N785">
        <v>1387864800</v>
      </c>
      <c r="O785" s="7">
        <f>(((N785/60)/60)/24)+DATE(1970,1,1)</f>
        <v>41632.25</v>
      </c>
      <c r="P785" t="b">
        <v>0</v>
      </c>
      <c r="Q785" t="b">
        <v>0</v>
      </c>
      <c r="R785" t="s">
        <v>23</v>
      </c>
      <c r="S785" t="str">
        <f>_xlfn.TEXTSPLIT(R:R,"/")</f>
        <v>music</v>
      </c>
      <c r="T785" t="str">
        <f>_xlfn.TEXTAFTER(R:R,"/")</f>
        <v>rock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ROUND((E786/D786)*100,0)</f>
        <v>115</v>
      </c>
      <c r="G786" t="s">
        <v>20</v>
      </c>
      <c r="H786">
        <v>3308</v>
      </c>
      <c r="I786">
        <f>ROUND(E786/H786,2)</f>
        <v>31</v>
      </c>
      <c r="J786" t="s">
        <v>21</v>
      </c>
      <c r="K786" t="s">
        <v>22</v>
      </c>
      <c r="L786">
        <v>1457244000</v>
      </c>
      <c r="M786" s="7">
        <f>(((L786/60)/60)/24)+DATE(1970,1,1)</f>
        <v>42435.25</v>
      </c>
      <c r="N786">
        <v>1458190800</v>
      </c>
      <c r="O786" s="7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tr">
        <f>_xlfn.TEXTSPLIT(R:R,"/")</f>
        <v>technology</v>
      </c>
      <c r="T786" t="str">
        <f>_xlfn.TEXTAFTER(R:R,"/")</f>
        <v>web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ROUND((E787/D787)*100,0)</f>
        <v>193</v>
      </c>
      <c r="G787" t="s">
        <v>20</v>
      </c>
      <c r="H787">
        <v>127</v>
      </c>
      <c r="I787">
        <f>ROUND(E787/H787,2)</f>
        <v>101.88</v>
      </c>
      <c r="J787" t="s">
        <v>26</v>
      </c>
      <c r="K787" t="s">
        <v>27</v>
      </c>
      <c r="L787">
        <v>1556341200</v>
      </c>
      <c r="M787" s="7">
        <f>(((L787/60)/60)/24)+DATE(1970,1,1)</f>
        <v>43582.208333333328</v>
      </c>
      <c r="N787">
        <v>1559278800</v>
      </c>
      <c r="O787" s="7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tr">
        <f>_xlfn.TEXTSPLIT(R:R,"/")</f>
        <v>film &amp; video</v>
      </c>
      <c r="T787" t="str">
        <f>_xlfn.TEXTAFTER(R:R,"/")</f>
        <v>animation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ROUND((E788/D788)*100,0)</f>
        <v>730</v>
      </c>
      <c r="G788" t="s">
        <v>20</v>
      </c>
      <c r="H788">
        <v>207</v>
      </c>
      <c r="I788">
        <f>ROUND(E788/H788,2)</f>
        <v>52.88</v>
      </c>
      <c r="J788" t="s">
        <v>107</v>
      </c>
      <c r="K788" t="s">
        <v>108</v>
      </c>
      <c r="L788">
        <v>1522126800</v>
      </c>
      <c r="M788" s="7">
        <f>(((L788/60)/60)/24)+DATE(1970,1,1)</f>
        <v>43186.208333333328</v>
      </c>
      <c r="N788">
        <v>1522731600</v>
      </c>
      <c r="O788" s="7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tr">
        <f>_xlfn.TEXTSPLIT(R:R,"/")</f>
        <v>music</v>
      </c>
      <c r="T788" t="str">
        <f>_xlfn.TEXTAFTER(R:R,"/")</f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ROUND((E789/D789)*100,0)</f>
        <v>100</v>
      </c>
      <c r="G789" t="s">
        <v>14</v>
      </c>
      <c r="H789">
        <v>859</v>
      </c>
      <c r="I789">
        <f>ROUND(E789/H789,2)</f>
        <v>71.010000000000005</v>
      </c>
      <c r="J789" t="s">
        <v>15</v>
      </c>
      <c r="K789" t="s">
        <v>16</v>
      </c>
      <c r="L789">
        <v>1305954000</v>
      </c>
      <c r="M789" s="7">
        <f>(((L789/60)/60)/24)+DATE(1970,1,1)</f>
        <v>40684.208333333336</v>
      </c>
      <c r="N789">
        <v>1306731600</v>
      </c>
      <c r="O789" s="7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tr">
        <f>_xlfn.TEXTSPLIT(R:R,"/")</f>
        <v>music</v>
      </c>
      <c r="T789" t="str">
        <f>_xlfn.TEXTAFTER(R:R,"/")</f>
        <v>rock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ROUND((E790/D790)*100,0)</f>
        <v>88</v>
      </c>
      <c r="G790" t="s">
        <v>47</v>
      </c>
      <c r="H790">
        <v>31</v>
      </c>
      <c r="I790">
        <f>ROUND(E790/H790,2)</f>
        <v>102.39</v>
      </c>
      <c r="J790" t="s">
        <v>21</v>
      </c>
      <c r="K790" t="s">
        <v>22</v>
      </c>
      <c r="L790">
        <v>1350709200</v>
      </c>
      <c r="M790" s="7">
        <f>(((L790/60)/60)/24)+DATE(1970,1,1)</f>
        <v>41202.208333333336</v>
      </c>
      <c r="N790">
        <v>1352527200</v>
      </c>
      <c r="O790" s="7">
        <f>(((N790/60)/60)/24)+DATE(1970,1,1)</f>
        <v>41223.25</v>
      </c>
      <c r="P790" t="b">
        <v>0</v>
      </c>
      <c r="Q790" t="b">
        <v>0</v>
      </c>
      <c r="R790" t="s">
        <v>71</v>
      </c>
      <c r="S790" t="str">
        <f>_xlfn.TEXTSPLIT(R:R,"/")</f>
        <v>film &amp; video</v>
      </c>
      <c r="T790" t="str">
        <f>_xlfn.TEXTAFTER(R:R,"/")</f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ROUND((E791/D791)*100,0)</f>
        <v>37</v>
      </c>
      <c r="G791" t="s">
        <v>14</v>
      </c>
      <c r="H791">
        <v>45</v>
      </c>
      <c r="I791">
        <f>ROUND(E791/H791,2)</f>
        <v>74.47</v>
      </c>
      <c r="J791" t="s">
        <v>21</v>
      </c>
      <c r="K791" t="s">
        <v>22</v>
      </c>
      <c r="L791">
        <v>1401166800</v>
      </c>
      <c r="M791" s="7">
        <f>(((L791/60)/60)/24)+DATE(1970,1,1)</f>
        <v>41786.208333333336</v>
      </c>
      <c r="N791">
        <v>1404363600</v>
      </c>
      <c r="O791" s="7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tr">
        <f>_xlfn.TEXTSPLIT(R:R,"/")</f>
        <v>theater</v>
      </c>
      <c r="T791" t="str">
        <f>_xlfn.TEXTAFTER(R:R,"/")</f>
        <v>plays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ROUND((E792/D792)*100,0)</f>
        <v>31</v>
      </c>
      <c r="G792" t="s">
        <v>74</v>
      </c>
      <c r="H792">
        <v>1113</v>
      </c>
      <c r="I792">
        <f>ROUND(E792/H792,2)</f>
        <v>51.01</v>
      </c>
      <c r="J792" t="s">
        <v>21</v>
      </c>
      <c r="K792" t="s">
        <v>22</v>
      </c>
      <c r="L792">
        <v>1266127200</v>
      </c>
      <c r="M792" s="7">
        <f>(((L792/60)/60)/24)+DATE(1970,1,1)</f>
        <v>40223.25</v>
      </c>
      <c r="N792">
        <v>1266645600</v>
      </c>
      <c r="O792" s="7">
        <f>(((N792/60)/60)/24)+DATE(1970,1,1)</f>
        <v>40229.25</v>
      </c>
      <c r="P792" t="b">
        <v>0</v>
      </c>
      <c r="Q792" t="b">
        <v>0</v>
      </c>
      <c r="R792" t="s">
        <v>33</v>
      </c>
      <c r="S792" t="str">
        <f>_xlfn.TEXTSPLIT(R:R,"/")</f>
        <v>theater</v>
      </c>
      <c r="T792" t="str">
        <f>_xlfn.TEXTAFTER(R:R,"/")</f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ROUND((E793/D793)*100,0)</f>
        <v>26</v>
      </c>
      <c r="G793" t="s">
        <v>14</v>
      </c>
      <c r="H793">
        <v>6</v>
      </c>
      <c r="I793">
        <f>ROUND(E793/H793,2)</f>
        <v>90</v>
      </c>
      <c r="J793" t="s">
        <v>21</v>
      </c>
      <c r="K793" t="s">
        <v>22</v>
      </c>
      <c r="L793">
        <v>1481436000</v>
      </c>
      <c r="M793" s="7">
        <f>(((L793/60)/60)/24)+DATE(1970,1,1)</f>
        <v>42715.25</v>
      </c>
      <c r="N793">
        <v>1482818400</v>
      </c>
      <c r="O793" s="7">
        <f>(((N793/60)/60)/24)+DATE(1970,1,1)</f>
        <v>42731.25</v>
      </c>
      <c r="P793" t="b">
        <v>0</v>
      </c>
      <c r="Q793" t="b">
        <v>0</v>
      </c>
      <c r="R793" t="s">
        <v>17</v>
      </c>
      <c r="S793" t="str">
        <f>_xlfn.TEXTSPLIT(R:R,"/")</f>
        <v>food</v>
      </c>
      <c r="T793" t="str">
        <f>_xlfn.TEXTAFTER(R:R,"/")</f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ROUND((E794/D794)*100,0)</f>
        <v>34</v>
      </c>
      <c r="G794" t="s">
        <v>14</v>
      </c>
      <c r="H794">
        <v>7</v>
      </c>
      <c r="I794">
        <f>ROUND(E794/H794,2)</f>
        <v>97.14</v>
      </c>
      <c r="J794" t="s">
        <v>21</v>
      </c>
      <c r="K794" t="s">
        <v>22</v>
      </c>
      <c r="L794">
        <v>1372222800</v>
      </c>
      <c r="M794" s="7">
        <f>(((L794/60)/60)/24)+DATE(1970,1,1)</f>
        <v>41451.208333333336</v>
      </c>
      <c r="N794">
        <v>1374642000</v>
      </c>
      <c r="O794" s="7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tr">
        <f>_xlfn.TEXTSPLIT(R:R,"/")</f>
        <v>theater</v>
      </c>
      <c r="T794" t="str">
        <f>_xlfn.TEXTAFTER(R:R,"/")</f>
        <v>plays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ROUND((E795/D795)*100,0)</f>
        <v>1186</v>
      </c>
      <c r="G795" t="s">
        <v>20</v>
      </c>
      <c r="H795">
        <v>181</v>
      </c>
      <c r="I795">
        <f>ROUND(E795/H795,2)</f>
        <v>72.069999999999993</v>
      </c>
      <c r="J795" t="s">
        <v>98</v>
      </c>
      <c r="K795" t="s">
        <v>99</v>
      </c>
      <c r="L795">
        <v>1372136400</v>
      </c>
      <c r="M795" s="7">
        <f>(((L795/60)/60)/24)+DATE(1970,1,1)</f>
        <v>41450.208333333336</v>
      </c>
      <c r="N795">
        <v>1372482000</v>
      </c>
      <c r="O795" s="7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tr">
        <f>_xlfn.TEXTSPLIT(R:R,"/")</f>
        <v>publishing</v>
      </c>
      <c r="T795" t="str">
        <f>_xlfn.TEXTAFTER(R:R,"/")</f>
        <v>nonfiction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ROUND((E796/D796)*100,0)</f>
        <v>125</v>
      </c>
      <c r="G796" t="s">
        <v>20</v>
      </c>
      <c r="H796">
        <v>110</v>
      </c>
      <c r="I796">
        <f>ROUND(E796/H796,2)</f>
        <v>75.239999999999995</v>
      </c>
      <c r="J796" t="s">
        <v>21</v>
      </c>
      <c r="K796" t="s">
        <v>22</v>
      </c>
      <c r="L796">
        <v>1513922400</v>
      </c>
      <c r="M796" s="7">
        <f>(((L796/60)/60)/24)+DATE(1970,1,1)</f>
        <v>43091.25</v>
      </c>
      <c r="N796">
        <v>1514959200</v>
      </c>
      <c r="O796" s="7">
        <f>(((N796/60)/60)/24)+DATE(1970,1,1)</f>
        <v>43103.25</v>
      </c>
      <c r="P796" t="b">
        <v>0</v>
      </c>
      <c r="Q796" t="b">
        <v>0</v>
      </c>
      <c r="R796" t="s">
        <v>23</v>
      </c>
      <c r="S796" t="str">
        <f>_xlfn.TEXTSPLIT(R:R,"/")</f>
        <v>music</v>
      </c>
      <c r="T796" t="str">
        <f>_xlfn.TEXTAFTER(R:R,"/")</f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ROUND((E797/D797)*100,0)</f>
        <v>14</v>
      </c>
      <c r="G797" t="s">
        <v>14</v>
      </c>
      <c r="H797">
        <v>31</v>
      </c>
      <c r="I797">
        <f>ROUND(E797/H797,2)</f>
        <v>32.97</v>
      </c>
      <c r="J797" t="s">
        <v>21</v>
      </c>
      <c r="K797" t="s">
        <v>22</v>
      </c>
      <c r="L797">
        <v>1477976400</v>
      </c>
      <c r="M797" s="7">
        <f>(((L797/60)/60)/24)+DATE(1970,1,1)</f>
        <v>42675.208333333328</v>
      </c>
      <c r="N797">
        <v>1478235600</v>
      </c>
      <c r="O797" s="7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tr">
        <f>_xlfn.TEXTSPLIT(R:R,"/")</f>
        <v>film &amp; video</v>
      </c>
      <c r="T797" t="str">
        <f>_xlfn.TEXTAFTER(R:R,"/")</f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ROUND((E798/D798)*100,0)</f>
        <v>55</v>
      </c>
      <c r="G798" t="s">
        <v>14</v>
      </c>
      <c r="H798">
        <v>78</v>
      </c>
      <c r="I798">
        <f>ROUND(E798/H798,2)</f>
        <v>54.81</v>
      </c>
      <c r="J798" t="s">
        <v>21</v>
      </c>
      <c r="K798" t="s">
        <v>22</v>
      </c>
      <c r="L798">
        <v>1407474000</v>
      </c>
      <c r="M798" s="7">
        <f>(((L798/60)/60)/24)+DATE(1970,1,1)</f>
        <v>41859.208333333336</v>
      </c>
      <c r="N798">
        <v>1408078800</v>
      </c>
      <c r="O798" s="7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tr">
        <f>_xlfn.TEXTSPLIT(R:R,"/")</f>
        <v>games</v>
      </c>
      <c r="T798" t="str">
        <f>_xlfn.TEXTAFTER(R:R,"/")</f>
        <v>mobile games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ROUND((E799/D799)*100,0)</f>
        <v>110</v>
      </c>
      <c r="G799" t="s">
        <v>20</v>
      </c>
      <c r="H799">
        <v>185</v>
      </c>
      <c r="I799">
        <f>ROUND(E799/H799,2)</f>
        <v>45.04</v>
      </c>
      <c r="J799" t="s">
        <v>21</v>
      </c>
      <c r="K799" t="s">
        <v>22</v>
      </c>
      <c r="L799">
        <v>1546149600</v>
      </c>
      <c r="M799" s="7">
        <f>(((L799/60)/60)/24)+DATE(1970,1,1)</f>
        <v>43464.25</v>
      </c>
      <c r="N799">
        <v>1548136800</v>
      </c>
      <c r="O799" s="7">
        <f>(((N799/60)/60)/24)+DATE(1970,1,1)</f>
        <v>43487.25</v>
      </c>
      <c r="P799" t="b">
        <v>0</v>
      </c>
      <c r="Q799" t="b">
        <v>0</v>
      </c>
      <c r="R799" t="s">
        <v>28</v>
      </c>
      <c r="S799" t="str">
        <f>_xlfn.TEXTSPLIT(R:R,"/")</f>
        <v>technology</v>
      </c>
      <c r="T799" t="str">
        <f>_xlfn.TEXTAFTER(R:R,"/")</f>
        <v>web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ROUND((E800/D800)*100,0)</f>
        <v>188</v>
      </c>
      <c r="G800" t="s">
        <v>20</v>
      </c>
      <c r="H800">
        <v>121</v>
      </c>
      <c r="I800">
        <f>ROUND(E800/H800,2)</f>
        <v>52.96</v>
      </c>
      <c r="J800" t="s">
        <v>21</v>
      </c>
      <c r="K800" t="s">
        <v>22</v>
      </c>
      <c r="L800">
        <v>1338440400</v>
      </c>
      <c r="M800" s="7">
        <f>(((L800/60)/60)/24)+DATE(1970,1,1)</f>
        <v>41060.208333333336</v>
      </c>
      <c r="N800">
        <v>1340859600</v>
      </c>
      <c r="O800" s="7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tr">
        <f>_xlfn.TEXTSPLIT(R:R,"/")</f>
        <v>theater</v>
      </c>
      <c r="T800" t="str">
        <f>_xlfn.TEXTAFTER(R:R,"/")</f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ROUND((E801/D801)*100,0)</f>
        <v>87</v>
      </c>
      <c r="G801" t="s">
        <v>14</v>
      </c>
      <c r="H801">
        <v>1225</v>
      </c>
      <c r="I801">
        <f>ROUND(E801/H801,2)</f>
        <v>60.02</v>
      </c>
      <c r="J801" t="s">
        <v>40</v>
      </c>
      <c r="K801" t="s">
        <v>41</v>
      </c>
      <c r="L801">
        <v>1454133600</v>
      </c>
      <c r="M801" s="7">
        <f>(((L801/60)/60)/24)+DATE(1970,1,1)</f>
        <v>42399.25</v>
      </c>
      <c r="N801">
        <v>1454479200</v>
      </c>
      <c r="O801" s="7">
        <f>(((N801/60)/60)/24)+DATE(1970,1,1)</f>
        <v>42403.25</v>
      </c>
      <c r="P801" t="b">
        <v>0</v>
      </c>
      <c r="Q801" t="b">
        <v>0</v>
      </c>
      <c r="R801" t="s">
        <v>33</v>
      </c>
      <c r="S801" t="str">
        <f>_xlfn.TEXTSPLIT(R:R,"/")</f>
        <v>theater</v>
      </c>
      <c r="T801" t="str">
        <f>_xlfn.TEXTAFTER(R:R,"/")</f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ROUND((E802/D802)*100,0)</f>
        <v>1</v>
      </c>
      <c r="G802" t="s">
        <v>14</v>
      </c>
      <c r="H802">
        <v>1</v>
      </c>
      <c r="I802">
        <f>ROUND(E802/H802,2)</f>
        <v>1</v>
      </c>
      <c r="J802" t="s">
        <v>98</v>
      </c>
      <c r="K802" t="s">
        <v>99</v>
      </c>
      <c r="L802">
        <v>1434085200</v>
      </c>
      <c r="M802" s="7">
        <f>(((L802/60)/60)/24)+DATE(1970,1,1)</f>
        <v>42167.208333333328</v>
      </c>
      <c r="N802">
        <v>1434430800</v>
      </c>
      <c r="O802" s="7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tr">
        <f>_xlfn.TEXTSPLIT(R:R,"/")</f>
        <v>music</v>
      </c>
      <c r="T802" t="str">
        <f>_xlfn.TEXTAFTER(R:R,"/")</f>
        <v>rock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ROUND((E803/D803)*100,0)</f>
        <v>203</v>
      </c>
      <c r="G803" t="s">
        <v>20</v>
      </c>
      <c r="H803">
        <v>106</v>
      </c>
      <c r="I803">
        <f>ROUND(E803/H803,2)</f>
        <v>44.03</v>
      </c>
      <c r="J803" t="s">
        <v>21</v>
      </c>
      <c r="K803" t="s">
        <v>22</v>
      </c>
      <c r="L803">
        <v>1577772000</v>
      </c>
      <c r="M803" s="7">
        <f>(((L803/60)/60)/24)+DATE(1970,1,1)</f>
        <v>43830.25</v>
      </c>
      <c r="N803">
        <v>1579672800</v>
      </c>
      <c r="O803" s="7">
        <f>(((N803/60)/60)/24)+DATE(1970,1,1)</f>
        <v>43852.25</v>
      </c>
      <c r="P803" t="b">
        <v>0</v>
      </c>
      <c r="Q803" t="b">
        <v>1</v>
      </c>
      <c r="R803" t="s">
        <v>122</v>
      </c>
      <c r="S803" t="str">
        <f>_xlfn.TEXTSPLIT(R:R,"/")</f>
        <v>photography</v>
      </c>
      <c r="T803" t="str">
        <f>_xlfn.TEXTAFTER(R:R,"/")</f>
        <v>photography books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ROUND((E804/D804)*100,0)</f>
        <v>197</v>
      </c>
      <c r="G804" t="s">
        <v>20</v>
      </c>
      <c r="H804">
        <v>142</v>
      </c>
      <c r="I804">
        <f>ROUND(E804/H804,2)</f>
        <v>86.03</v>
      </c>
      <c r="J804" t="s">
        <v>21</v>
      </c>
      <c r="K804" t="s">
        <v>22</v>
      </c>
      <c r="L804">
        <v>1562216400</v>
      </c>
      <c r="M804" s="7">
        <f>(((L804/60)/60)/24)+DATE(1970,1,1)</f>
        <v>43650.208333333328</v>
      </c>
      <c r="N804">
        <v>1562389200</v>
      </c>
      <c r="O804" s="7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tr">
        <f>_xlfn.TEXTSPLIT(R:R,"/")</f>
        <v>photography</v>
      </c>
      <c r="T804" t="str">
        <f>_xlfn.TEXTAFTER(R:R,"/")</f>
        <v>photography books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ROUND((E805/D805)*100,0)</f>
        <v>107</v>
      </c>
      <c r="G805" t="s">
        <v>20</v>
      </c>
      <c r="H805">
        <v>233</v>
      </c>
      <c r="I805">
        <f>ROUND(E805/H805,2)</f>
        <v>28.01</v>
      </c>
      <c r="J805" t="s">
        <v>21</v>
      </c>
      <c r="K805" t="s">
        <v>22</v>
      </c>
      <c r="L805">
        <v>1548568800</v>
      </c>
      <c r="M805" s="7">
        <f>(((L805/60)/60)/24)+DATE(1970,1,1)</f>
        <v>43492.25</v>
      </c>
      <c r="N805">
        <v>1551506400</v>
      </c>
      <c r="O805" s="7">
        <f>(((N805/60)/60)/24)+DATE(1970,1,1)</f>
        <v>43526.25</v>
      </c>
      <c r="P805" t="b">
        <v>0</v>
      </c>
      <c r="Q805" t="b">
        <v>0</v>
      </c>
      <c r="R805" t="s">
        <v>33</v>
      </c>
      <c r="S805" t="str">
        <f>_xlfn.TEXTSPLIT(R:R,"/")</f>
        <v>theater</v>
      </c>
      <c r="T805" t="str">
        <f>_xlfn.TEXTAFTER(R:R,"/")</f>
        <v>plays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ROUND((E806/D806)*100,0)</f>
        <v>269</v>
      </c>
      <c r="G806" t="s">
        <v>20</v>
      </c>
      <c r="H806">
        <v>218</v>
      </c>
      <c r="I806">
        <f>ROUND(E806/H806,2)</f>
        <v>32.049999999999997</v>
      </c>
      <c r="J806" t="s">
        <v>21</v>
      </c>
      <c r="K806" t="s">
        <v>22</v>
      </c>
      <c r="L806">
        <v>1514872800</v>
      </c>
      <c r="M806" s="7">
        <f>(((L806/60)/60)/24)+DATE(1970,1,1)</f>
        <v>43102.25</v>
      </c>
      <c r="N806">
        <v>1516600800</v>
      </c>
      <c r="O806" s="7">
        <f>(((N806/60)/60)/24)+DATE(1970,1,1)</f>
        <v>43122.25</v>
      </c>
      <c r="P806" t="b">
        <v>0</v>
      </c>
      <c r="Q806" t="b">
        <v>0</v>
      </c>
      <c r="R806" t="s">
        <v>23</v>
      </c>
      <c r="S806" t="str">
        <f>_xlfn.TEXTSPLIT(R:R,"/")</f>
        <v>music</v>
      </c>
      <c r="T806" t="str">
        <f>_xlfn.TEXTAFTER(R:R,"/")</f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ROUND((E807/D807)*100,0)</f>
        <v>51</v>
      </c>
      <c r="G807" t="s">
        <v>14</v>
      </c>
      <c r="H807">
        <v>67</v>
      </c>
      <c r="I807">
        <f>ROUND(E807/H807,2)</f>
        <v>73.61</v>
      </c>
      <c r="J807" t="s">
        <v>26</v>
      </c>
      <c r="K807" t="s">
        <v>27</v>
      </c>
      <c r="L807">
        <v>1416031200</v>
      </c>
      <c r="M807" s="7">
        <f>(((L807/60)/60)/24)+DATE(1970,1,1)</f>
        <v>41958.25</v>
      </c>
      <c r="N807">
        <v>1420437600</v>
      </c>
      <c r="O807" s="7">
        <f>(((N807/60)/60)/24)+DATE(1970,1,1)</f>
        <v>42009.25</v>
      </c>
      <c r="P807" t="b">
        <v>0</v>
      </c>
      <c r="Q807" t="b">
        <v>0</v>
      </c>
      <c r="R807" t="s">
        <v>42</v>
      </c>
      <c r="S807" t="str">
        <f>_xlfn.TEXTSPLIT(R:R,"/")</f>
        <v>film &amp; video</v>
      </c>
      <c r="T807" t="str">
        <f>_xlfn.TEXTAFTER(R:R,"/")</f>
        <v>documentary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ROUND((E808/D808)*100,0)</f>
        <v>1180</v>
      </c>
      <c r="G808" t="s">
        <v>20</v>
      </c>
      <c r="H808">
        <v>76</v>
      </c>
      <c r="I808">
        <f>ROUND(E808/H808,2)</f>
        <v>108.71</v>
      </c>
      <c r="J808" t="s">
        <v>21</v>
      </c>
      <c r="K808" t="s">
        <v>22</v>
      </c>
      <c r="L808">
        <v>1330927200</v>
      </c>
      <c r="M808" s="7">
        <f>(((L808/60)/60)/24)+DATE(1970,1,1)</f>
        <v>40973.25</v>
      </c>
      <c r="N808">
        <v>1332997200</v>
      </c>
      <c r="O808" s="7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tr">
        <f>_xlfn.TEXTSPLIT(R:R,"/")</f>
        <v>film &amp; video</v>
      </c>
      <c r="T808" t="str">
        <f>_xlfn.TEXTAFTER(R:R,"/")</f>
        <v>drama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ROUND((E809/D809)*100,0)</f>
        <v>264</v>
      </c>
      <c r="G809" t="s">
        <v>20</v>
      </c>
      <c r="H809">
        <v>43</v>
      </c>
      <c r="I809">
        <f>ROUND(E809/H809,2)</f>
        <v>42.98</v>
      </c>
      <c r="J809" t="s">
        <v>21</v>
      </c>
      <c r="K809" t="s">
        <v>22</v>
      </c>
      <c r="L809">
        <v>1571115600</v>
      </c>
      <c r="M809" s="7">
        <f>(((L809/60)/60)/24)+DATE(1970,1,1)</f>
        <v>43753.208333333328</v>
      </c>
      <c r="N809">
        <v>1574920800</v>
      </c>
      <c r="O809" s="7">
        <f>(((N809/60)/60)/24)+DATE(1970,1,1)</f>
        <v>43797.25</v>
      </c>
      <c r="P809" t="b">
        <v>0</v>
      </c>
      <c r="Q809" t="b">
        <v>1</v>
      </c>
      <c r="R809" t="s">
        <v>33</v>
      </c>
      <c r="S809" t="str">
        <f>_xlfn.TEXTSPLIT(R:R,"/")</f>
        <v>theater</v>
      </c>
      <c r="T809" t="str">
        <f>_xlfn.TEXTAFTER(R:R,"/")</f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ROUND((E810/D810)*100,0)</f>
        <v>30</v>
      </c>
      <c r="G810" t="s">
        <v>14</v>
      </c>
      <c r="H810">
        <v>19</v>
      </c>
      <c r="I810">
        <f>ROUND(E810/H810,2)</f>
        <v>83.32</v>
      </c>
      <c r="J810" t="s">
        <v>21</v>
      </c>
      <c r="K810" t="s">
        <v>22</v>
      </c>
      <c r="L810">
        <v>1463461200</v>
      </c>
      <c r="M810" s="7">
        <f>(((L810/60)/60)/24)+DATE(1970,1,1)</f>
        <v>42507.208333333328</v>
      </c>
      <c r="N810">
        <v>1464930000</v>
      </c>
      <c r="O810" s="7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tr">
        <f>_xlfn.TEXTSPLIT(R:R,"/")</f>
        <v>food</v>
      </c>
      <c r="T810" t="str">
        <f>_xlfn.TEXTAFTER(R:R,"/")</f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ROUND((E811/D811)*100,0)</f>
        <v>63</v>
      </c>
      <c r="G811" t="s">
        <v>14</v>
      </c>
      <c r="H811">
        <v>2108</v>
      </c>
      <c r="I811">
        <f>ROUND(E811/H811,2)</f>
        <v>42</v>
      </c>
      <c r="J811" t="s">
        <v>98</v>
      </c>
      <c r="K811" t="s">
        <v>99</v>
      </c>
      <c r="L811">
        <v>1344920400</v>
      </c>
      <c r="M811" s="7">
        <f>(((L811/60)/60)/24)+DATE(1970,1,1)</f>
        <v>41135.208333333336</v>
      </c>
      <c r="N811">
        <v>1345006800</v>
      </c>
      <c r="O811" s="7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tr">
        <f>_xlfn.TEXTSPLIT(R:R,"/")</f>
        <v>film &amp; video</v>
      </c>
      <c r="T811" t="str">
        <f>_xlfn.TEXTAFTER(R:R,"/")</f>
        <v>documentary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ROUND((E812/D812)*100,0)</f>
        <v>193</v>
      </c>
      <c r="G812" t="s">
        <v>20</v>
      </c>
      <c r="H812">
        <v>221</v>
      </c>
      <c r="I812">
        <f>ROUND(E812/H812,2)</f>
        <v>55.93</v>
      </c>
      <c r="J812" t="s">
        <v>21</v>
      </c>
      <c r="K812" t="s">
        <v>22</v>
      </c>
      <c r="L812">
        <v>1511848800</v>
      </c>
      <c r="M812" s="7">
        <f>(((L812/60)/60)/24)+DATE(1970,1,1)</f>
        <v>43067.25</v>
      </c>
      <c r="N812">
        <v>1512712800</v>
      </c>
      <c r="O812" s="7">
        <f>(((N812/60)/60)/24)+DATE(1970,1,1)</f>
        <v>43077.25</v>
      </c>
      <c r="P812" t="b">
        <v>0</v>
      </c>
      <c r="Q812" t="b">
        <v>1</v>
      </c>
      <c r="R812" t="s">
        <v>33</v>
      </c>
      <c r="S812" t="str">
        <f>_xlfn.TEXTSPLIT(R:R,"/")</f>
        <v>theater</v>
      </c>
      <c r="T812" t="str">
        <f>_xlfn.TEXTAFTER(R:R,"/")</f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ROUND((E813/D813)*100,0)</f>
        <v>77</v>
      </c>
      <c r="G813" t="s">
        <v>14</v>
      </c>
      <c r="H813">
        <v>679</v>
      </c>
      <c r="I813">
        <f>ROUND(E813/H813,2)</f>
        <v>105.04</v>
      </c>
      <c r="J813" t="s">
        <v>21</v>
      </c>
      <c r="K813" t="s">
        <v>22</v>
      </c>
      <c r="L813">
        <v>1452319200</v>
      </c>
      <c r="M813" s="7">
        <f>(((L813/60)/60)/24)+DATE(1970,1,1)</f>
        <v>42378.25</v>
      </c>
      <c r="N813">
        <v>1452492000</v>
      </c>
      <c r="O813" s="7">
        <f>(((N813/60)/60)/24)+DATE(1970,1,1)</f>
        <v>42380.25</v>
      </c>
      <c r="P813" t="b">
        <v>0</v>
      </c>
      <c r="Q813" t="b">
        <v>1</v>
      </c>
      <c r="R813" t="s">
        <v>89</v>
      </c>
      <c r="S813" t="str">
        <f>_xlfn.TEXTSPLIT(R:R,"/")</f>
        <v>games</v>
      </c>
      <c r="T813" t="str">
        <f>_xlfn.TEXTAFTER(R:R,"/")</f>
        <v>video games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ROUND((E814/D814)*100,0)</f>
        <v>226</v>
      </c>
      <c r="G814" t="s">
        <v>20</v>
      </c>
      <c r="H814">
        <v>2805</v>
      </c>
      <c r="I814">
        <f>ROUND(E814/H814,2)</f>
        <v>48</v>
      </c>
      <c r="J814" t="s">
        <v>15</v>
      </c>
      <c r="K814" t="s">
        <v>16</v>
      </c>
      <c r="L814">
        <v>1523854800</v>
      </c>
      <c r="M814" s="7">
        <f>(((L814/60)/60)/24)+DATE(1970,1,1)</f>
        <v>43206.208333333328</v>
      </c>
      <c r="N814">
        <v>1524286800</v>
      </c>
      <c r="O814" s="7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tr">
        <f>_xlfn.TEXTSPLIT(R:R,"/")</f>
        <v>publishing</v>
      </c>
      <c r="T814" t="str">
        <f>_xlfn.TEXTAFTER(R:R,"/")</f>
        <v>nonfiction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ROUND((E815/D815)*100,0)</f>
        <v>239</v>
      </c>
      <c r="G815" t="s">
        <v>20</v>
      </c>
      <c r="H815">
        <v>68</v>
      </c>
      <c r="I815">
        <f>ROUND(E815/H815,2)</f>
        <v>112.66</v>
      </c>
      <c r="J815" t="s">
        <v>21</v>
      </c>
      <c r="K815" t="s">
        <v>22</v>
      </c>
      <c r="L815">
        <v>1346043600</v>
      </c>
      <c r="M815" s="7">
        <f>(((L815/60)/60)/24)+DATE(1970,1,1)</f>
        <v>41148.208333333336</v>
      </c>
      <c r="N815">
        <v>1346907600</v>
      </c>
      <c r="O815" s="7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tr">
        <f>_xlfn.TEXTSPLIT(R:R,"/")</f>
        <v>games</v>
      </c>
      <c r="T815" t="str">
        <f>_xlfn.TEXTAFTER(R:R,"/")</f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ROUND((E816/D816)*100,0)</f>
        <v>92</v>
      </c>
      <c r="G816" t="s">
        <v>14</v>
      </c>
      <c r="H816">
        <v>36</v>
      </c>
      <c r="I816">
        <f>ROUND(E816/H816,2)</f>
        <v>81.94</v>
      </c>
      <c r="J816" t="s">
        <v>36</v>
      </c>
      <c r="K816" t="s">
        <v>37</v>
      </c>
      <c r="L816">
        <v>1464325200</v>
      </c>
      <c r="M816" s="7">
        <f>(((L816/60)/60)/24)+DATE(1970,1,1)</f>
        <v>42517.208333333328</v>
      </c>
      <c r="N816">
        <v>1464498000</v>
      </c>
      <c r="O816" s="7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tr">
        <f>_xlfn.TEXTSPLIT(R:R,"/")</f>
        <v>music</v>
      </c>
      <c r="T816" t="str">
        <f>_xlfn.TEXTAFTER(R:R,"/")</f>
        <v>rock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ROUND((E817/D817)*100,0)</f>
        <v>130</v>
      </c>
      <c r="G817" t="s">
        <v>20</v>
      </c>
      <c r="H817">
        <v>183</v>
      </c>
      <c r="I817">
        <f>ROUND(E817/H817,2)</f>
        <v>64.05</v>
      </c>
      <c r="J817" t="s">
        <v>15</v>
      </c>
      <c r="K817" t="s">
        <v>16</v>
      </c>
      <c r="L817">
        <v>1511935200</v>
      </c>
      <c r="M817" s="7">
        <f>(((L817/60)/60)/24)+DATE(1970,1,1)</f>
        <v>43068.25</v>
      </c>
      <c r="N817">
        <v>1514181600</v>
      </c>
      <c r="O817" s="7">
        <f>(((N817/60)/60)/24)+DATE(1970,1,1)</f>
        <v>43094.25</v>
      </c>
      <c r="P817" t="b">
        <v>0</v>
      </c>
      <c r="Q817" t="b">
        <v>0</v>
      </c>
      <c r="R817" t="s">
        <v>23</v>
      </c>
      <c r="S817" t="str">
        <f>_xlfn.TEXTSPLIT(R:R,"/")</f>
        <v>music</v>
      </c>
      <c r="T817" t="str">
        <f>_xlfn.TEXTAFTER(R:R,"/")</f>
        <v>rock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ROUND((E818/D818)*100,0)</f>
        <v>615</v>
      </c>
      <c r="G818" t="s">
        <v>20</v>
      </c>
      <c r="H818">
        <v>133</v>
      </c>
      <c r="I818">
        <f>ROUND(E818/H818,2)</f>
        <v>106.39</v>
      </c>
      <c r="J818" t="s">
        <v>21</v>
      </c>
      <c r="K818" t="s">
        <v>22</v>
      </c>
      <c r="L818">
        <v>1392012000</v>
      </c>
      <c r="M818" s="7">
        <f>(((L818/60)/60)/24)+DATE(1970,1,1)</f>
        <v>41680.25</v>
      </c>
      <c r="N818">
        <v>1392184800</v>
      </c>
      <c r="O818" s="7">
        <f>(((N818/60)/60)/24)+DATE(1970,1,1)</f>
        <v>41682.25</v>
      </c>
      <c r="P818" t="b">
        <v>1</v>
      </c>
      <c r="Q818" t="b">
        <v>1</v>
      </c>
      <c r="R818" t="s">
        <v>33</v>
      </c>
      <c r="S818" t="str">
        <f>_xlfn.TEXTSPLIT(R:R,"/")</f>
        <v>theater</v>
      </c>
      <c r="T818" t="str">
        <f>_xlfn.TEXTAFTER(R:R,"/")</f>
        <v>plays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ROUND((E819/D819)*100,0)</f>
        <v>369</v>
      </c>
      <c r="G819" t="s">
        <v>20</v>
      </c>
      <c r="H819">
        <v>2489</v>
      </c>
      <c r="I819">
        <f>ROUND(E819/H819,2)</f>
        <v>76.010000000000005</v>
      </c>
      <c r="J819" t="s">
        <v>107</v>
      </c>
      <c r="K819" t="s">
        <v>108</v>
      </c>
      <c r="L819">
        <v>1556946000</v>
      </c>
      <c r="M819" s="7">
        <f>(((L819/60)/60)/24)+DATE(1970,1,1)</f>
        <v>43589.208333333328</v>
      </c>
      <c r="N819">
        <v>1559365200</v>
      </c>
      <c r="O819" s="7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tr">
        <f>_xlfn.TEXTSPLIT(R:R,"/")</f>
        <v>publishing</v>
      </c>
      <c r="T819" t="str">
        <f>_xlfn.TEXTAFTER(R:R,"/")</f>
        <v>nonfiction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ROUND((E820/D820)*100,0)</f>
        <v>1095</v>
      </c>
      <c r="G820" t="s">
        <v>20</v>
      </c>
      <c r="H820">
        <v>69</v>
      </c>
      <c r="I820">
        <f>ROUND(E820/H820,2)</f>
        <v>111.07</v>
      </c>
      <c r="J820" t="s">
        <v>21</v>
      </c>
      <c r="K820" t="s">
        <v>22</v>
      </c>
      <c r="L820">
        <v>1548050400</v>
      </c>
      <c r="M820" s="7">
        <f>(((L820/60)/60)/24)+DATE(1970,1,1)</f>
        <v>43486.25</v>
      </c>
      <c r="N820">
        <v>1549173600</v>
      </c>
      <c r="O820" s="7">
        <f>(((N820/60)/60)/24)+DATE(1970,1,1)</f>
        <v>43499.25</v>
      </c>
      <c r="P820" t="b">
        <v>0</v>
      </c>
      <c r="Q820" t="b">
        <v>1</v>
      </c>
      <c r="R820" t="s">
        <v>33</v>
      </c>
      <c r="S820" t="str">
        <f>_xlfn.TEXTSPLIT(R:R,"/")</f>
        <v>theater</v>
      </c>
      <c r="T820" t="str">
        <f>_xlfn.TEXTAFTER(R:R,"/")</f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ROUND((E821/D821)*100,0)</f>
        <v>51</v>
      </c>
      <c r="G821" t="s">
        <v>14</v>
      </c>
      <c r="H821">
        <v>47</v>
      </c>
      <c r="I821">
        <f>ROUND(E821/H821,2)</f>
        <v>95.94</v>
      </c>
      <c r="J821" t="s">
        <v>21</v>
      </c>
      <c r="K821" t="s">
        <v>22</v>
      </c>
      <c r="L821">
        <v>1353736800</v>
      </c>
      <c r="M821" s="7">
        <f>(((L821/60)/60)/24)+DATE(1970,1,1)</f>
        <v>41237.25</v>
      </c>
      <c r="N821">
        <v>1355032800</v>
      </c>
      <c r="O821" s="7">
        <f>(((N821/60)/60)/24)+DATE(1970,1,1)</f>
        <v>41252.25</v>
      </c>
      <c r="P821" t="b">
        <v>1</v>
      </c>
      <c r="Q821" t="b">
        <v>0</v>
      </c>
      <c r="R821" t="s">
        <v>89</v>
      </c>
      <c r="S821" t="str">
        <f>_xlfn.TEXTSPLIT(R:R,"/")</f>
        <v>games</v>
      </c>
      <c r="T821" t="str">
        <f>_xlfn.TEXTAFTER(R:R,"/")</f>
        <v>video games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ROUND((E822/D822)*100,0)</f>
        <v>801</v>
      </c>
      <c r="G822" t="s">
        <v>20</v>
      </c>
      <c r="H822">
        <v>279</v>
      </c>
      <c r="I822">
        <f>ROUND(E822/H822,2)</f>
        <v>43.04</v>
      </c>
      <c r="J822" t="s">
        <v>40</v>
      </c>
      <c r="K822" t="s">
        <v>41</v>
      </c>
      <c r="L822">
        <v>1532840400</v>
      </c>
      <c r="M822" s="7">
        <f>(((L822/60)/60)/24)+DATE(1970,1,1)</f>
        <v>43310.208333333328</v>
      </c>
      <c r="N822">
        <v>1533963600</v>
      </c>
      <c r="O822" s="7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tr">
        <f>_xlfn.TEXTSPLIT(R:R,"/")</f>
        <v>music</v>
      </c>
      <c r="T822" t="str">
        <f>_xlfn.TEXTAFTER(R:R,"/")</f>
        <v>rock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ROUND((E823/D823)*100,0)</f>
        <v>291</v>
      </c>
      <c r="G823" t="s">
        <v>20</v>
      </c>
      <c r="H823">
        <v>210</v>
      </c>
      <c r="I823">
        <f>ROUND(E823/H823,2)</f>
        <v>67.97</v>
      </c>
      <c r="J823" t="s">
        <v>21</v>
      </c>
      <c r="K823" t="s">
        <v>22</v>
      </c>
      <c r="L823">
        <v>1488261600</v>
      </c>
      <c r="M823" s="7">
        <f>(((L823/60)/60)/24)+DATE(1970,1,1)</f>
        <v>42794.25</v>
      </c>
      <c r="N823">
        <v>1489381200</v>
      </c>
      <c r="O823" s="7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tr">
        <f>_xlfn.TEXTSPLIT(R:R,"/")</f>
        <v>film &amp; video</v>
      </c>
      <c r="T823" t="str">
        <f>_xlfn.TEXTAFTER(R:R,"/")</f>
        <v>documentary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ROUND((E824/D824)*100,0)</f>
        <v>350</v>
      </c>
      <c r="G824" t="s">
        <v>20</v>
      </c>
      <c r="H824">
        <v>2100</v>
      </c>
      <c r="I824">
        <f>ROUND(E824/H824,2)</f>
        <v>89.99</v>
      </c>
      <c r="J824" t="s">
        <v>21</v>
      </c>
      <c r="K824" t="s">
        <v>22</v>
      </c>
      <c r="L824">
        <v>1393567200</v>
      </c>
      <c r="M824" s="7">
        <f>(((L824/60)/60)/24)+DATE(1970,1,1)</f>
        <v>41698.25</v>
      </c>
      <c r="N824">
        <v>1395032400</v>
      </c>
      <c r="O824" s="7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tr">
        <f>_xlfn.TEXTSPLIT(R:R,"/")</f>
        <v>music</v>
      </c>
      <c r="T824" t="str">
        <f>_xlfn.TEXTAFTER(R:R,"/")</f>
        <v>rock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ROUND((E825/D825)*100,0)</f>
        <v>357</v>
      </c>
      <c r="G825" t="s">
        <v>20</v>
      </c>
      <c r="H825">
        <v>252</v>
      </c>
      <c r="I825">
        <f>ROUND(E825/H825,2)</f>
        <v>58.1</v>
      </c>
      <c r="J825" t="s">
        <v>21</v>
      </c>
      <c r="K825" t="s">
        <v>22</v>
      </c>
      <c r="L825">
        <v>1410325200</v>
      </c>
      <c r="M825" s="7">
        <f>(((L825/60)/60)/24)+DATE(1970,1,1)</f>
        <v>41892.208333333336</v>
      </c>
      <c r="N825">
        <v>1412485200</v>
      </c>
      <c r="O825" s="7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tr">
        <f>_xlfn.TEXTSPLIT(R:R,"/")</f>
        <v>music</v>
      </c>
      <c r="T825" t="str">
        <f>_xlfn.TEXTAFTER(R:R,"/")</f>
        <v>rock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ROUND((E826/D826)*100,0)</f>
        <v>126</v>
      </c>
      <c r="G826" t="s">
        <v>20</v>
      </c>
      <c r="H826">
        <v>1280</v>
      </c>
      <c r="I826">
        <f>ROUND(E826/H826,2)</f>
        <v>84</v>
      </c>
      <c r="J826" t="s">
        <v>21</v>
      </c>
      <c r="K826" t="s">
        <v>22</v>
      </c>
      <c r="L826">
        <v>1276923600</v>
      </c>
      <c r="M826" s="7">
        <f>(((L826/60)/60)/24)+DATE(1970,1,1)</f>
        <v>40348.208333333336</v>
      </c>
      <c r="N826">
        <v>1279688400</v>
      </c>
      <c r="O826" s="7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tr">
        <f>_xlfn.TEXTSPLIT(R:R,"/")</f>
        <v>publishing</v>
      </c>
      <c r="T826" t="str">
        <f>_xlfn.TEXTAFTER(R:R,"/")</f>
        <v>nonfiction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ROUND((E827/D827)*100,0)</f>
        <v>388</v>
      </c>
      <c r="G827" t="s">
        <v>20</v>
      </c>
      <c r="H827">
        <v>157</v>
      </c>
      <c r="I827">
        <f>ROUND(E827/H827,2)</f>
        <v>88.85</v>
      </c>
      <c r="J827" t="s">
        <v>40</v>
      </c>
      <c r="K827" t="s">
        <v>41</v>
      </c>
      <c r="L827">
        <v>1500958800</v>
      </c>
      <c r="M827" s="7">
        <f>(((L827/60)/60)/24)+DATE(1970,1,1)</f>
        <v>42941.208333333328</v>
      </c>
      <c r="N827">
        <v>1501995600</v>
      </c>
      <c r="O827" s="7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tr">
        <f>_xlfn.TEXTSPLIT(R:R,"/")</f>
        <v>film &amp; video</v>
      </c>
      <c r="T827" t="str">
        <f>_xlfn.TEXTAFTER(R:R,"/")</f>
        <v>shorts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ROUND((E828/D828)*100,0)</f>
        <v>457</v>
      </c>
      <c r="G828" t="s">
        <v>20</v>
      </c>
      <c r="H828">
        <v>194</v>
      </c>
      <c r="I828">
        <f>ROUND(E828/H828,2)</f>
        <v>65.959999999999994</v>
      </c>
      <c r="J828" t="s">
        <v>21</v>
      </c>
      <c r="K828" t="s">
        <v>22</v>
      </c>
      <c r="L828">
        <v>1292220000</v>
      </c>
      <c r="M828" s="7">
        <f>(((L828/60)/60)/24)+DATE(1970,1,1)</f>
        <v>40525.25</v>
      </c>
      <c r="N828">
        <v>1294639200</v>
      </c>
      <c r="O828" s="7">
        <f>(((N828/60)/60)/24)+DATE(1970,1,1)</f>
        <v>40553.25</v>
      </c>
      <c r="P828" t="b">
        <v>0</v>
      </c>
      <c r="Q828" t="b">
        <v>1</v>
      </c>
      <c r="R828" t="s">
        <v>33</v>
      </c>
      <c r="S828" t="str">
        <f>_xlfn.TEXTSPLIT(R:R,"/")</f>
        <v>theater</v>
      </c>
      <c r="T828" t="str">
        <f>_xlfn.TEXTAFTER(R:R,"/")</f>
        <v>plays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ROUND((E829/D829)*100,0)</f>
        <v>267</v>
      </c>
      <c r="G829" t="s">
        <v>20</v>
      </c>
      <c r="H829">
        <v>82</v>
      </c>
      <c r="I829">
        <f>ROUND(E829/H829,2)</f>
        <v>74.8</v>
      </c>
      <c r="J829" t="s">
        <v>26</v>
      </c>
      <c r="K829" t="s">
        <v>27</v>
      </c>
      <c r="L829">
        <v>1304398800</v>
      </c>
      <c r="M829" s="7">
        <f>(((L829/60)/60)/24)+DATE(1970,1,1)</f>
        <v>40666.208333333336</v>
      </c>
      <c r="N829">
        <v>1305435600</v>
      </c>
      <c r="O829" s="7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tr">
        <f>_xlfn.TEXTSPLIT(R:R,"/")</f>
        <v>film &amp; video</v>
      </c>
      <c r="T829" t="str">
        <f>_xlfn.TEXTAFTER(R:R,"/")</f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ROUND((E830/D830)*100,0)</f>
        <v>69</v>
      </c>
      <c r="G830" t="s">
        <v>14</v>
      </c>
      <c r="H830">
        <v>70</v>
      </c>
      <c r="I830">
        <f>ROUND(E830/H830,2)</f>
        <v>69.989999999999995</v>
      </c>
      <c r="J830" t="s">
        <v>21</v>
      </c>
      <c r="K830" t="s">
        <v>22</v>
      </c>
      <c r="L830">
        <v>1535432400</v>
      </c>
      <c r="M830" s="7">
        <f>(((L830/60)/60)/24)+DATE(1970,1,1)</f>
        <v>43340.208333333328</v>
      </c>
      <c r="N830">
        <v>1537592400</v>
      </c>
      <c r="O830" s="7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tr">
        <f>_xlfn.TEXTSPLIT(R:R,"/")</f>
        <v>theater</v>
      </c>
      <c r="T830" t="str">
        <f>_xlfn.TEXTAFTER(R:R,"/")</f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ROUND((E831/D831)*100,0)</f>
        <v>51</v>
      </c>
      <c r="G831" t="s">
        <v>14</v>
      </c>
      <c r="H831">
        <v>154</v>
      </c>
      <c r="I831">
        <f>ROUND(E831/H831,2)</f>
        <v>32.01</v>
      </c>
      <c r="J831" t="s">
        <v>21</v>
      </c>
      <c r="K831" t="s">
        <v>22</v>
      </c>
      <c r="L831">
        <v>1433826000</v>
      </c>
      <c r="M831" s="7">
        <f>(((L831/60)/60)/24)+DATE(1970,1,1)</f>
        <v>42164.208333333328</v>
      </c>
      <c r="N831">
        <v>1435122000</v>
      </c>
      <c r="O831" s="7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tr">
        <f>_xlfn.TEXTSPLIT(R:R,"/")</f>
        <v>theater</v>
      </c>
      <c r="T831" t="str">
        <f>_xlfn.TEXTAFTER(R:R,"/")</f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ROUND((E832/D832)*100,0)</f>
        <v>1</v>
      </c>
      <c r="G832" t="s">
        <v>14</v>
      </c>
      <c r="H832">
        <v>22</v>
      </c>
      <c r="I832">
        <f>ROUND(E832/H832,2)</f>
        <v>64.73</v>
      </c>
      <c r="J832" t="s">
        <v>21</v>
      </c>
      <c r="K832" t="s">
        <v>22</v>
      </c>
      <c r="L832">
        <v>1514959200</v>
      </c>
      <c r="M832" s="7">
        <f>(((L832/60)/60)/24)+DATE(1970,1,1)</f>
        <v>43103.25</v>
      </c>
      <c r="N832">
        <v>1520056800</v>
      </c>
      <c r="O832" s="7">
        <f>(((N832/60)/60)/24)+DATE(1970,1,1)</f>
        <v>43162.25</v>
      </c>
      <c r="P832" t="b">
        <v>0</v>
      </c>
      <c r="Q832" t="b">
        <v>0</v>
      </c>
      <c r="R832" t="s">
        <v>33</v>
      </c>
      <c r="S832" t="str">
        <f>_xlfn.TEXTSPLIT(R:R,"/")</f>
        <v>theater</v>
      </c>
      <c r="T832" t="str">
        <f>_xlfn.TEXTAFTER(R:R,"/")</f>
        <v>plays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ROUND((E833/D833)*100,0)</f>
        <v>109</v>
      </c>
      <c r="G833" t="s">
        <v>20</v>
      </c>
      <c r="H833">
        <v>4233</v>
      </c>
      <c r="I833">
        <f>ROUND(E833/H833,2)</f>
        <v>25</v>
      </c>
      <c r="J833" t="s">
        <v>21</v>
      </c>
      <c r="K833" t="s">
        <v>22</v>
      </c>
      <c r="L833">
        <v>1332738000</v>
      </c>
      <c r="M833" s="7">
        <f>(((L833/60)/60)/24)+DATE(1970,1,1)</f>
        <v>40994.208333333336</v>
      </c>
      <c r="N833">
        <v>1335675600</v>
      </c>
      <c r="O833" s="7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tr">
        <f>_xlfn.TEXTSPLIT(R:R,"/")</f>
        <v>photography</v>
      </c>
      <c r="T833" t="str">
        <f>_xlfn.TEXTAFTER(R:R,"/")</f>
        <v>photography books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ROUND((E834/D834)*100,0)</f>
        <v>315</v>
      </c>
      <c r="G834" t="s">
        <v>20</v>
      </c>
      <c r="H834">
        <v>1297</v>
      </c>
      <c r="I834">
        <f>ROUND(E834/H834,2)</f>
        <v>104.98</v>
      </c>
      <c r="J834" t="s">
        <v>36</v>
      </c>
      <c r="K834" t="s">
        <v>37</v>
      </c>
      <c r="L834">
        <v>1445490000</v>
      </c>
      <c r="M834" s="7">
        <f>(((L834/60)/60)/24)+DATE(1970,1,1)</f>
        <v>42299.208333333328</v>
      </c>
      <c r="N834">
        <v>1448431200</v>
      </c>
      <c r="O834" s="7">
        <f>(((N834/60)/60)/24)+DATE(1970,1,1)</f>
        <v>42333.25</v>
      </c>
      <c r="P834" t="b">
        <v>1</v>
      </c>
      <c r="Q834" t="b">
        <v>0</v>
      </c>
      <c r="R834" t="s">
        <v>206</v>
      </c>
      <c r="S834" t="str">
        <f>_xlfn.TEXTSPLIT(R:R,"/")</f>
        <v>publishing</v>
      </c>
      <c r="T834" t="str">
        <f>_xlfn.TEXTAFTER(R:R,"/")</f>
        <v>translations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ROUND((E835/D835)*100,0)</f>
        <v>158</v>
      </c>
      <c r="G835" t="s">
        <v>20</v>
      </c>
      <c r="H835">
        <v>165</v>
      </c>
      <c r="I835">
        <f>ROUND(E835/H835,2)</f>
        <v>64.989999999999995</v>
      </c>
      <c r="J835" t="s">
        <v>36</v>
      </c>
      <c r="K835" t="s">
        <v>37</v>
      </c>
      <c r="L835">
        <v>1297663200</v>
      </c>
      <c r="M835" s="7">
        <f>(((L835/60)/60)/24)+DATE(1970,1,1)</f>
        <v>40588.25</v>
      </c>
      <c r="N835">
        <v>1298613600</v>
      </c>
      <c r="O835" s="7">
        <f>(((N835/60)/60)/24)+DATE(1970,1,1)</f>
        <v>40599.25</v>
      </c>
      <c r="P835" t="b">
        <v>0</v>
      </c>
      <c r="Q835" t="b">
        <v>0</v>
      </c>
      <c r="R835" t="s">
        <v>206</v>
      </c>
      <c r="S835" t="str">
        <f>_xlfn.TEXTSPLIT(R:R,"/")</f>
        <v>publishing</v>
      </c>
      <c r="T835" t="str">
        <f>_xlfn.TEXTAFTER(R:R,"/")</f>
        <v>translations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ROUND((E836/D836)*100,0)</f>
        <v>154</v>
      </c>
      <c r="G836" t="s">
        <v>20</v>
      </c>
      <c r="H836">
        <v>119</v>
      </c>
      <c r="I836">
        <f>ROUND(E836/H836,2)</f>
        <v>94.35</v>
      </c>
      <c r="J836" t="s">
        <v>21</v>
      </c>
      <c r="K836" t="s">
        <v>22</v>
      </c>
      <c r="L836">
        <v>1371963600</v>
      </c>
      <c r="M836" s="7">
        <f>(((L836/60)/60)/24)+DATE(1970,1,1)</f>
        <v>41448.208333333336</v>
      </c>
      <c r="N836">
        <v>1372482000</v>
      </c>
      <c r="O836" s="7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tr">
        <f>_xlfn.TEXTSPLIT(R:R,"/")</f>
        <v>theater</v>
      </c>
      <c r="T836" t="str">
        <f>_xlfn.TEXTAFTER(R:R,"/")</f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ROUND((E837/D837)*100,0)</f>
        <v>90</v>
      </c>
      <c r="G837" t="s">
        <v>14</v>
      </c>
      <c r="H837">
        <v>1758</v>
      </c>
      <c r="I837">
        <f>ROUND(E837/H837,2)</f>
        <v>44</v>
      </c>
      <c r="J837" t="s">
        <v>21</v>
      </c>
      <c r="K837" t="s">
        <v>22</v>
      </c>
      <c r="L837">
        <v>1425103200</v>
      </c>
      <c r="M837" s="7">
        <f>(((L837/60)/60)/24)+DATE(1970,1,1)</f>
        <v>42063.25</v>
      </c>
      <c r="N837">
        <v>1425621600</v>
      </c>
      <c r="O837" s="7">
        <f>(((N837/60)/60)/24)+DATE(1970,1,1)</f>
        <v>42069.25</v>
      </c>
      <c r="P837" t="b">
        <v>0</v>
      </c>
      <c r="Q837" t="b">
        <v>0</v>
      </c>
      <c r="R837" t="s">
        <v>28</v>
      </c>
      <c r="S837" t="str">
        <f>_xlfn.TEXTSPLIT(R:R,"/")</f>
        <v>technology</v>
      </c>
      <c r="T837" t="str">
        <f>_xlfn.TEXTAFTER(R:R,"/")</f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ROUND((E838/D838)*100,0)</f>
        <v>75</v>
      </c>
      <c r="G838" t="s">
        <v>14</v>
      </c>
      <c r="H838">
        <v>94</v>
      </c>
      <c r="I838">
        <f>ROUND(E838/H838,2)</f>
        <v>64.739999999999995</v>
      </c>
      <c r="J838" t="s">
        <v>21</v>
      </c>
      <c r="K838" t="s">
        <v>22</v>
      </c>
      <c r="L838">
        <v>1265349600</v>
      </c>
      <c r="M838" s="7">
        <f>(((L838/60)/60)/24)+DATE(1970,1,1)</f>
        <v>40214.25</v>
      </c>
      <c r="N838">
        <v>1266300000</v>
      </c>
      <c r="O838" s="7">
        <f>(((N838/60)/60)/24)+DATE(1970,1,1)</f>
        <v>40225.25</v>
      </c>
      <c r="P838" t="b">
        <v>0</v>
      </c>
      <c r="Q838" t="b">
        <v>0</v>
      </c>
      <c r="R838" t="s">
        <v>60</v>
      </c>
      <c r="S838" t="str">
        <f>_xlfn.TEXTSPLIT(R:R,"/")</f>
        <v>music</v>
      </c>
      <c r="T838" t="str">
        <f>_xlfn.TEXTAFTER(R:R,"/")</f>
        <v>indie rock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ROUND((E839/D839)*100,0)</f>
        <v>853</v>
      </c>
      <c r="G839" t="s">
        <v>20</v>
      </c>
      <c r="H839">
        <v>1797</v>
      </c>
      <c r="I839">
        <f>ROUND(E839/H839,2)</f>
        <v>84.01</v>
      </c>
      <c r="J839" t="s">
        <v>21</v>
      </c>
      <c r="K839" t="s">
        <v>22</v>
      </c>
      <c r="L839">
        <v>1301202000</v>
      </c>
      <c r="M839" s="7">
        <f>(((L839/60)/60)/24)+DATE(1970,1,1)</f>
        <v>40629.208333333336</v>
      </c>
      <c r="N839">
        <v>1305867600</v>
      </c>
      <c r="O839" s="7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tr">
        <f>_xlfn.TEXTSPLIT(R:R,"/")</f>
        <v>music</v>
      </c>
      <c r="T839" t="str">
        <f>_xlfn.TEXTAFTER(R:R,"/")</f>
        <v>jazz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ROUND((E840/D840)*100,0)</f>
        <v>139</v>
      </c>
      <c r="G840" t="s">
        <v>20</v>
      </c>
      <c r="H840">
        <v>261</v>
      </c>
      <c r="I840">
        <f>ROUND(E840/H840,2)</f>
        <v>34.06</v>
      </c>
      <c r="J840" t="s">
        <v>21</v>
      </c>
      <c r="K840" t="s">
        <v>22</v>
      </c>
      <c r="L840">
        <v>1538024400</v>
      </c>
      <c r="M840" s="7">
        <f>(((L840/60)/60)/24)+DATE(1970,1,1)</f>
        <v>43370.208333333328</v>
      </c>
      <c r="N840">
        <v>1538802000</v>
      </c>
      <c r="O840" s="7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tr">
        <f>_xlfn.TEXTSPLIT(R:R,"/")</f>
        <v>theater</v>
      </c>
      <c r="T840" t="str">
        <f>_xlfn.TEXTAFTER(R:R,"/")</f>
        <v>plays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ROUND((E841/D841)*100,0)</f>
        <v>190</v>
      </c>
      <c r="G841" t="s">
        <v>20</v>
      </c>
      <c r="H841">
        <v>157</v>
      </c>
      <c r="I841">
        <f>ROUND(E841/H841,2)</f>
        <v>93.27</v>
      </c>
      <c r="J841" t="s">
        <v>21</v>
      </c>
      <c r="K841" t="s">
        <v>22</v>
      </c>
      <c r="L841">
        <v>1395032400</v>
      </c>
      <c r="M841" s="7">
        <f>(((L841/60)/60)/24)+DATE(1970,1,1)</f>
        <v>41715.208333333336</v>
      </c>
      <c r="N841">
        <v>1398920400</v>
      </c>
      <c r="O841" s="7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tr">
        <f>_xlfn.TEXTSPLIT(R:R,"/")</f>
        <v>film &amp; video</v>
      </c>
      <c r="T841" t="str">
        <f>_xlfn.TEXTAFTER(R:R,"/")</f>
        <v>documentary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ROUND((E842/D842)*100,0)</f>
        <v>100</v>
      </c>
      <c r="G842" t="s">
        <v>20</v>
      </c>
      <c r="H842">
        <v>3533</v>
      </c>
      <c r="I842">
        <f>ROUND(E842/H842,2)</f>
        <v>33</v>
      </c>
      <c r="J842" t="s">
        <v>21</v>
      </c>
      <c r="K842" t="s">
        <v>22</v>
      </c>
      <c r="L842">
        <v>1405486800</v>
      </c>
      <c r="M842" s="7">
        <f>(((L842/60)/60)/24)+DATE(1970,1,1)</f>
        <v>41836.208333333336</v>
      </c>
      <c r="N842">
        <v>1405659600</v>
      </c>
      <c r="O842" s="7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tr">
        <f>_xlfn.TEXTSPLIT(R:R,"/")</f>
        <v>theater</v>
      </c>
      <c r="T842" t="str">
        <f>_xlfn.TEXTAFTER(R:R,"/")</f>
        <v>plays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ROUND((E843/D843)*100,0)</f>
        <v>143</v>
      </c>
      <c r="G843" t="s">
        <v>20</v>
      </c>
      <c r="H843">
        <v>155</v>
      </c>
      <c r="I843">
        <f>ROUND(E843/H843,2)</f>
        <v>83.81</v>
      </c>
      <c r="J843" t="s">
        <v>21</v>
      </c>
      <c r="K843" t="s">
        <v>22</v>
      </c>
      <c r="L843">
        <v>1455861600</v>
      </c>
      <c r="M843" s="7">
        <f>(((L843/60)/60)/24)+DATE(1970,1,1)</f>
        <v>42419.25</v>
      </c>
      <c r="N843">
        <v>1457244000</v>
      </c>
      <c r="O843" s="7">
        <f>(((N843/60)/60)/24)+DATE(1970,1,1)</f>
        <v>42435.25</v>
      </c>
      <c r="P843" t="b">
        <v>0</v>
      </c>
      <c r="Q843" t="b">
        <v>0</v>
      </c>
      <c r="R843" t="s">
        <v>28</v>
      </c>
      <c r="S843" t="str">
        <f>_xlfn.TEXTSPLIT(R:R,"/")</f>
        <v>technology</v>
      </c>
      <c r="T843" t="str">
        <f>_xlfn.TEXTAFTER(R:R,"/")</f>
        <v>web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ROUND((E844/D844)*100,0)</f>
        <v>563</v>
      </c>
      <c r="G844" t="s">
        <v>20</v>
      </c>
      <c r="H844">
        <v>132</v>
      </c>
      <c r="I844">
        <f>ROUND(E844/H844,2)</f>
        <v>63.99</v>
      </c>
      <c r="J844" t="s">
        <v>107</v>
      </c>
      <c r="K844" t="s">
        <v>108</v>
      </c>
      <c r="L844">
        <v>1529038800</v>
      </c>
      <c r="M844" s="7">
        <f>(((L844/60)/60)/24)+DATE(1970,1,1)</f>
        <v>43266.208333333328</v>
      </c>
      <c r="N844">
        <v>1529298000</v>
      </c>
      <c r="O844" s="7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tr">
        <f>_xlfn.TEXTSPLIT(R:R,"/")</f>
        <v>technology</v>
      </c>
      <c r="T844" t="str">
        <f>_xlfn.TEXTAFTER(R:R,"/")</f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ROUND((E845/D845)*100,0)</f>
        <v>31</v>
      </c>
      <c r="G845" t="s">
        <v>14</v>
      </c>
      <c r="H845">
        <v>33</v>
      </c>
      <c r="I845">
        <f>ROUND(E845/H845,2)</f>
        <v>81.91</v>
      </c>
      <c r="J845" t="s">
        <v>21</v>
      </c>
      <c r="K845" t="s">
        <v>22</v>
      </c>
      <c r="L845">
        <v>1535259600</v>
      </c>
      <c r="M845" s="7">
        <f>(((L845/60)/60)/24)+DATE(1970,1,1)</f>
        <v>43338.208333333328</v>
      </c>
      <c r="N845">
        <v>1535778000</v>
      </c>
      <c r="O845" s="7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tr">
        <f>_xlfn.TEXTSPLIT(R:R,"/")</f>
        <v>photography</v>
      </c>
      <c r="T845" t="str">
        <f>_xlfn.TEXTAFTER(R:R,"/")</f>
        <v>photography books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ROUND((E846/D846)*100,0)</f>
        <v>99</v>
      </c>
      <c r="G846" t="s">
        <v>74</v>
      </c>
      <c r="H846">
        <v>94</v>
      </c>
      <c r="I846">
        <f>ROUND(E846/H846,2)</f>
        <v>93.05</v>
      </c>
      <c r="J846" t="s">
        <v>21</v>
      </c>
      <c r="K846" t="s">
        <v>22</v>
      </c>
      <c r="L846">
        <v>1327212000</v>
      </c>
      <c r="M846" s="7">
        <f>(((L846/60)/60)/24)+DATE(1970,1,1)</f>
        <v>40930.25</v>
      </c>
      <c r="N846">
        <v>1327471200</v>
      </c>
      <c r="O846" s="7">
        <f>(((N846/60)/60)/24)+DATE(1970,1,1)</f>
        <v>40933.25</v>
      </c>
      <c r="P846" t="b">
        <v>0</v>
      </c>
      <c r="Q846" t="b">
        <v>0</v>
      </c>
      <c r="R846" t="s">
        <v>42</v>
      </c>
      <c r="S846" t="str">
        <f>_xlfn.TEXTSPLIT(R:R,"/")</f>
        <v>film &amp; video</v>
      </c>
      <c r="T846" t="str">
        <f>_xlfn.TEXTAFTER(R:R,"/")</f>
        <v>documentary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ROUND((E847/D847)*100,0)</f>
        <v>198</v>
      </c>
      <c r="G847" t="s">
        <v>20</v>
      </c>
      <c r="H847">
        <v>1354</v>
      </c>
      <c r="I847">
        <f>ROUND(E847/H847,2)</f>
        <v>101.98</v>
      </c>
      <c r="J847" t="s">
        <v>40</v>
      </c>
      <c r="K847" t="s">
        <v>41</v>
      </c>
      <c r="L847">
        <v>1526360400</v>
      </c>
      <c r="M847" s="7">
        <f>(((L847/60)/60)/24)+DATE(1970,1,1)</f>
        <v>43235.208333333328</v>
      </c>
      <c r="N847">
        <v>1529557200</v>
      </c>
      <c r="O847" s="7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tr">
        <f>_xlfn.TEXTSPLIT(R:R,"/")</f>
        <v>technology</v>
      </c>
      <c r="T847" t="str">
        <f>_xlfn.TEXTAFTER(R:R,"/")</f>
        <v>web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ROUND((E848/D848)*100,0)</f>
        <v>509</v>
      </c>
      <c r="G848" t="s">
        <v>20</v>
      </c>
      <c r="H848">
        <v>48</v>
      </c>
      <c r="I848">
        <f>ROUND(E848/H848,2)</f>
        <v>105.94</v>
      </c>
      <c r="J848" t="s">
        <v>21</v>
      </c>
      <c r="K848" t="s">
        <v>22</v>
      </c>
      <c r="L848">
        <v>1532149200</v>
      </c>
      <c r="M848" s="7">
        <f>(((L848/60)/60)/24)+DATE(1970,1,1)</f>
        <v>43302.208333333328</v>
      </c>
      <c r="N848">
        <v>1535259600</v>
      </c>
      <c r="O848" s="7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tr">
        <f>_xlfn.TEXTSPLIT(R:R,"/")</f>
        <v>technology</v>
      </c>
      <c r="T848" t="str">
        <f>_xlfn.TEXTAFTER(R:R,"/")</f>
        <v>web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ROUND((E849/D849)*100,0)</f>
        <v>238</v>
      </c>
      <c r="G849" t="s">
        <v>20</v>
      </c>
      <c r="H849">
        <v>110</v>
      </c>
      <c r="I849">
        <f>ROUND(E849/H849,2)</f>
        <v>101.58</v>
      </c>
      <c r="J849" t="s">
        <v>21</v>
      </c>
      <c r="K849" t="s">
        <v>22</v>
      </c>
      <c r="L849">
        <v>1515304800</v>
      </c>
      <c r="M849" s="7">
        <f>(((L849/60)/60)/24)+DATE(1970,1,1)</f>
        <v>43107.25</v>
      </c>
      <c r="N849">
        <v>1515564000</v>
      </c>
      <c r="O849" s="7">
        <f>(((N849/60)/60)/24)+DATE(1970,1,1)</f>
        <v>43110.25</v>
      </c>
      <c r="P849" t="b">
        <v>0</v>
      </c>
      <c r="Q849" t="b">
        <v>0</v>
      </c>
      <c r="R849" t="s">
        <v>17</v>
      </c>
      <c r="S849" t="str">
        <f>_xlfn.TEXTSPLIT(R:R,"/")</f>
        <v>food</v>
      </c>
      <c r="T849" t="str">
        <f>_xlfn.TEXTAFTER(R:R,"/")</f>
        <v>food trucks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ROUND((E850/D850)*100,0)</f>
        <v>338</v>
      </c>
      <c r="G850" t="s">
        <v>20</v>
      </c>
      <c r="H850">
        <v>172</v>
      </c>
      <c r="I850">
        <f>ROUND(E850/H850,2)</f>
        <v>62.97</v>
      </c>
      <c r="J850" t="s">
        <v>21</v>
      </c>
      <c r="K850" t="s">
        <v>22</v>
      </c>
      <c r="L850">
        <v>1276318800</v>
      </c>
      <c r="M850" s="7">
        <f>(((L850/60)/60)/24)+DATE(1970,1,1)</f>
        <v>40341.208333333336</v>
      </c>
      <c r="N850">
        <v>1277096400</v>
      </c>
      <c r="O850" s="7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tr">
        <f>_xlfn.TEXTSPLIT(R:R,"/")</f>
        <v>film &amp; video</v>
      </c>
      <c r="T850" t="str">
        <f>_xlfn.TEXTAFTER(R:R,"/")</f>
        <v>drama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ROUND((E851/D851)*100,0)</f>
        <v>133</v>
      </c>
      <c r="G851" t="s">
        <v>20</v>
      </c>
      <c r="H851">
        <v>307</v>
      </c>
      <c r="I851">
        <f>ROUND(E851/H851,2)</f>
        <v>29.05</v>
      </c>
      <c r="J851" t="s">
        <v>21</v>
      </c>
      <c r="K851" t="s">
        <v>22</v>
      </c>
      <c r="L851">
        <v>1328767200</v>
      </c>
      <c r="M851" s="7">
        <f>(((L851/60)/60)/24)+DATE(1970,1,1)</f>
        <v>40948.25</v>
      </c>
      <c r="N851">
        <v>1329026400</v>
      </c>
      <c r="O851" s="7">
        <f>(((N851/60)/60)/24)+DATE(1970,1,1)</f>
        <v>40951.25</v>
      </c>
      <c r="P851" t="b">
        <v>0</v>
      </c>
      <c r="Q851" t="b">
        <v>1</v>
      </c>
      <c r="R851" t="s">
        <v>60</v>
      </c>
      <c r="S851" t="str">
        <f>_xlfn.TEXTSPLIT(R:R,"/")</f>
        <v>music</v>
      </c>
      <c r="T851" t="str">
        <f>_xlfn.TEXTAFTER(R:R,"/")</f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ROUND((E852/D852)*100,0)</f>
        <v>1</v>
      </c>
      <c r="G852" t="s">
        <v>14</v>
      </c>
      <c r="H852">
        <v>1</v>
      </c>
      <c r="I852">
        <f>ROUND(E852/H852,2)</f>
        <v>1</v>
      </c>
      <c r="J852" t="s">
        <v>21</v>
      </c>
      <c r="K852" t="s">
        <v>22</v>
      </c>
      <c r="L852">
        <v>1321682400</v>
      </c>
      <c r="M852" s="7">
        <f>(((L852/60)/60)/24)+DATE(1970,1,1)</f>
        <v>40866.25</v>
      </c>
      <c r="N852">
        <v>1322978400</v>
      </c>
      <c r="O852" s="7">
        <f>(((N852/60)/60)/24)+DATE(1970,1,1)</f>
        <v>40881.25</v>
      </c>
      <c r="P852" t="b">
        <v>1</v>
      </c>
      <c r="Q852" t="b">
        <v>0</v>
      </c>
      <c r="R852" t="s">
        <v>23</v>
      </c>
      <c r="S852" t="str">
        <f>_xlfn.TEXTSPLIT(R:R,"/")</f>
        <v>music</v>
      </c>
      <c r="T852" t="str">
        <f>_xlfn.TEXTAFTER(R:R,"/")</f>
        <v>rock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ROUND((E853/D853)*100,0)</f>
        <v>208</v>
      </c>
      <c r="G853" t="s">
        <v>20</v>
      </c>
      <c r="H853">
        <v>160</v>
      </c>
      <c r="I853">
        <f>ROUND(E853/H853,2)</f>
        <v>77.930000000000007</v>
      </c>
      <c r="J853" t="s">
        <v>21</v>
      </c>
      <c r="K853" t="s">
        <v>22</v>
      </c>
      <c r="L853">
        <v>1335934800</v>
      </c>
      <c r="M853" s="7">
        <f>(((L853/60)/60)/24)+DATE(1970,1,1)</f>
        <v>41031.208333333336</v>
      </c>
      <c r="N853">
        <v>1338786000</v>
      </c>
      <c r="O853" s="7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tr">
        <f>_xlfn.TEXTSPLIT(R:R,"/")</f>
        <v>music</v>
      </c>
      <c r="T853" t="str">
        <f>_xlfn.TEXTAFTER(R:R,"/")</f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ROUND((E854/D854)*100,0)</f>
        <v>51</v>
      </c>
      <c r="G854" t="s">
        <v>14</v>
      </c>
      <c r="H854">
        <v>31</v>
      </c>
      <c r="I854">
        <f>ROUND(E854/H854,2)</f>
        <v>80.81</v>
      </c>
      <c r="J854" t="s">
        <v>21</v>
      </c>
      <c r="K854" t="s">
        <v>22</v>
      </c>
      <c r="L854">
        <v>1310792400</v>
      </c>
      <c r="M854" s="7">
        <f>(((L854/60)/60)/24)+DATE(1970,1,1)</f>
        <v>40740.208333333336</v>
      </c>
      <c r="N854">
        <v>1311656400</v>
      </c>
      <c r="O854" s="7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tr">
        <f>_xlfn.TEXTSPLIT(R:R,"/")</f>
        <v>games</v>
      </c>
      <c r="T854" t="str">
        <f>_xlfn.TEXTAFTER(R:R,"/")</f>
        <v>video games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ROUND((E855/D855)*100,0)</f>
        <v>652</v>
      </c>
      <c r="G855" t="s">
        <v>20</v>
      </c>
      <c r="H855">
        <v>1467</v>
      </c>
      <c r="I855">
        <f>ROUND(E855/H855,2)</f>
        <v>76.010000000000005</v>
      </c>
      <c r="J855" t="s">
        <v>15</v>
      </c>
      <c r="K855" t="s">
        <v>16</v>
      </c>
      <c r="L855">
        <v>1308546000</v>
      </c>
      <c r="M855" s="7">
        <f>(((L855/60)/60)/24)+DATE(1970,1,1)</f>
        <v>40714.208333333336</v>
      </c>
      <c r="N855">
        <v>1308978000</v>
      </c>
      <c r="O855" s="7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tr">
        <f>_xlfn.TEXTSPLIT(R:R,"/")</f>
        <v>music</v>
      </c>
      <c r="T855" t="str">
        <f>_xlfn.TEXTAFTER(R:R,"/")</f>
        <v>indie rock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ROUND((E856/D856)*100,0)</f>
        <v>114</v>
      </c>
      <c r="G856" t="s">
        <v>20</v>
      </c>
      <c r="H856">
        <v>2662</v>
      </c>
      <c r="I856">
        <f>ROUND(E856/H856,2)</f>
        <v>72.989999999999995</v>
      </c>
      <c r="J856" t="s">
        <v>15</v>
      </c>
      <c r="K856" t="s">
        <v>16</v>
      </c>
      <c r="L856">
        <v>1574056800</v>
      </c>
      <c r="M856" s="7">
        <f>(((L856/60)/60)/24)+DATE(1970,1,1)</f>
        <v>43787.25</v>
      </c>
      <c r="N856">
        <v>1576389600</v>
      </c>
      <c r="O856" s="7">
        <f>(((N856/60)/60)/24)+DATE(1970,1,1)</f>
        <v>43814.25</v>
      </c>
      <c r="P856" t="b">
        <v>0</v>
      </c>
      <c r="Q856" t="b">
        <v>0</v>
      </c>
      <c r="R856" t="s">
        <v>119</v>
      </c>
      <c r="S856" t="str">
        <f>_xlfn.TEXTSPLIT(R:R,"/")</f>
        <v>publishing</v>
      </c>
      <c r="T856" t="str">
        <f>_xlfn.TEXTAFTER(R:R,"/")</f>
        <v>fiction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ROUND((E857/D857)*100,0)</f>
        <v>102</v>
      </c>
      <c r="G857" t="s">
        <v>20</v>
      </c>
      <c r="H857">
        <v>452</v>
      </c>
      <c r="I857">
        <f>ROUND(E857/H857,2)</f>
        <v>53</v>
      </c>
      <c r="J857" t="s">
        <v>26</v>
      </c>
      <c r="K857" t="s">
        <v>27</v>
      </c>
      <c r="L857">
        <v>1308373200</v>
      </c>
      <c r="M857" s="7">
        <f>(((L857/60)/60)/24)+DATE(1970,1,1)</f>
        <v>40712.208333333336</v>
      </c>
      <c r="N857">
        <v>1311051600</v>
      </c>
      <c r="O857" s="7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tr">
        <f>_xlfn.TEXTSPLIT(R:R,"/")</f>
        <v>theater</v>
      </c>
      <c r="T857" t="str">
        <f>_xlfn.TEXTAFTER(R:R,"/")</f>
        <v>plays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ROUND((E858/D858)*100,0)</f>
        <v>357</v>
      </c>
      <c r="G858" t="s">
        <v>20</v>
      </c>
      <c r="H858">
        <v>158</v>
      </c>
      <c r="I858">
        <f>ROUND(E858/H858,2)</f>
        <v>54.16</v>
      </c>
      <c r="J858" t="s">
        <v>21</v>
      </c>
      <c r="K858" t="s">
        <v>22</v>
      </c>
      <c r="L858">
        <v>1335243600</v>
      </c>
      <c r="M858" s="7">
        <f>(((L858/60)/60)/24)+DATE(1970,1,1)</f>
        <v>41023.208333333336</v>
      </c>
      <c r="N858">
        <v>1336712400</v>
      </c>
      <c r="O858" s="7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tr">
        <f>_xlfn.TEXTSPLIT(R:R,"/")</f>
        <v>food</v>
      </c>
      <c r="T858" t="str">
        <f>_xlfn.TEXTAFTER(R:R,"/")</f>
        <v>food trucks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ROUND((E859/D859)*100,0)</f>
        <v>140</v>
      </c>
      <c r="G859" t="s">
        <v>20</v>
      </c>
      <c r="H859">
        <v>225</v>
      </c>
      <c r="I859">
        <f>ROUND(E859/H859,2)</f>
        <v>32.950000000000003</v>
      </c>
      <c r="J859" t="s">
        <v>98</v>
      </c>
      <c r="K859" t="s">
        <v>99</v>
      </c>
      <c r="L859">
        <v>1328421600</v>
      </c>
      <c r="M859" s="7">
        <f>(((L859/60)/60)/24)+DATE(1970,1,1)</f>
        <v>40944.25</v>
      </c>
      <c r="N859">
        <v>1330408800</v>
      </c>
      <c r="O859" s="7">
        <f>(((N859/60)/60)/24)+DATE(1970,1,1)</f>
        <v>40967.25</v>
      </c>
      <c r="P859" t="b">
        <v>1</v>
      </c>
      <c r="Q859" t="b">
        <v>0</v>
      </c>
      <c r="R859" t="s">
        <v>100</v>
      </c>
      <c r="S859" t="str">
        <f>_xlfn.TEXTSPLIT(R:R,"/")</f>
        <v>film &amp; video</v>
      </c>
      <c r="T859" t="str">
        <f>_xlfn.TEXTAFTER(R:R,"/")</f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ROUND((E860/D860)*100,0)</f>
        <v>69</v>
      </c>
      <c r="G860" t="s">
        <v>14</v>
      </c>
      <c r="H860">
        <v>35</v>
      </c>
      <c r="I860">
        <f>ROUND(E860/H860,2)</f>
        <v>79.37</v>
      </c>
      <c r="J860" t="s">
        <v>21</v>
      </c>
      <c r="K860" t="s">
        <v>22</v>
      </c>
      <c r="L860">
        <v>1524286800</v>
      </c>
      <c r="M860" s="7">
        <f>(((L860/60)/60)/24)+DATE(1970,1,1)</f>
        <v>43211.208333333328</v>
      </c>
      <c r="N860">
        <v>1524891600</v>
      </c>
      <c r="O860" s="7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tr">
        <f>_xlfn.TEXTSPLIT(R:R,"/")</f>
        <v>food</v>
      </c>
      <c r="T860" t="str">
        <f>_xlfn.TEXTAFTER(R:R,"/")</f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ROUND((E861/D861)*100,0)</f>
        <v>36</v>
      </c>
      <c r="G861" t="s">
        <v>14</v>
      </c>
      <c r="H861">
        <v>63</v>
      </c>
      <c r="I861">
        <f>ROUND(E861/H861,2)</f>
        <v>41.17</v>
      </c>
      <c r="J861" t="s">
        <v>21</v>
      </c>
      <c r="K861" t="s">
        <v>22</v>
      </c>
      <c r="L861">
        <v>1362117600</v>
      </c>
      <c r="M861" s="7">
        <f>(((L861/60)/60)/24)+DATE(1970,1,1)</f>
        <v>41334.25</v>
      </c>
      <c r="N861">
        <v>1363669200</v>
      </c>
      <c r="O861" s="7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tr">
        <f>_xlfn.TEXTSPLIT(R:R,"/")</f>
        <v>theater</v>
      </c>
      <c r="T861" t="str">
        <f>_xlfn.TEXTAFTER(R:R,"/")</f>
        <v>plays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ROUND((E862/D862)*100,0)</f>
        <v>252</v>
      </c>
      <c r="G862" t="s">
        <v>20</v>
      </c>
      <c r="H862">
        <v>65</v>
      </c>
      <c r="I862">
        <f>ROUND(E862/H862,2)</f>
        <v>77.430000000000007</v>
      </c>
      <c r="J862" t="s">
        <v>21</v>
      </c>
      <c r="K862" t="s">
        <v>22</v>
      </c>
      <c r="L862">
        <v>1550556000</v>
      </c>
      <c r="M862" s="7">
        <f>(((L862/60)/60)/24)+DATE(1970,1,1)</f>
        <v>43515.25</v>
      </c>
      <c r="N862">
        <v>1551420000</v>
      </c>
      <c r="O862" s="7">
        <f>(((N862/60)/60)/24)+DATE(1970,1,1)</f>
        <v>43525.25</v>
      </c>
      <c r="P862" t="b">
        <v>0</v>
      </c>
      <c r="Q862" t="b">
        <v>1</v>
      </c>
      <c r="R862" t="s">
        <v>65</v>
      </c>
      <c r="S862" t="str">
        <f>_xlfn.TEXTSPLIT(R:R,"/")</f>
        <v>technology</v>
      </c>
      <c r="T862" t="str">
        <f>_xlfn.TEXTAFTER(R:R,"/")</f>
        <v>wearables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ROUND((E863/D863)*100,0)</f>
        <v>106</v>
      </c>
      <c r="G863" t="s">
        <v>20</v>
      </c>
      <c r="H863">
        <v>163</v>
      </c>
      <c r="I863">
        <f>ROUND(E863/H863,2)</f>
        <v>57.16</v>
      </c>
      <c r="J863" t="s">
        <v>21</v>
      </c>
      <c r="K863" t="s">
        <v>22</v>
      </c>
      <c r="L863">
        <v>1269147600</v>
      </c>
      <c r="M863" s="7">
        <f>(((L863/60)/60)/24)+DATE(1970,1,1)</f>
        <v>40258.208333333336</v>
      </c>
      <c r="N863">
        <v>1269838800</v>
      </c>
      <c r="O863" s="7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tr">
        <f>_xlfn.TEXTSPLIT(R:R,"/")</f>
        <v>theater</v>
      </c>
      <c r="T863" t="str">
        <f>_xlfn.TEXTAFTER(R:R,"/")</f>
        <v>plays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ROUND((E864/D864)*100,0)</f>
        <v>187</v>
      </c>
      <c r="G864" t="s">
        <v>20</v>
      </c>
      <c r="H864">
        <v>85</v>
      </c>
      <c r="I864">
        <f>ROUND(E864/H864,2)</f>
        <v>77.180000000000007</v>
      </c>
      <c r="J864" t="s">
        <v>21</v>
      </c>
      <c r="K864" t="s">
        <v>22</v>
      </c>
      <c r="L864">
        <v>1312174800</v>
      </c>
      <c r="M864" s="7">
        <f>(((L864/60)/60)/24)+DATE(1970,1,1)</f>
        <v>40756.208333333336</v>
      </c>
      <c r="N864">
        <v>1312520400</v>
      </c>
      <c r="O864" s="7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tr">
        <f>_xlfn.TEXTSPLIT(R:R,"/")</f>
        <v>theater</v>
      </c>
      <c r="T864" t="str">
        <f>_xlfn.TEXTAFTER(R:R,"/")</f>
        <v>plays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ROUND((E865/D865)*100,0)</f>
        <v>387</v>
      </c>
      <c r="G865" t="s">
        <v>20</v>
      </c>
      <c r="H865">
        <v>217</v>
      </c>
      <c r="I865">
        <f>ROUND(E865/H865,2)</f>
        <v>24.95</v>
      </c>
      <c r="J865" t="s">
        <v>21</v>
      </c>
      <c r="K865" t="s">
        <v>22</v>
      </c>
      <c r="L865">
        <v>1434517200</v>
      </c>
      <c r="M865" s="7">
        <f>(((L865/60)/60)/24)+DATE(1970,1,1)</f>
        <v>42172.208333333328</v>
      </c>
      <c r="N865">
        <v>1436504400</v>
      </c>
      <c r="O865" s="7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tr">
        <f>_xlfn.TEXTSPLIT(R:R,"/")</f>
        <v>film &amp; video</v>
      </c>
      <c r="T865" t="str">
        <f>_xlfn.TEXTAFTER(R:R,"/")</f>
        <v>television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ROUND((E866/D866)*100,0)</f>
        <v>347</v>
      </c>
      <c r="G866" t="s">
        <v>20</v>
      </c>
      <c r="H866">
        <v>150</v>
      </c>
      <c r="I866">
        <f>ROUND(E866/H866,2)</f>
        <v>97.18</v>
      </c>
      <c r="J866" t="s">
        <v>21</v>
      </c>
      <c r="K866" t="s">
        <v>22</v>
      </c>
      <c r="L866">
        <v>1471582800</v>
      </c>
      <c r="M866" s="7">
        <f>(((L866/60)/60)/24)+DATE(1970,1,1)</f>
        <v>42601.208333333328</v>
      </c>
      <c r="N866">
        <v>1472014800</v>
      </c>
      <c r="O866" s="7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tr">
        <f>_xlfn.TEXTSPLIT(R:R,"/")</f>
        <v>film &amp; video</v>
      </c>
      <c r="T866" t="str">
        <f>_xlfn.TEXTAFTER(R:R,"/")</f>
        <v>shorts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ROUND((E867/D867)*100,0)</f>
        <v>186</v>
      </c>
      <c r="G867" t="s">
        <v>20</v>
      </c>
      <c r="H867">
        <v>3272</v>
      </c>
      <c r="I867">
        <f>ROUND(E867/H867,2)</f>
        <v>46</v>
      </c>
      <c r="J867" t="s">
        <v>21</v>
      </c>
      <c r="K867" t="s">
        <v>22</v>
      </c>
      <c r="L867">
        <v>1410757200</v>
      </c>
      <c r="M867" s="7">
        <f>(((L867/60)/60)/24)+DATE(1970,1,1)</f>
        <v>41897.208333333336</v>
      </c>
      <c r="N867">
        <v>1411534800</v>
      </c>
      <c r="O867" s="7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tr">
        <f>_xlfn.TEXTSPLIT(R:R,"/")</f>
        <v>theater</v>
      </c>
      <c r="T867" t="str">
        <f>_xlfn.TEXTAFTER(R:R,"/")</f>
        <v>plays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ROUND((E868/D868)*100,0)</f>
        <v>43</v>
      </c>
      <c r="G868" t="s">
        <v>74</v>
      </c>
      <c r="H868">
        <v>898</v>
      </c>
      <c r="I868">
        <f>ROUND(E868/H868,2)</f>
        <v>88.02</v>
      </c>
      <c r="J868" t="s">
        <v>21</v>
      </c>
      <c r="K868" t="s">
        <v>22</v>
      </c>
      <c r="L868">
        <v>1304830800</v>
      </c>
      <c r="M868" s="7">
        <f>(((L868/60)/60)/24)+DATE(1970,1,1)</f>
        <v>40671.208333333336</v>
      </c>
      <c r="N868">
        <v>1304917200</v>
      </c>
      <c r="O868" s="7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tr">
        <f>_xlfn.TEXTSPLIT(R:R,"/")</f>
        <v>photography</v>
      </c>
      <c r="T868" t="str">
        <f>_xlfn.TEXTAFTER(R:R,"/")</f>
        <v>photography books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ROUND((E869/D869)*100,0)</f>
        <v>162</v>
      </c>
      <c r="G869" t="s">
        <v>20</v>
      </c>
      <c r="H869">
        <v>300</v>
      </c>
      <c r="I869">
        <f>ROUND(E869/H869,2)</f>
        <v>25.99</v>
      </c>
      <c r="J869" t="s">
        <v>21</v>
      </c>
      <c r="K869" t="s">
        <v>22</v>
      </c>
      <c r="L869">
        <v>1539061200</v>
      </c>
      <c r="M869" s="7">
        <f>(((L869/60)/60)/24)+DATE(1970,1,1)</f>
        <v>43382.208333333328</v>
      </c>
      <c r="N869">
        <v>1539579600</v>
      </c>
      <c r="O869" s="7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tr">
        <f>_xlfn.TEXTSPLIT(R:R,"/")</f>
        <v>food</v>
      </c>
      <c r="T869" t="str">
        <f>_xlfn.TEXTAFTER(R:R,"/")</f>
        <v>food trucks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ROUND((E870/D870)*100,0)</f>
        <v>185</v>
      </c>
      <c r="G870" t="s">
        <v>20</v>
      </c>
      <c r="H870">
        <v>126</v>
      </c>
      <c r="I870">
        <f>ROUND(E870/H870,2)</f>
        <v>102.69</v>
      </c>
      <c r="J870" t="s">
        <v>21</v>
      </c>
      <c r="K870" t="s">
        <v>22</v>
      </c>
      <c r="L870">
        <v>1381554000</v>
      </c>
      <c r="M870" s="7">
        <f>(((L870/60)/60)/24)+DATE(1970,1,1)</f>
        <v>41559.208333333336</v>
      </c>
      <c r="N870">
        <v>1382504400</v>
      </c>
      <c r="O870" s="7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tr">
        <f>_xlfn.TEXTSPLIT(R:R,"/")</f>
        <v>theater</v>
      </c>
      <c r="T870" t="str">
        <f>_xlfn.TEXTAFTER(R:R,"/")</f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ROUND((E871/D871)*100,0)</f>
        <v>24</v>
      </c>
      <c r="G871" t="s">
        <v>14</v>
      </c>
      <c r="H871">
        <v>526</v>
      </c>
      <c r="I871">
        <f>ROUND(E871/H871,2)</f>
        <v>72.959999999999994</v>
      </c>
      <c r="J871" t="s">
        <v>21</v>
      </c>
      <c r="K871" t="s">
        <v>22</v>
      </c>
      <c r="L871">
        <v>1277096400</v>
      </c>
      <c r="M871" s="7">
        <f>(((L871/60)/60)/24)+DATE(1970,1,1)</f>
        <v>40350.208333333336</v>
      </c>
      <c r="N871">
        <v>1278306000</v>
      </c>
      <c r="O871" s="7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tr">
        <f>_xlfn.TEXTSPLIT(R:R,"/")</f>
        <v>film &amp; video</v>
      </c>
      <c r="T871" t="str">
        <f>_xlfn.TEXTAFTER(R:R,"/")</f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ROUND((E872/D872)*100,0)</f>
        <v>90</v>
      </c>
      <c r="G872" t="s">
        <v>14</v>
      </c>
      <c r="H872">
        <v>121</v>
      </c>
      <c r="I872">
        <f>ROUND(E872/H872,2)</f>
        <v>57.19</v>
      </c>
      <c r="J872" t="s">
        <v>21</v>
      </c>
      <c r="K872" t="s">
        <v>22</v>
      </c>
      <c r="L872">
        <v>1440392400</v>
      </c>
      <c r="M872" s="7">
        <f>(((L872/60)/60)/24)+DATE(1970,1,1)</f>
        <v>42240.208333333328</v>
      </c>
      <c r="N872">
        <v>1442552400</v>
      </c>
      <c r="O872" s="7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tr">
        <f>_xlfn.TEXTSPLIT(R:R,"/")</f>
        <v>theater</v>
      </c>
      <c r="T872" t="str">
        <f>_xlfn.TEXTAFTER(R:R,"/")</f>
        <v>plays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ROUND((E873/D873)*100,0)</f>
        <v>273</v>
      </c>
      <c r="G873" t="s">
        <v>20</v>
      </c>
      <c r="H873">
        <v>2320</v>
      </c>
      <c r="I873">
        <f>ROUND(E873/H873,2)</f>
        <v>84.01</v>
      </c>
      <c r="J873" t="s">
        <v>21</v>
      </c>
      <c r="K873" t="s">
        <v>22</v>
      </c>
      <c r="L873">
        <v>1509512400</v>
      </c>
      <c r="M873" s="7">
        <f>(((L873/60)/60)/24)+DATE(1970,1,1)</f>
        <v>43040.208333333328</v>
      </c>
      <c r="N873">
        <v>1511071200</v>
      </c>
      <c r="O873" s="7">
        <f>(((N873/60)/60)/24)+DATE(1970,1,1)</f>
        <v>43058.25</v>
      </c>
      <c r="P873" t="b">
        <v>0</v>
      </c>
      <c r="Q873" t="b">
        <v>1</v>
      </c>
      <c r="R873" t="s">
        <v>33</v>
      </c>
      <c r="S873" t="str">
        <f>_xlfn.TEXTSPLIT(R:R,"/")</f>
        <v>theater</v>
      </c>
      <c r="T873" t="str">
        <f>_xlfn.TEXTAFTER(R:R,"/")</f>
        <v>plays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ROUND((E874/D874)*100,0)</f>
        <v>170</v>
      </c>
      <c r="G874" t="s">
        <v>20</v>
      </c>
      <c r="H874">
        <v>81</v>
      </c>
      <c r="I874">
        <f>ROUND(E874/H874,2)</f>
        <v>98.67</v>
      </c>
      <c r="J874" t="s">
        <v>26</v>
      </c>
      <c r="K874" t="s">
        <v>27</v>
      </c>
      <c r="L874">
        <v>1535950800</v>
      </c>
      <c r="M874" s="7">
        <f>(((L874/60)/60)/24)+DATE(1970,1,1)</f>
        <v>43346.208333333328</v>
      </c>
      <c r="N874">
        <v>1536382800</v>
      </c>
      <c r="O874" s="7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tr">
        <f>_xlfn.TEXTSPLIT(R:R,"/")</f>
        <v>film &amp; video</v>
      </c>
      <c r="T874" t="str">
        <f>_xlfn.TEXTAFTER(R:R,"/")</f>
        <v>science fiction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ROUND((E875/D875)*100,0)</f>
        <v>188</v>
      </c>
      <c r="G875" t="s">
        <v>20</v>
      </c>
      <c r="H875">
        <v>1887</v>
      </c>
      <c r="I875">
        <f>ROUND(E875/H875,2)</f>
        <v>42.01</v>
      </c>
      <c r="J875" t="s">
        <v>21</v>
      </c>
      <c r="K875" t="s">
        <v>22</v>
      </c>
      <c r="L875">
        <v>1389160800</v>
      </c>
      <c r="M875" s="7">
        <f>(((L875/60)/60)/24)+DATE(1970,1,1)</f>
        <v>41647.25</v>
      </c>
      <c r="N875">
        <v>1389592800</v>
      </c>
      <c r="O875" s="7">
        <f>(((N875/60)/60)/24)+DATE(1970,1,1)</f>
        <v>41652.25</v>
      </c>
      <c r="P875" t="b">
        <v>0</v>
      </c>
      <c r="Q875" t="b">
        <v>0</v>
      </c>
      <c r="R875" t="s">
        <v>122</v>
      </c>
      <c r="S875" t="str">
        <f>_xlfn.TEXTSPLIT(R:R,"/")</f>
        <v>photography</v>
      </c>
      <c r="T875" t="str">
        <f>_xlfn.TEXTAFTER(R:R,"/")</f>
        <v>photography books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ROUND((E876/D876)*100,0)</f>
        <v>347</v>
      </c>
      <c r="G876" t="s">
        <v>20</v>
      </c>
      <c r="H876">
        <v>4358</v>
      </c>
      <c r="I876">
        <f>ROUND(E876/H876,2)</f>
        <v>32</v>
      </c>
      <c r="J876" t="s">
        <v>21</v>
      </c>
      <c r="K876" t="s">
        <v>22</v>
      </c>
      <c r="L876">
        <v>1271998800</v>
      </c>
      <c r="M876" s="7">
        <f>(((L876/60)/60)/24)+DATE(1970,1,1)</f>
        <v>40291.208333333336</v>
      </c>
      <c r="N876">
        <v>1275282000</v>
      </c>
      <c r="O876" s="7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tr">
        <f>_xlfn.TEXTSPLIT(R:R,"/")</f>
        <v>photography</v>
      </c>
      <c r="T876" t="str">
        <f>_xlfn.TEXTAFTER(R:R,"/")</f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ROUND((E877/D877)*100,0)</f>
        <v>69</v>
      </c>
      <c r="G877" t="s">
        <v>14</v>
      </c>
      <c r="H877">
        <v>67</v>
      </c>
      <c r="I877">
        <f>ROUND(E877/H877,2)</f>
        <v>81.569999999999993</v>
      </c>
      <c r="J877" t="s">
        <v>21</v>
      </c>
      <c r="K877" t="s">
        <v>22</v>
      </c>
      <c r="L877">
        <v>1294898400</v>
      </c>
      <c r="M877" s="7">
        <f>(((L877/60)/60)/24)+DATE(1970,1,1)</f>
        <v>40556.25</v>
      </c>
      <c r="N877">
        <v>1294984800</v>
      </c>
      <c r="O877" s="7">
        <f>(((N877/60)/60)/24)+DATE(1970,1,1)</f>
        <v>40557.25</v>
      </c>
      <c r="P877" t="b">
        <v>0</v>
      </c>
      <c r="Q877" t="b">
        <v>0</v>
      </c>
      <c r="R877" t="s">
        <v>23</v>
      </c>
      <c r="S877" t="str">
        <f>_xlfn.TEXTSPLIT(R:R,"/")</f>
        <v>music</v>
      </c>
      <c r="T877" t="str">
        <f>_xlfn.TEXTAFTER(R:R,"/")</f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ROUND((E878/D878)*100,0)</f>
        <v>25</v>
      </c>
      <c r="G878" t="s">
        <v>14</v>
      </c>
      <c r="H878">
        <v>57</v>
      </c>
      <c r="I878">
        <f>ROUND(E878/H878,2)</f>
        <v>37.04</v>
      </c>
      <c r="J878" t="s">
        <v>15</v>
      </c>
      <c r="K878" t="s">
        <v>16</v>
      </c>
      <c r="L878">
        <v>1559970000</v>
      </c>
      <c r="M878" s="7">
        <f>(((L878/60)/60)/24)+DATE(1970,1,1)</f>
        <v>43624.208333333328</v>
      </c>
      <c r="N878">
        <v>1562043600</v>
      </c>
      <c r="O878" s="7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tr">
        <f>_xlfn.TEXTSPLIT(R:R,"/")</f>
        <v>photography</v>
      </c>
      <c r="T878" t="str">
        <f>_xlfn.TEXTAFTER(R:R,"/")</f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ROUND((E879/D879)*100,0)</f>
        <v>77</v>
      </c>
      <c r="G879" t="s">
        <v>14</v>
      </c>
      <c r="H879">
        <v>1229</v>
      </c>
      <c r="I879">
        <f>ROUND(E879/H879,2)</f>
        <v>103.03</v>
      </c>
      <c r="J879" t="s">
        <v>21</v>
      </c>
      <c r="K879" t="s">
        <v>22</v>
      </c>
      <c r="L879">
        <v>1469509200</v>
      </c>
      <c r="M879" s="7">
        <f>(((L879/60)/60)/24)+DATE(1970,1,1)</f>
        <v>42577.208333333328</v>
      </c>
      <c r="N879">
        <v>1469595600</v>
      </c>
      <c r="O879" s="7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tr">
        <f>_xlfn.TEXTSPLIT(R:R,"/")</f>
        <v>food</v>
      </c>
      <c r="T879" t="str">
        <f>_xlfn.TEXTAFTER(R:R,"/")</f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ROUND((E880/D880)*100,0)</f>
        <v>37</v>
      </c>
      <c r="G880" t="s">
        <v>14</v>
      </c>
      <c r="H880">
        <v>12</v>
      </c>
      <c r="I880">
        <f>ROUND(E880/H880,2)</f>
        <v>84.33</v>
      </c>
      <c r="J880" t="s">
        <v>107</v>
      </c>
      <c r="K880" t="s">
        <v>108</v>
      </c>
      <c r="L880">
        <v>1579068000</v>
      </c>
      <c r="M880" s="7">
        <f>(((L880/60)/60)/24)+DATE(1970,1,1)</f>
        <v>43845.25</v>
      </c>
      <c r="N880">
        <v>1581141600</v>
      </c>
      <c r="O880" s="7">
        <f>(((N880/60)/60)/24)+DATE(1970,1,1)</f>
        <v>43869.25</v>
      </c>
      <c r="P880" t="b">
        <v>0</v>
      </c>
      <c r="Q880" t="b">
        <v>0</v>
      </c>
      <c r="R880" t="s">
        <v>148</v>
      </c>
      <c r="S880" t="str">
        <f>_xlfn.TEXTSPLIT(R:R,"/")</f>
        <v>music</v>
      </c>
      <c r="T880" t="str">
        <f>_xlfn.TEXTAFTER(R:R,"/")</f>
        <v>metal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ROUND((E881/D881)*100,0)</f>
        <v>544</v>
      </c>
      <c r="G881" t="s">
        <v>20</v>
      </c>
      <c r="H881">
        <v>53</v>
      </c>
      <c r="I881">
        <f>ROUND(E881/H881,2)</f>
        <v>102.6</v>
      </c>
      <c r="J881" t="s">
        <v>21</v>
      </c>
      <c r="K881" t="s">
        <v>22</v>
      </c>
      <c r="L881">
        <v>1487743200</v>
      </c>
      <c r="M881" s="7">
        <f>(((L881/60)/60)/24)+DATE(1970,1,1)</f>
        <v>42788.25</v>
      </c>
      <c r="N881">
        <v>1488520800</v>
      </c>
      <c r="O881" s="7">
        <f>(((N881/60)/60)/24)+DATE(1970,1,1)</f>
        <v>42797.25</v>
      </c>
      <c r="P881" t="b">
        <v>0</v>
      </c>
      <c r="Q881" t="b">
        <v>0</v>
      </c>
      <c r="R881" t="s">
        <v>68</v>
      </c>
      <c r="S881" t="str">
        <f>_xlfn.TEXTSPLIT(R:R,"/")</f>
        <v>publishing</v>
      </c>
      <c r="T881" t="str">
        <f>_xlfn.TEXTAFTER(R:R,"/")</f>
        <v>nonfiction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ROUND((E882/D882)*100,0)</f>
        <v>229</v>
      </c>
      <c r="G882" t="s">
        <v>20</v>
      </c>
      <c r="H882">
        <v>2414</v>
      </c>
      <c r="I882">
        <f>ROUND(E882/H882,2)</f>
        <v>79.989999999999995</v>
      </c>
      <c r="J882" t="s">
        <v>21</v>
      </c>
      <c r="K882" t="s">
        <v>22</v>
      </c>
      <c r="L882">
        <v>1563685200</v>
      </c>
      <c r="M882" s="7">
        <f>(((L882/60)/60)/24)+DATE(1970,1,1)</f>
        <v>43667.208333333328</v>
      </c>
      <c r="N882">
        <v>1563858000</v>
      </c>
      <c r="O882" s="7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tr">
        <f>_xlfn.TEXTSPLIT(R:R,"/")</f>
        <v>music</v>
      </c>
      <c r="T882" t="str">
        <f>_xlfn.TEXTAFTER(R:R,"/")</f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ROUND((E883/D883)*100,0)</f>
        <v>39</v>
      </c>
      <c r="G883" t="s">
        <v>14</v>
      </c>
      <c r="H883">
        <v>452</v>
      </c>
      <c r="I883">
        <f>ROUND(E883/H883,2)</f>
        <v>70.06</v>
      </c>
      <c r="J883" t="s">
        <v>21</v>
      </c>
      <c r="K883" t="s">
        <v>22</v>
      </c>
      <c r="L883">
        <v>1436418000</v>
      </c>
      <c r="M883" s="7">
        <f>(((L883/60)/60)/24)+DATE(1970,1,1)</f>
        <v>42194.208333333328</v>
      </c>
      <c r="N883">
        <v>1438923600</v>
      </c>
      <c r="O883" s="7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tr">
        <f>_xlfn.TEXTSPLIT(R:R,"/")</f>
        <v>theater</v>
      </c>
      <c r="T883" t="str">
        <f>_xlfn.TEXTAFTER(R:R,"/")</f>
        <v>plays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ROUND((E884/D884)*100,0)</f>
        <v>370</v>
      </c>
      <c r="G884" t="s">
        <v>20</v>
      </c>
      <c r="H884">
        <v>80</v>
      </c>
      <c r="I884">
        <f>ROUND(E884/H884,2)</f>
        <v>37</v>
      </c>
      <c r="J884" t="s">
        <v>21</v>
      </c>
      <c r="K884" t="s">
        <v>22</v>
      </c>
      <c r="L884">
        <v>1421820000</v>
      </c>
      <c r="M884" s="7">
        <f>(((L884/60)/60)/24)+DATE(1970,1,1)</f>
        <v>42025.25</v>
      </c>
      <c r="N884">
        <v>1422165600</v>
      </c>
      <c r="O884" s="7">
        <f>(((N884/60)/60)/24)+DATE(1970,1,1)</f>
        <v>42029.25</v>
      </c>
      <c r="P884" t="b">
        <v>0</v>
      </c>
      <c r="Q884" t="b">
        <v>0</v>
      </c>
      <c r="R884" t="s">
        <v>33</v>
      </c>
      <c r="S884" t="str">
        <f>_xlfn.TEXTSPLIT(R:R,"/")</f>
        <v>theater</v>
      </c>
      <c r="T884" t="str">
        <f>_xlfn.TEXTAFTER(R:R,"/")</f>
        <v>plays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ROUND((E885/D885)*100,0)</f>
        <v>238</v>
      </c>
      <c r="G885" t="s">
        <v>20</v>
      </c>
      <c r="H885">
        <v>193</v>
      </c>
      <c r="I885">
        <f>ROUND(E885/H885,2)</f>
        <v>41.91</v>
      </c>
      <c r="J885" t="s">
        <v>21</v>
      </c>
      <c r="K885" t="s">
        <v>22</v>
      </c>
      <c r="L885">
        <v>1274763600</v>
      </c>
      <c r="M885" s="7">
        <f>(((L885/60)/60)/24)+DATE(1970,1,1)</f>
        <v>40323.208333333336</v>
      </c>
      <c r="N885">
        <v>1277874000</v>
      </c>
      <c r="O885" s="7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tr">
        <f>_xlfn.TEXTSPLIT(R:R,"/")</f>
        <v>film &amp; video</v>
      </c>
      <c r="T885" t="str">
        <f>_xlfn.TEXTAFTER(R:R,"/")</f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ROUND((E886/D886)*100,0)</f>
        <v>64</v>
      </c>
      <c r="G886" t="s">
        <v>14</v>
      </c>
      <c r="H886">
        <v>1886</v>
      </c>
      <c r="I886">
        <f>ROUND(E886/H886,2)</f>
        <v>57.99</v>
      </c>
      <c r="J886" t="s">
        <v>21</v>
      </c>
      <c r="K886" t="s">
        <v>22</v>
      </c>
      <c r="L886">
        <v>1399179600</v>
      </c>
      <c r="M886" s="7">
        <f>(((L886/60)/60)/24)+DATE(1970,1,1)</f>
        <v>41763.208333333336</v>
      </c>
      <c r="N886">
        <v>1399352400</v>
      </c>
      <c r="O886" s="7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tr">
        <f>_xlfn.TEXTSPLIT(R:R,"/")</f>
        <v>theater</v>
      </c>
      <c r="T886" t="str">
        <f>_xlfn.TEXTAFTER(R:R,"/")</f>
        <v>plays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ROUND((E887/D887)*100,0)</f>
        <v>118</v>
      </c>
      <c r="G887" t="s">
        <v>20</v>
      </c>
      <c r="H887">
        <v>52</v>
      </c>
      <c r="I887">
        <f>ROUND(E887/H887,2)</f>
        <v>40.94</v>
      </c>
      <c r="J887" t="s">
        <v>21</v>
      </c>
      <c r="K887" t="s">
        <v>22</v>
      </c>
      <c r="L887">
        <v>1275800400</v>
      </c>
      <c r="M887" s="7">
        <f>(((L887/60)/60)/24)+DATE(1970,1,1)</f>
        <v>40335.208333333336</v>
      </c>
      <c r="N887">
        <v>1279083600</v>
      </c>
      <c r="O887" s="7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tr">
        <f>_xlfn.TEXTSPLIT(R:R,"/")</f>
        <v>theater</v>
      </c>
      <c r="T887" t="str">
        <f>_xlfn.TEXTAFTER(R:R,"/")</f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ROUND((E888/D888)*100,0)</f>
        <v>85</v>
      </c>
      <c r="G888" t="s">
        <v>14</v>
      </c>
      <c r="H888">
        <v>1825</v>
      </c>
      <c r="I888">
        <f>ROUND(E888/H888,2)</f>
        <v>70</v>
      </c>
      <c r="J888" t="s">
        <v>21</v>
      </c>
      <c r="K888" t="s">
        <v>22</v>
      </c>
      <c r="L888">
        <v>1282798800</v>
      </c>
      <c r="M888" s="7">
        <f>(((L888/60)/60)/24)+DATE(1970,1,1)</f>
        <v>40416.208333333336</v>
      </c>
      <c r="N888">
        <v>1284354000</v>
      </c>
      <c r="O888" s="7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tr">
        <f>_xlfn.TEXTSPLIT(R:R,"/")</f>
        <v>music</v>
      </c>
      <c r="T888" t="str">
        <f>_xlfn.TEXTAFTER(R:R,"/")</f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ROUND((E889/D889)*100,0)</f>
        <v>29</v>
      </c>
      <c r="G889" t="s">
        <v>14</v>
      </c>
      <c r="H889">
        <v>31</v>
      </c>
      <c r="I889">
        <f>ROUND(E889/H889,2)</f>
        <v>73.84</v>
      </c>
      <c r="J889" t="s">
        <v>21</v>
      </c>
      <c r="K889" t="s">
        <v>22</v>
      </c>
      <c r="L889">
        <v>1437109200</v>
      </c>
      <c r="M889" s="7">
        <f>(((L889/60)/60)/24)+DATE(1970,1,1)</f>
        <v>42202.208333333328</v>
      </c>
      <c r="N889">
        <v>1441170000</v>
      </c>
      <c r="O889" s="7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tr">
        <f>_xlfn.TEXTSPLIT(R:R,"/")</f>
        <v>theater</v>
      </c>
      <c r="T889" t="str">
        <f>_xlfn.TEXTAFTER(R:R,"/")</f>
        <v>plays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ROUND((E890/D890)*100,0)</f>
        <v>210</v>
      </c>
      <c r="G890" t="s">
        <v>20</v>
      </c>
      <c r="H890">
        <v>290</v>
      </c>
      <c r="I890">
        <f>ROUND(E890/H890,2)</f>
        <v>41.98</v>
      </c>
      <c r="J890" t="s">
        <v>21</v>
      </c>
      <c r="K890" t="s">
        <v>22</v>
      </c>
      <c r="L890">
        <v>1491886800</v>
      </c>
      <c r="M890" s="7">
        <f>(((L890/60)/60)/24)+DATE(1970,1,1)</f>
        <v>42836.208333333328</v>
      </c>
      <c r="N890">
        <v>1493528400</v>
      </c>
      <c r="O890" s="7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tr">
        <f>_xlfn.TEXTSPLIT(R:R,"/")</f>
        <v>theater</v>
      </c>
      <c r="T890" t="str">
        <f>_xlfn.TEXTAFTER(R:R,"/")</f>
        <v>plays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ROUND((E891/D891)*100,0)</f>
        <v>170</v>
      </c>
      <c r="G891" t="s">
        <v>20</v>
      </c>
      <c r="H891">
        <v>122</v>
      </c>
      <c r="I891">
        <f>ROUND(E891/H891,2)</f>
        <v>77.930000000000007</v>
      </c>
      <c r="J891" t="s">
        <v>21</v>
      </c>
      <c r="K891" t="s">
        <v>22</v>
      </c>
      <c r="L891">
        <v>1394600400</v>
      </c>
      <c r="M891" s="7">
        <f>(((L891/60)/60)/24)+DATE(1970,1,1)</f>
        <v>41710.208333333336</v>
      </c>
      <c r="N891">
        <v>1395205200</v>
      </c>
      <c r="O891" s="7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tr">
        <f>_xlfn.TEXTSPLIT(R:R,"/")</f>
        <v>music</v>
      </c>
      <c r="T891" t="str">
        <f>_xlfn.TEXTAFTER(R:R,"/")</f>
        <v>electric music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ROUND((E892/D892)*100,0)</f>
        <v>116</v>
      </c>
      <c r="G892" t="s">
        <v>20</v>
      </c>
      <c r="H892">
        <v>1470</v>
      </c>
      <c r="I892">
        <f>ROUND(E892/H892,2)</f>
        <v>106.02</v>
      </c>
      <c r="J892" t="s">
        <v>21</v>
      </c>
      <c r="K892" t="s">
        <v>22</v>
      </c>
      <c r="L892">
        <v>1561352400</v>
      </c>
      <c r="M892" s="7">
        <f>(((L892/60)/60)/24)+DATE(1970,1,1)</f>
        <v>43640.208333333328</v>
      </c>
      <c r="N892">
        <v>1561438800</v>
      </c>
      <c r="O892" s="7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tr">
        <f>_xlfn.TEXTSPLIT(R:R,"/")</f>
        <v>music</v>
      </c>
      <c r="T892" t="str">
        <f>_xlfn.TEXTAFTER(R:R,"/")</f>
        <v>indie rock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ROUND((E893/D893)*100,0)</f>
        <v>259</v>
      </c>
      <c r="G893" t="s">
        <v>20</v>
      </c>
      <c r="H893">
        <v>165</v>
      </c>
      <c r="I893">
        <f>ROUND(E893/H893,2)</f>
        <v>47.02</v>
      </c>
      <c r="J893" t="s">
        <v>15</v>
      </c>
      <c r="K893" t="s">
        <v>16</v>
      </c>
      <c r="L893">
        <v>1322892000</v>
      </c>
      <c r="M893" s="7">
        <f>(((L893/60)/60)/24)+DATE(1970,1,1)</f>
        <v>40880.25</v>
      </c>
      <c r="N893">
        <v>1326693600</v>
      </c>
      <c r="O893" s="7">
        <f>(((N893/60)/60)/24)+DATE(1970,1,1)</f>
        <v>40924.25</v>
      </c>
      <c r="P893" t="b">
        <v>0</v>
      </c>
      <c r="Q893" t="b">
        <v>0</v>
      </c>
      <c r="R893" t="s">
        <v>42</v>
      </c>
      <c r="S893" t="str">
        <f>_xlfn.TEXTSPLIT(R:R,"/")</f>
        <v>film &amp; video</v>
      </c>
      <c r="T893" t="str">
        <f>_xlfn.TEXTAFTER(R:R,"/")</f>
        <v>documentary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ROUND((E894/D894)*100,0)</f>
        <v>231</v>
      </c>
      <c r="G894" t="s">
        <v>20</v>
      </c>
      <c r="H894">
        <v>182</v>
      </c>
      <c r="I894">
        <f>ROUND(E894/H894,2)</f>
        <v>76.02</v>
      </c>
      <c r="J894" t="s">
        <v>21</v>
      </c>
      <c r="K894" t="s">
        <v>22</v>
      </c>
      <c r="L894">
        <v>1274418000</v>
      </c>
      <c r="M894" s="7">
        <f>(((L894/60)/60)/24)+DATE(1970,1,1)</f>
        <v>40319.208333333336</v>
      </c>
      <c r="N894">
        <v>1277960400</v>
      </c>
      <c r="O894" s="7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tr">
        <f>_xlfn.TEXTSPLIT(R:R,"/")</f>
        <v>publishing</v>
      </c>
      <c r="T894" t="str">
        <f>_xlfn.TEXTAFTER(R:R,"/")</f>
        <v>translations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ROUND((E895/D895)*100,0)</f>
        <v>128</v>
      </c>
      <c r="G895" t="s">
        <v>20</v>
      </c>
      <c r="H895">
        <v>199</v>
      </c>
      <c r="I895">
        <f>ROUND(E895/H895,2)</f>
        <v>54.12</v>
      </c>
      <c r="J895" t="s">
        <v>107</v>
      </c>
      <c r="K895" t="s">
        <v>108</v>
      </c>
      <c r="L895">
        <v>1434344400</v>
      </c>
      <c r="M895" s="7">
        <f>(((L895/60)/60)/24)+DATE(1970,1,1)</f>
        <v>42170.208333333328</v>
      </c>
      <c r="N895">
        <v>1434690000</v>
      </c>
      <c r="O895" s="7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tr">
        <f>_xlfn.TEXTSPLIT(R:R,"/")</f>
        <v>film &amp; video</v>
      </c>
      <c r="T895" t="str">
        <f>_xlfn.TEXTAFTER(R:R,"/")</f>
        <v>documentary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ROUND((E896/D896)*100,0)</f>
        <v>189</v>
      </c>
      <c r="G896" t="s">
        <v>20</v>
      </c>
      <c r="H896">
        <v>56</v>
      </c>
      <c r="I896">
        <f>ROUND(E896/H896,2)</f>
        <v>57.29</v>
      </c>
      <c r="J896" t="s">
        <v>40</v>
      </c>
      <c r="K896" t="s">
        <v>41</v>
      </c>
      <c r="L896">
        <v>1373518800</v>
      </c>
      <c r="M896" s="7">
        <f>(((L896/60)/60)/24)+DATE(1970,1,1)</f>
        <v>41466.208333333336</v>
      </c>
      <c r="N896">
        <v>1376110800</v>
      </c>
      <c r="O896" s="7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tr">
        <f>_xlfn.TEXTSPLIT(R:R,"/")</f>
        <v>film &amp; video</v>
      </c>
      <c r="T896" t="str">
        <f>_xlfn.TEXTAFTER(R:R,"/")</f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ROUND((E897/D897)*100,0)</f>
        <v>7</v>
      </c>
      <c r="G897" t="s">
        <v>14</v>
      </c>
      <c r="H897">
        <v>107</v>
      </c>
      <c r="I897">
        <f>ROUND(E897/H897,2)</f>
        <v>103.81</v>
      </c>
      <c r="J897" t="s">
        <v>21</v>
      </c>
      <c r="K897" t="s">
        <v>22</v>
      </c>
      <c r="L897">
        <v>1517637600</v>
      </c>
      <c r="M897" s="7">
        <f>(((L897/60)/60)/24)+DATE(1970,1,1)</f>
        <v>43134.25</v>
      </c>
      <c r="N897">
        <v>1518415200</v>
      </c>
      <c r="O897" s="7">
        <f>(((N897/60)/60)/24)+DATE(1970,1,1)</f>
        <v>43143.25</v>
      </c>
      <c r="P897" t="b">
        <v>0</v>
      </c>
      <c r="Q897" t="b">
        <v>0</v>
      </c>
      <c r="R897" t="s">
        <v>33</v>
      </c>
      <c r="S897" t="str">
        <f>_xlfn.TEXTSPLIT(R:R,"/")</f>
        <v>theater</v>
      </c>
      <c r="T897" t="str">
        <f>_xlfn.TEXTAFTER(R:R,"/")</f>
        <v>plays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ROUND((E898/D898)*100,0)</f>
        <v>774</v>
      </c>
      <c r="G898" t="s">
        <v>20</v>
      </c>
      <c r="H898">
        <v>1460</v>
      </c>
      <c r="I898">
        <f>ROUND(E898/H898,2)</f>
        <v>105.03</v>
      </c>
      <c r="J898" t="s">
        <v>26</v>
      </c>
      <c r="K898" t="s">
        <v>27</v>
      </c>
      <c r="L898">
        <v>1310619600</v>
      </c>
      <c r="M898" s="7">
        <f>(((L898/60)/60)/24)+DATE(1970,1,1)</f>
        <v>40738.208333333336</v>
      </c>
      <c r="N898">
        <v>1310878800</v>
      </c>
      <c r="O898" s="7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>_xlfn.TEXTSPLIT(R:R,"/")</f>
        <v>food</v>
      </c>
      <c r="T898" t="str">
        <f>_xlfn.TEXTAFTER(R:R,"/")</f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ROUND((E899/D899)*100,0)</f>
        <v>28</v>
      </c>
      <c r="G899" t="s">
        <v>14</v>
      </c>
      <c r="H899">
        <v>27</v>
      </c>
      <c r="I899">
        <f>ROUND(E899/H899,2)</f>
        <v>90.26</v>
      </c>
      <c r="J899" t="s">
        <v>21</v>
      </c>
      <c r="K899" t="s">
        <v>22</v>
      </c>
      <c r="L899">
        <v>1556427600</v>
      </c>
      <c r="M899" s="7">
        <f>(((L899/60)/60)/24)+DATE(1970,1,1)</f>
        <v>43583.208333333328</v>
      </c>
      <c r="N899">
        <v>1556600400</v>
      </c>
      <c r="O899" s="7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>_xlfn.TEXTSPLIT(R:R,"/")</f>
        <v>theater</v>
      </c>
      <c r="T899" t="str">
        <f>_xlfn.TEXTAFTER(R:R,"/")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ROUND((E900/D900)*100,0)</f>
        <v>52</v>
      </c>
      <c r="G900" t="s">
        <v>14</v>
      </c>
      <c r="H900">
        <v>1221</v>
      </c>
      <c r="I900">
        <f>ROUND(E900/H900,2)</f>
        <v>76.98</v>
      </c>
      <c r="J900" t="s">
        <v>21</v>
      </c>
      <c r="K900" t="s">
        <v>22</v>
      </c>
      <c r="L900">
        <v>1576476000</v>
      </c>
      <c r="M900" s="7">
        <f>(((L900/60)/60)/24)+DATE(1970,1,1)</f>
        <v>43815.25</v>
      </c>
      <c r="N900">
        <v>1576994400</v>
      </c>
      <c r="O900" s="7">
        <f>(((N900/60)/60)/24)+DATE(1970,1,1)</f>
        <v>43821.25</v>
      </c>
      <c r="P900" t="b">
        <v>0</v>
      </c>
      <c r="Q900" t="b">
        <v>0</v>
      </c>
      <c r="R900" t="s">
        <v>42</v>
      </c>
      <c r="S900" t="str">
        <f>_xlfn.TEXTSPLIT(R:R,"/")</f>
        <v>film &amp; video</v>
      </c>
      <c r="T900" t="str">
        <f>_xlfn.TEXTAFTER(R:R,"/")</f>
        <v>documentary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ROUND((E901/D901)*100,0)</f>
        <v>407</v>
      </c>
      <c r="G901" t="s">
        <v>20</v>
      </c>
      <c r="H901">
        <v>123</v>
      </c>
      <c r="I901">
        <f>ROUND(E901/H901,2)</f>
        <v>102.6</v>
      </c>
      <c r="J901" t="s">
        <v>98</v>
      </c>
      <c r="K901" t="s">
        <v>99</v>
      </c>
      <c r="L901">
        <v>1381122000</v>
      </c>
      <c r="M901" s="7">
        <f>(((L901/60)/60)/24)+DATE(1970,1,1)</f>
        <v>41554.208333333336</v>
      </c>
      <c r="N901">
        <v>1382677200</v>
      </c>
      <c r="O901" s="7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tr">
        <f>_xlfn.TEXTSPLIT(R:R,"/")</f>
        <v>music</v>
      </c>
      <c r="T901" t="str">
        <f>_xlfn.TEXTAFTER(R:R,"/")</f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ROUND((E902/D902)*100,0)</f>
        <v>2</v>
      </c>
      <c r="G902" t="s">
        <v>14</v>
      </c>
      <c r="H902">
        <v>1</v>
      </c>
      <c r="I902">
        <f>ROUND(E902/H902,2)</f>
        <v>2</v>
      </c>
      <c r="J902" t="s">
        <v>21</v>
      </c>
      <c r="K902" t="s">
        <v>22</v>
      </c>
      <c r="L902">
        <v>1411102800</v>
      </c>
      <c r="M902" s="7">
        <f>(((L902/60)/60)/24)+DATE(1970,1,1)</f>
        <v>41901.208333333336</v>
      </c>
      <c r="N902">
        <v>1411189200</v>
      </c>
      <c r="O902" s="7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tr">
        <f>_xlfn.TEXTSPLIT(R:R,"/")</f>
        <v>technology</v>
      </c>
      <c r="T902" t="str">
        <f>_xlfn.TEXTAFTER(R:R,"/")</f>
        <v>web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ROUND((E903/D903)*100,0)</f>
        <v>156</v>
      </c>
      <c r="G903" t="s">
        <v>20</v>
      </c>
      <c r="H903">
        <v>159</v>
      </c>
      <c r="I903">
        <f>ROUND(E903/H903,2)</f>
        <v>55.01</v>
      </c>
      <c r="J903" t="s">
        <v>21</v>
      </c>
      <c r="K903" t="s">
        <v>22</v>
      </c>
      <c r="L903">
        <v>1531803600</v>
      </c>
      <c r="M903" s="7">
        <f>(((L903/60)/60)/24)+DATE(1970,1,1)</f>
        <v>43298.208333333328</v>
      </c>
      <c r="N903">
        <v>1534654800</v>
      </c>
      <c r="O903" s="7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tr">
        <f>_xlfn.TEXTSPLIT(R:R,"/")</f>
        <v>music</v>
      </c>
      <c r="T903" t="str">
        <f>_xlfn.TEXTAFTER(R:R,"/")</f>
        <v>rock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ROUND((E904/D904)*100,0)</f>
        <v>252</v>
      </c>
      <c r="G904" t="s">
        <v>20</v>
      </c>
      <c r="H904">
        <v>110</v>
      </c>
      <c r="I904">
        <f>ROUND(E904/H904,2)</f>
        <v>32.130000000000003</v>
      </c>
      <c r="J904" t="s">
        <v>21</v>
      </c>
      <c r="K904" t="s">
        <v>22</v>
      </c>
      <c r="L904">
        <v>1454133600</v>
      </c>
      <c r="M904" s="7">
        <f>(((L904/60)/60)/24)+DATE(1970,1,1)</f>
        <v>42399.25</v>
      </c>
      <c r="N904">
        <v>1457762400</v>
      </c>
      <c r="O904" s="7">
        <f>(((N904/60)/60)/24)+DATE(1970,1,1)</f>
        <v>42441.25</v>
      </c>
      <c r="P904" t="b">
        <v>0</v>
      </c>
      <c r="Q904" t="b">
        <v>0</v>
      </c>
      <c r="R904" t="s">
        <v>28</v>
      </c>
      <c r="S904" t="str">
        <f>_xlfn.TEXTSPLIT(R:R,"/")</f>
        <v>technology</v>
      </c>
      <c r="T904" t="str">
        <f>_xlfn.TEXTAFTER(R:R,"/")</f>
        <v>web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ROUND((E905/D905)*100,0)</f>
        <v>2</v>
      </c>
      <c r="G905" t="s">
        <v>47</v>
      </c>
      <c r="H905">
        <v>14</v>
      </c>
      <c r="I905">
        <f>ROUND(E905/H905,2)</f>
        <v>50.64</v>
      </c>
      <c r="J905" t="s">
        <v>21</v>
      </c>
      <c r="K905" t="s">
        <v>22</v>
      </c>
      <c r="L905">
        <v>1336194000</v>
      </c>
      <c r="M905" s="7">
        <f>(((L905/60)/60)/24)+DATE(1970,1,1)</f>
        <v>41034.208333333336</v>
      </c>
      <c r="N905">
        <v>1337490000</v>
      </c>
      <c r="O905" s="7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tr">
        <f>_xlfn.TEXTSPLIT(R:R,"/")</f>
        <v>publishing</v>
      </c>
      <c r="T905" t="str">
        <f>_xlfn.TEXTAFTER(R:R,"/")</f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ROUND((E906/D906)*100,0)</f>
        <v>12</v>
      </c>
      <c r="G906" t="s">
        <v>14</v>
      </c>
      <c r="H906">
        <v>16</v>
      </c>
      <c r="I906">
        <f>ROUND(E906/H906,2)</f>
        <v>49.69</v>
      </c>
      <c r="J906" t="s">
        <v>21</v>
      </c>
      <c r="K906" t="s">
        <v>22</v>
      </c>
      <c r="L906">
        <v>1349326800</v>
      </c>
      <c r="M906" s="7">
        <f>(((L906/60)/60)/24)+DATE(1970,1,1)</f>
        <v>41186.208333333336</v>
      </c>
      <c r="N906">
        <v>1349672400</v>
      </c>
      <c r="O906" s="7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tr">
        <f>_xlfn.TEXTSPLIT(R:R,"/")</f>
        <v>publishing</v>
      </c>
      <c r="T906" t="str">
        <f>_xlfn.TEXTAFTER(R:R,"/")</f>
        <v>radio &amp; podcasts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ROUND((E907/D907)*100,0)</f>
        <v>164</v>
      </c>
      <c r="G907" t="s">
        <v>20</v>
      </c>
      <c r="H907">
        <v>236</v>
      </c>
      <c r="I907">
        <f>ROUND(E907/H907,2)</f>
        <v>54.89</v>
      </c>
      <c r="J907" t="s">
        <v>21</v>
      </c>
      <c r="K907" t="s">
        <v>22</v>
      </c>
      <c r="L907">
        <v>1379566800</v>
      </c>
      <c r="M907" s="7">
        <f>(((L907/60)/60)/24)+DATE(1970,1,1)</f>
        <v>41536.208333333336</v>
      </c>
      <c r="N907">
        <v>1379826000</v>
      </c>
      <c r="O907" s="7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tr">
        <f>_xlfn.TEXTSPLIT(R:R,"/")</f>
        <v>theater</v>
      </c>
      <c r="T907" t="str">
        <f>_xlfn.TEXTAFTER(R:R,"/")</f>
        <v>plays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ROUND((E908/D908)*100,0)</f>
        <v>163</v>
      </c>
      <c r="G908" t="s">
        <v>20</v>
      </c>
      <c r="H908">
        <v>191</v>
      </c>
      <c r="I908">
        <f>ROUND(E908/H908,2)</f>
        <v>46.93</v>
      </c>
      <c r="J908" t="s">
        <v>21</v>
      </c>
      <c r="K908" t="s">
        <v>22</v>
      </c>
      <c r="L908">
        <v>1494651600</v>
      </c>
      <c r="M908" s="7">
        <f>(((L908/60)/60)/24)+DATE(1970,1,1)</f>
        <v>42868.208333333328</v>
      </c>
      <c r="N908">
        <v>1497762000</v>
      </c>
      <c r="O908" s="7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tr">
        <f>_xlfn.TEXTSPLIT(R:R,"/")</f>
        <v>film &amp; video</v>
      </c>
      <c r="T908" t="str">
        <f>_xlfn.TEXTAFTER(R:R,"/")</f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ROUND((E909/D909)*100,0)</f>
        <v>20</v>
      </c>
      <c r="G909" t="s">
        <v>14</v>
      </c>
      <c r="H909">
        <v>41</v>
      </c>
      <c r="I909">
        <f>ROUND(E909/H909,2)</f>
        <v>44.95</v>
      </c>
      <c r="J909" t="s">
        <v>21</v>
      </c>
      <c r="K909" t="s">
        <v>22</v>
      </c>
      <c r="L909">
        <v>1303880400</v>
      </c>
      <c r="M909" s="7">
        <f>(((L909/60)/60)/24)+DATE(1970,1,1)</f>
        <v>40660.208333333336</v>
      </c>
      <c r="N909">
        <v>1304485200</v>
      </c>
      <c r="O909" s="7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tr">
        <f>_xlfn.TEXTSPLIT(R:R,"/")</f>
        <v>theater</v>
      </c>
      <c r="T909" t="str">
        <f>_xlfn.TEXTAFTER(R:R,"/")</f>
        <v>plays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ROUND((E910/D910)*100,0)</f>
        <v>319</v>
      </c>
      <c r="G910" t="s">
        <v>20</v>
      </c>
      <c r="H910">
        <v>3934</v>
      </c>
      <c r="I910">
        <f>ROUND(E910/H910,2)</f>
        <v>31</v>
      </c>
      <c r="J910" t="s">
        <v>21</v>
      </c>
      <c r="K910" t="s">
        <v>22</v>
      </c>
      <c r="L910">
        <v>1335934800</v>
      </c>
      <c r="M910" s="7">
        <f>(((L910/60)/60)/24)+DATE(1970,1,1)</f>
        <v>41031.208333333336</v>
      </c>
      <c r="N910">
        <v>1336885200</v>
      </c>
      <c r="O910" s="7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tr">
        <f>_xlfn.TEXTSPLIT(R:R,"/")</f>
        <v>games</v>
      </c>
      <c r="T910" t="str">
        <f>_xlfn.TEXTAFTER(R:R,"/")</f>
        <v>video games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ROUND((E911/D911)*100,0)</f>
        <v>479</v>
      </c>
      <c r="G911" t="s">
        <v>20</v>
      </c>
      <c r="H911">
        <v>80</v>
      </c>
      <c r="I911">
        <f>ROUND(E911/H911,2)</f>
        <v>107.76</v>
      </c>
      <c r="J911" t="s">
        <v>15</v>
      </c>
      <c r="K911" t="s">
        <v>16</v>
      </c>
      <c r="L911">
        <v>1528088400</v>
      </c>
      <c r="M911" s="7">
        <f>(((L911/60)/60)/24)+DATE(1970,1,1)</f>
        <v>43255.208333333328</v>
      </c>
      <c r="N911">
        <v>1530421200</v>
      </c>
      <c r="O911" s="7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tr">
        <f>_xlfn.TEXTSPLIT(R:R,"/")</f>
        <v>theater</v>
      </c>
      <c r="T911" t="str">
        <f>_xlfn.TEXTAFTER(R:R,"/")</f>
        <v>plays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ROUND((E912/D912)*100,0)</f>
        <v>20</v>
      </c>
      <c r="G912" t="s">
        <v>74</v>
      </c>
      <c r="H912">
        <v>296</v>
      </c>
      <c r="I912">
        <f>ROUND(E912/H912,2)</f>
        <v>102.08</v>
      </c>
      <c r="J912" t="s">
        <v>21</v>
      </c>
      <c r="K912" t="s">
        <v>22</v>
      </c>
      <c r="L912">
        <v>1421906400</v>
      </c>
      <c r="M912" s="7">
        <f>(((L912/60)/60)/24)+DATE(1970,1,1)</f>
        <v>42026.25</v>
      </c>
      <c r="N912">
        <v>1421992800</v>
      </c>
      <c r="O912" s="7">
        <f>(((N912/60)/60)/24)+DATE(1970,1,1)</f>
        <v>42027.25</v>
      </c>
      <c r="P912" t="b">
        <v>0</v>
      </c>
      <c r="Q912" t="b">
        <v>0</v>
      </c>
      <c r="R912" t="s">
        <v>33</v>
      </c>
      <c r="S912" t="str">
        <f>_xlfn.TEXTSPLIT(R:R,"/")</f>
        <v>theater</v>
      </c>
      <c r="T912" t="str">
        <f>_xlfn.TEXTAFTER(R:R,"/")</f>
        <v>plays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ROUND((E913/D913)*100,0)</f>
        <v>199</v>
      </c>
      <c r="G913" t="s">
        <v>20</v>
      </c>
      <c r="H913">
        <v>462</v>
      </c>
      <c r="I913">
        <f>ROUND(E913/H913,2)</f>
        <v>24.98</v>
      </c>
      <c r="J913" t="s">
        <v>21</v>
      </c>
      <c r="K913" t="s">
        <v>22</v>
      </c>
      <c r="L913">
        <v>1568005200</v>
      </c>
      <c r="M913" s="7">
        <f>(((L913/60)/60)/24)+DATE(1970,1,1)</f>
        <v>43717.208333333328</v>
      </c>
      <c r="N913">
        <v>1568178000</v>
      </c>
      <c r="O913" s="7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tr">
        <f>_xlfn.TEXTSPLIT(R:R,"/")</f>
        <v>technology</v>
      </c>
      <c r="T913" t="str">
        <f>_xlfn.TEXTAFTER(R:R,"/")</f>
        <v>web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ROUND((E914/D914)*100,0)</f>
        <v>795</v>
      </c>
      <c r="G914" t="s">
        <v>20</v>
      </c>
      <c r="H914">
        <v>179</v>
      </c>
      <c r="I914">
        <f>ROUND(E914/H914,2)</f>
        <v>79.94</v>
      </c>
      <c r="J914" t="s">
        <v>21</v>
      </c>
      <c r="K914" t="s">
        <v>22</v>
      </c>
      <c r="L914">
        <v>1346821200</v>
      </c>
      <c r="M914" s="7">
        <f>(((L914/60)/60)/24)+DATE(1970,1,1)</f>
        <v>41157.208333333336</v>
      </c>
      <c r="N914">
        <v>1347944400</v>
      </c>
      <c r="O914" s="7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tr">
        <f>_xlfn.TEXTSPLIT(R:R,"/")</f>
        <v>film &amp; video</v>
      </c>
      <c r="T914" t="str">
        <f>_xlfn.TEXTAFTER(R:R,"/")</f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ROUND((E915/D915)*100,0)</f>
        <v>51</v>
      </c>
      <c r="G915" t="s">
        <v>14</v>
      </c>
      <c r="H915">
        <v>523</v>
      </c>
      <c r="I915">
        <f>ROUND(E915/H915,2)</f>
        <v>67.95</v>
      </c>
      <c r="J915" t="s">
        <v>26</v>
      </c>
      <c r="K915" t="s">
        <v>27</v>
      </c>
      <c r="L915">
        <v>1557637200</v>
      </c>
      <c r="M915" s="7">
        <f>(((L915/60)/60)/24)+DATE(1970,1,1)</f>
        <v>43597.208333333328</v>
      </c>
      <c r="N915">
        <v>1558760400</v>
      </c>
      <c r="O915" s="7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tr">
        <f>_xlfn.TEXTSPLIT(R:R,"/")</f>
        <v>film &amp; video</v>
      </c>
      <c r="T915" t="str">
        <f>_xlfn.TEXTAFTER(R:R,"/")</f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ROUND((E916/D916)*100,0)</f>
        <v>57</v>
      </c>
      <c r="G916" t="s">
        <v>14</v>
      </c>
      <c r="H916">
        <v>141</v>
      </c>
      <c r="I916">
        <f>ROUND(E916/H916,2)</f>
        <v>26.07</v>
      </c>
      <c r="J916" t="s">
        <v>40</v>
      </c>
      <c r="K916" t="s">
        <v>41</v>
      </c>
      <c r="L916">
        <v>1375592400</v>
      </c>
      <c r="M916" s="7">
        <f>(((L916/60)/60)/24)+DATE(1970,1,1)</f>
        <v>41490.208333333336</v>
      </c>
      <c r="N916">
        <v>1376629200</v>
      </c>
      <c r="O916" s="7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tr">
        <f>_xlfn.TEXTSPLIT(R:R,"/")</f>
        <v>theater</v>
      </c>
      <c r="T916" t="str">
        <f>_xlfn.TEXTAFTER(R:R,"/")</f>
        <v>plays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ROUND((E917/D917)*100,0)</f>
        <v>156</v>
      </c>
      <c r="G917" t="s">
        <v>20</v>
      </c>
      <c r="H917">
        <v>1866</v>
      </c>
      <c r="I917">
        <f>ROUND(E917/H917,2)</f>
        <v>105</v>
      </c>
      <c r="J917" t="s">
        <v>40</v>
      </c>
      <c r="K917" t="s">
        <v>41</v>
      </c>
      <c r="L917">
        <v>1503982800</v>
      </c>
      <c r="M917" s="7">
        <f>(((L917/60)/60)/24)+DATE(1970,1,1)</f>
        <v>42976.208333333328</v>
      </c>
      <c r="N917">
        <v>1504760400</v>
      </c>
      <c r="O917" s="7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tr">
        <f>_xlfn.TEXTSPLIT(R:R,"/")</f>
        <v>film &amp; video</v>
      </c>
      <c r="T917" t="str">
        <f>_xlfn.TEXTAFTER(R:R,"/")</f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ROUND((E918/D918)*100,0)</f>
        <v>36</v>
      </c>
      <c r="G918" t="s">
        <v>14</v>
      </c>
      <c r="H918">
        <v>52</v>
      </c>
      <c r="I918">
        <f>ROUND(E918/H918,2)</f>
        <v>25.83</v>
      </c>
      <c r="J918" t="s">
        <v>21</v>
      </c>
      <c r="K918" t="s">
        <v>22</v>
      </c>
      <c r="L918">
        <v>1418882400</v>
      </c>
      <c r="M918" s="7">
        <f>(((L918/60)/60)/24)+DATE(1970,1,1)</f>
        <v>41991.25</v>
      </c>
      <c r="N918">
        <v>1419660000</v>
      </c>
      <c r="O918" s="7">
        <f>(((N918/60)/60)/24)+DATE(1970,1,1)</f>
        <v>42000.25</v>
      </c>
      <c r="P918" t="b">
        <v>0</v>
      </c>
      <c r="Q918" t="b">
        <v>0</v>
      </c>
      <c r="R918" t="s">
        <v>122</v>
      </c>
      <c r="S918" t="str">
        <f>_xlfn.TEXTSPLIT(R:R,"/")</f>
        <v>photography</v>
      </c>
      <c r="T918" t="str">
        <f>_xlfn.TEXTAFTER(R:R,"/")</f>
        <v>photography books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ROUND((E919/D919)*100,0)</f>
        <v>58</v>
      </c>
      <c r="G919" t="s">
        <v>47</v>
      </c>
      <c r="H919">
        <v>27</v>
      </c>
      <c r="I919">
        <f>ROUND(E919/H919,2)</f>
        <v>77.67</v>
      </c>
      <c r="J919" t="s">
        <v>40</v>
      </c>
      <c r="K919" t="s">
        <v>41</v>
      </c>
      <c r="L919">
        <v>1309237200</v>
      </c>
      <c r="M919" s="7">
        <f>(((L919/60)/60)/24)+DATE(1970,1,1)</f>
        <v>40722.208333333336</v>
      </c>
      <c r="N919">
        <v>1311310800</v>
      </c>
      <c r="O919" s="7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tr">
        <f>_xlfn.TEXTSPLIT(R:R,"/")</f>
        <v>film &amp; video</v>
      </c>
      <c r="T919" t="str">
        <f>_xlfn.TEXTAFTER(R:R,"/")</f>
        <v>shorts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ROUND((E920/D920)*100,0)</f>
        <v>237</v>
      </c>
      <c r="G920" t="s">
        <v>20</v>
      </c>
      <c r="H920">
        <v>156</v>
      </c>
      <c r="I920">
        <f>ROUND(E920/H920,2)</f>
        <v>57.83</v>
      </c>
      <c r="J920" t="s">
        <v>98</v>
      </c>
      <c r="K920" t="s">
        <v>99</v>
      </c>
      <c r="L920">
        <v>1343365200</v>
      </c>
      <c r="M920" s="7">
        <f>(((L920/60)/60)/24)+DATE(1970,1,1)</f>
        <v>41117.208333333336</v>
      </c>
      <c r="N920">
        <v>1344315600</v>
      </c>
      <c r="O920" s="7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tr">
        <f>_xlfn.TEXTSPLIT(R:R,"/")</f>
        <v>publishing</v>
      </c>
      <c r="T920" t="str">
        <f>_xlfn.TEXTAFTER(R:R,"/")</f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ROUND((E921/D921)*100,0)</f>
        <v>59</v>
      </c>
      <c r="G921" t="s">
        <v>14</v>
      </c>
      <c r="H921">
        <v>225</v>
      </c>
      <c r="I921">
        <f>ROUND(E921/H921,2)</f>
        <v>92.96</v>
      </c>
      <c r="J921" t="s">
        <v>26</v>
      </c>
      <c r="K921" t="s">
        <v>27</v>
      </c>
      <c r="L921">
        <v>1507957200</v>
      </c>
      <c r="M921" s="7">
        <f>(((L921/60)/60)/24)+DATE(1970,1,1)</f>
        <v>43022.208333333328</v>
      </c>
      <c r="N921">
        <v>1510725600</v>
      </c>
      <c r="O921" s="7">
        <f>(((N921/60)/60)/24)+DATE(1970,1,1)</f>
        <v>43054.25</v>
      </c>
      <c r="P921" t="b">
        <v>0</v>
      </c>
      <c r="Q921" t="b">
        <v>1</v>
      </c>
      <c r="R921" t="s">
        <v>33</v>
      </c>
      <c r="S921" t="str">
        <f>_xlfn.TEXTSPLIT(R:R,"/")</f>
        <v>theater</v>
      </c>
      <c r="T921" t="str">
        <f>_xlfn.TEXTAFTER(R:R,"/")</f>
        <v>plays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ROUND((E922/D922)*100,0)</f>
        <v>183</v>
      </c>
      <c r="G922" t="s">
        <v>20</v>
      </c>
      <c r="H922">
        <v>255</v>
      </c>
      <c r="I922">
        <f>ROUND(E922/H922,2)</f>
        <v>37.950000000000003</v>
      </c>
      <c r="J922" t="s">
        <v>21</v>
      </c>
      <c r="K922" t="s">
        <v>22</v>
      </c>
      <c r="L922">
        <v>1549519200</v>
      </c>
      <c r="M922" s="7">
        <f>(((L922/60)/60)/24)+DATE(1970,1,1)</f>
        <v>43503.25</v>
      </c>
      <c r="N922">
        <v>1551247200</v>
      </c>
      <c r="O922" s="7">
        <f>(((N922/60)/60)/24)+DATE(1970,1,1)</f>
        <v>43523.25</v>
      </c>
      <c r="P922" t="b">
        <v>1</v>
      </c>
      <c r="Q922" t="b">
        <v>0</v>
      </c>
      <c r="R922" t="s">
        <v>71</v>
      </c>
      <c r="S922" t="str">
        <f>_xlfn.TEXTSPLIT(R:R,"/")</f>
        <v>film &amp; video</v>
      </c>
      <c r="T922" t="str">
        <f>_xlfn.TEXTAFTER(R:R,"/")</f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ROUND((E923/D923)*100,0)</f>
        <v>1</v>
      </c>
      <c r="G923" t="s">
        <v>14</v>
      </c>
      <c r="H923">
        <v>38</v>
      </c>
      <c r="I923">
        <f>ROUND(E923/H923,2)</f>
        <v>31.84</v>
      </c>
      <c r="J923" t="s">
        <v>21</v>
      </c>
      <c r="K923" t="s">
        <v>22</v>
      </c>
      <c r="L923">
        <v>1329026400</v>
      </c>
      <c r="M923" s="7">
        <f>(((L923/60)/60)/24)+DATE(1970,1,1)</f>
        <v>40951.25</v>
      </c>
      <c r="N923">
        <v>1330236000</v>
      </c>
      <c r="O923" s="7">
        <f>(((N923/60)/60)/24)+DATE(1970,1,1)</f>
        <v>40965.25</v>
      </c>
      <c r="P923" t="b">
        <v>0</v>
      </c>
      <c r="Q923" t="b">
        <v>0</v>
      </c>
      <c r="R923" t="s">
        <v>28</v>
      </c>
      <c r="S923" t="str">
        <f>_xlfn.TEXTSPLIT(R:R,"/")</f>
        <v>technology</v>
      </c>
      <c r="T923" t="str">
        <f>_xlfn.TEXTAFTER(R:R,"/")</f>
        <v>web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ROUND((E924/D924)*100,0)</f>
        <v>176</v>
      </c>
      <c r="G924" t="s">
        <v>20</v>
      </c>
      <c r="H924">
        <v>2261</v>
      </c>
      <c r="I924">
        <f>ROUND(E924/H924,2)</f>
        <v>40</v>
      </c>
      <c r="J924" t="s">
        <v>21</v>
      </c>
      <c r="K924" t="s">
        <v>22</v>
      </c>
      <c r="L924">
        <v>1544335200</v>
      </c>
      <c r="M924" s="7">
        <f>(((L924/60)/60)/24)+DATE(1970,1,1)</f>
        <v>43443.25</v>
      </c>
      <c r="N924">
        <v>1545112800</v>
      </c>
      <c r="O924" s="7">
        <f>(((N924/60)/60)/24)+DATE(1970,1,1)</f>
        <v>43452.25</v>
      </c>
      <c r="P924" t="b">
        <v>0</v>
      </c>
      <c r="Q924" t="b">
        <v>1</v>
      </c>
      <c r="R924" t="s">
        <v>319</v>
      </c>
      <c r="S924" t="str">
        <f>_xlfn.TEXTSPLIT(R:R,"/")</f>
        <v>music</v>
      </c>
      <c r="T924" t="str">
        <f>_xlfn.TEXTAFTER(R:R,"/")</f>
        <v>world music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ROUND((E925/D925)*100,0)</f>
        <v>238</v>
      </c>
      <c r="G925" t="s">
        <v>20</v>
      </c>
      <c r="H925">
        <v>40</v>
      </c>
      <c r="I925">
        <f>ROUND(E925/H925,2)</f>
        <v>101.1</v>
      </c>
      <c r="J925" t="s">
        <v>21</v>
      </c>
      <c r="K925" t="s">
        <v>22</v>
      </c>
      <c r="L925">
        <v>1279083600</v>
      </c>
      <c r="M925" s="7">
        <f>(((L925/60)/60)/24)+DATE(1970,1,1)</f>
        <v>40373.208333333336</v>
      </c>
      <c r="N925">
        <v>1279170000</v>
      </c>
      <c r="O925" s="7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tr">
        <f>_xlfn.TEXTSPLIT(R:R,"/")</f>
        <v>theater</v>
      </c>
      <c r="T925" t="str">
        <f>_xlfn.TEXTAFTER(R:R,"/")</f>
        <v>plays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ROUND((E926/D926)*100,0)</f>
        <v>488</v>
      </c>
      <c r="G926" t="s">
        <v>20</v>
      </c>
      <c r="H926">
        <v>2289</v>
      </c>
      <c r="I926">
        <f>ROUND(E926/H926,2)</f>
        <v>84.01</v>
      </c>
      <c r="J926" t="s">
        <v>107</v>
      </c>
      <c r="K926" t="s">
        <v>108</v>
      </c>
      <c r="L926">
        <v>1572498000</v>
      </c>
      <c r="M926" s="7">
        <f>(((L926/60)/60)/24)+DATE(1970,1,1)</f>
        <v>43769.208333333328</v>
      </c>
      <c r="N926">
        <v>1573452000</v>
      </c>
      <c r="O926" s="7">
        <f>(((N926/60)/60)/24)+DATE(1970,1,1)</f>
        <v>43780.25</v>
      </c>
      <c r="P926" t="b">
        <v>0</v>
      </c>
      <c r="Q926" t="b">
        <v>0</v>
      </c>
      <c r="R926" t="s">
        <v>33</v>
      </c>
      <c r="S926" t="str">
        <f>_xlfn.TEXTSPLIT(R:R,"/")</f>
        <v>theater</v>
      </c>
      <c r="T926" t="str">
        <f>_xlfn.TEXTAFTER(R:R,"/")</f>
        <v>plays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ROUND((E927/D927)*100,0)</f>
        <v>224</v>
      </c>
      <c r="G927" t="s">
        <v>20</v>
      </c>
      <c r="H927">
        <v>65</v>
      </c>
      <c r="I927">
        <f>ROUND(E927/H927,2)</f>
        <v>103.42</v>
      </c>
      <c r="J927" t="s">
        <v>21</v>
      </c>
      <c r="K927" t="s">
        <v>22</v>
      </c>
      <c r="L927">
        <v>1506056400</v>
      </c>
      <c r="M927" s="7">
        <f>(((L927/60)/60)/24)+DATE(1970,1,1)</f>
        <v>43000.208333333328</v>
      </c>
      <c r="N927">
        <v>1507093200</v>
      </c>
      <c r="O927" s="7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tr">
        <f>_xlfn.TEXTSPLIT(R:R,"/")</f>
        <v>theater</v>
      </c>
      <c r="T927" t="str">
        <f>_xlfn.TEXTAFTER(R:R,"/")</f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ROUND((E928/D928)*100,0)</f>
        <v>18</v>
      </c>
      <c r="G928" t="s">
        <v>14</v>
      </c>
      <c r="H928">
        <v>15</v>
      </c>
      <c r="I928">
        <f>ROUND(E928/H928,2)</f>
        <v>105.13</v>
      </c>
      <c r="J928" t="s">
        <v>21</v>
      </c>
      <c r="K928" t="s">
        <v>22</v>
      </c>
      <c r="L928">
        <v>1463029200</v>
      </c>
      <c r="M928" s="7">
        <f>(((L928/60)/60)/24)+DATE(1970,1,1)</f>
        <v>42502.208333333328</v>
      </c>
      <c r="N928">
        <v>1463374800</v>
      </c>
      <c r="O928" s="7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tr">
        <f>_xlfn.TEXTSPLIT(R:R,"/")</f>
        <v>food</v>
      </c>
      <c r="T928" t="str">
        <f>_xlfn.TEXTAFTER(R:R,"/")</f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ROUND((E929/D929)*100,0)</f>
        <v>46</v>
      </c>
      <c r="G929" t="s">
        <v>14</v>
      </c>
      <c r="H929">
        <v>37</v>
      </c>
      <c r="I929">
        <f>ROUND(E929/H929,2)</f>
        <v>89.22</v>
      </c>
      <c r="J929" t="s">
        <v>21</v>
      </c>
      <c r="K929" t="s">
        <v>22</v>
      </c>
      <c r="L929">
        <v>1342069200</v>
      </c>
      <c r="M929" s="7">
        <f>(((L929/60)/60)/24)+DATE(1970,1,1)</f>
        <v>41102.208333333336</v>
      </c>
      <c r="N929">
        <v>1344574800</v>
      </c>
      <c r="O929" s="7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tr">
        <f>_xlfn.TEXTSPLIT(R:R,"/")</f>
        <v>theater</v>
      </c>
      <c r="T929" t="str">
        <f>_xlfn.TEXTAFTER(R:R,"/")</f>
        <v>plays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ROUND((E930/D930)*100,0)</f>
        <v>117</v>
      </c>
      <c r="G930" t="s">
        <v>20</v>
      </c>
      <c r="H930">
        <v>3777</v>
      </c>
      <c r="I930">
        <f>ROUND(E930/H930,2)</f>
        <v>52</v>
      </c>
      <c r="J930" t="s">
        <v>107</v>
      </c>
      <c r="K930" t="s">
        <v>108</v>
      </c>
      <c r="L930">
        <v>1388296800</v>
      </c>
      <c r="M930" s="7">
        <f>(((L930/60)/60)/24)+DATE(1970,1,1)</f>
        <v>41637.25</v>
      </c>
      <c r="N930">
        <v>1389074400</v>
      </c>
      <c r="O930" s="7">
        <f>(((N930/60)/60)/24)+DATE(1970,1,1)</f>
        <v>41646.25</v>
      </c>
      <c r="P930" t="b">
        <v>0</v>
      </c>
      <c r="Q930" t="b">
        <v>0</v>
      </c>
      <c r="R930" t="s">
        <v>28</v>
      </c>
      <c r="S930" t="str">
        <f>_xlfn.TEXTSPLIT(R:R,"/")</f>
        <v>technology</v>
      </c>
      <c r="T930" t="str">
        <f>_xlfn.TEXTAFTER(R:R,"/")</f>
        <v>web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ROUND((E931/D931)*100,0)</f>
        <v>217</v>
      </c>
      <c r="G931" t="s">
        <v>20</v>
      </c>
      <c r="H931">
        <v>184</v>
      </c>
      <c r="I931">
        <f>ROUND(E931/H931,2)</f>
        <v>64.959999999999994</v>
      </c>
      <c r="J931" t="s">
        <v>40</v>
      </c>
      <c r="K931" t="s">
        <v>41</v>
      </c>
      <c r="L931">
        <v>1493787600</v>
      </c>
      <c r="M931" s="7">
        <f>(((L931/60)/60)/24)+DATE(1970,1,1)</f>
        <v>42858.208333333328</v>
      </c>
      <c r="N931">
        <v>1494997200</v>
      </c>
      <c r="O931" s="7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tr">
        <f>_xlfn.TEXTSPLIT(R:R,"/")</f>
        <v>theater</v>
      </c>
      <c r="T931" t="str">
        <f>_xlfn.TEXTAFTER(R:R,"/")</f>
        <v>plays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ROUND((E932/D932)*100,0)</f>
        <v>112</v>
      </c>
      <c r="G932" t="s">
        <v>20</v>
      </c>
      <c r="H932">
        <v>85</v>
      </c>
      <c r="I932">
        <f>ROUND(E932/H932,2)</f>
        <v>46.24</v>
      </c>
      <c r="J932" t="s">
        <v>21</v>
      </c>
      <c r="K932" t="s">
        <v>22</v>
      </c>
      <c r="L932">
        <v>1424844000</v>
      </c>
      <c r="M932" s="7">
        <f>(((L932/60)/60)/24)+DATE(1970,1,1)</f>
        <v>42060.25</v>
      </c>
      <c r="N932">
        <v>1425448800</v>
      </c>
      <c r="O932" s="7">
        <f>(((N932/60)/60)/24)+DATE(1970,1,1)</f>
        <v>42067.25</v>
      </c>
      <c r="P932" t="b">
        <v>0</v>
      </c>
      <c r="Q932" t="b">
        <v>1</v>
      </c>
      <c r="R932" t="s">
        <v>33</v>
      </c>
      <c r="S932" t="str">
        <f>_xlfn.TEXTSPLIT(R:R,"/")</f>
        <v>theater</v>
      </c>
      <c r="T932" t="str">
        <f>_xlfn.TEXTAFTER(R:R,"/")</f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ROUND((E933/D933)*100,0)</f>
        <v>73</v>
      </c>
      <c r="G933" t="s">
        <v>14</v>
      </c>
      <c r="H933">
        <v>112</v>
      </c>
      <c r="I933">
        <f>ROUND(E933/H933,2)</f>
        <v>51.15</v>
      </c>
      <c r="J933" t="s">
        <v>21</v>
      </c>
      <c r="K933" t="s">
        <v>22</v>
      </c>
      <c r="L933">
        <v>1403931600</v>
      </c>
      <c r="M933" s="7">
        <f>(((L933/60)/60)/24)+DATE(1970,1,1)</f>
        <v>41818.208333333336</v>
      </c>
      <c r="N933">
        <v>1404104400</v>
      </c>
      <c r="O933" s="7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tr">
        <f>_xlfn.TEXTSPLIT(R:R,"/")</f>
        <v>theater</v>
      </c>
      <c r="T933" t="str">
        <f>_xlfn.TEXTAFTER(R:R,"/")</f>
        <v>plays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ROUND((E934/D934)*100,0)</f>
        <v>212</v>
      </c>
      <c r="G934" t="s">
        <v>20</v>
      </c>
      <c r="H934">
        <v>144</v>
      </c>
      <c r="I934">
        <f>ROUND(E934/H934,2)</f>
        <v>33.909999999999997</v>
      </c>
      <c r="J934" t="s">
        <v>21</v>
      </c>
      <c r="K934" t="s">
        <v>22</v>
      </c>
      <c r="L934">
        <v>1394514000</v>
      </c>
      <c r="M934" s="7">
        <f>(((L934/60)/60)/24)+DATE(1970,1,1)</f>
        <v>41709.208333333336</v>
      </c>
      <c r="N934">
        <v>1394773200</v>
      </c>
      <c r="O934" s="7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tr">
        <f>_xlfn.TEXTSPLIT(R:R,"/")</f>
        <v>music</v>
      </c>
      <c r="T934" t="str">
        <f>_xlfn.TEXTAFTER(R:R,"/")</f>
        <v>rock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ROUND((E935/D935)*100,0)</f>
        <v>240</v>
      </c>
      <c r="G935" t="s">
        <v>20</v>
      </c>
      <c r="H935">
        <v>1902</v>
      </c>
      <c r="I935">
        <f>ROUND(E935/H935,2)</f>
        <v>92.02</v>
      </c>
      <c r="J935" t="s">
        <v>21</v>
      </c>
      <c r="K935" t="s">
        <v>22</v>
      </c>
      <c r="L935">
        <v>1365397200</v>
      </c>
      <c r="M935" s="7">
        <f>(((L935/60)/60)/24)+DATE(1970,1,1)</f>
        <v>41372.208333333336</v>
      </c>
      <c r="N935">
        <v>1366520400</v>
      </c>
      <c r="O935" s="7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tr">
        <f>_xlfn.TEXTSPLIT(R:R,"/")</f>
        <v>theater</v>
      </c>
      <c r="T935" t="str">
        <f>_xlfn.TEXTAFTER(R:R,"/")</f>
        <v>plays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ROUND((E936/D936)*100,0)</f>
        <v>182</v>
      </c>
      <c r="G936" t="s">
        <v>20</v>
      </c>
      <c r="H936">
        <v>105</v>
      </c>
      <c r="I936">
        <f>ROUND(E936/H936,2)</f>
        <v>107.43</v>
      </c>
      <c r="J936" t="s">
        <v>21</v>
      </c>
      <c r="K936" t="s">
        <v>22</v>
      </c>
      <c r="L936">
        <v>1456120800</v>
      </c>
      <c r="M936" s="7">
        <f>(((L936/60)/60)/24)+DATE(1970,1,1)</f>
        <v>42422.25</v>
      </c>
      <c r="N936">
        <v>1456639200</v>
      </c>
      <c r="O936" s="7">
        <f>(((N936/60)/60)/24)+DATE(1970,1,1)</f>
        <v>42428.25</v>
      </c>
      <c r="P936" t="b">
        <v>0</v>
      </c>
      <c r="Q936" t="b">
        <v>0</v>
      </c>
      <c r="R936" t="s">
        <v>33</v>
      </c>
      <c r="S936" t="str">
        <f>_xlfn.TEXTSPLIT(R:R,"/")</f>
        <v>theater</v>
      </c>
      <c r="T936" t="str">
        <f>_xlfn.TEXTAFTER(R:R,"/")</f>
        <v>plays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ROUND((E937/D937)*100,0)</f>
        <v>164</v>
      </c>
      <c r="G937" t="s">
        <v>20</v>
      </c>
      <c r="H937">
        <v>132</v>
      </c>
      <c r="I937">
        <f>ROUND(E937/H937,2)</f>
        <v>75.849999999999994</v>
      </c>
      <c r="J937" t="s">
        <v>21</v>
      </c>
      <c r="K937" t="s">
        <v>22</v>
      </c>
      <c r="L937">
        <v>1437714000</v>
      </c>
      <c r="M937" s="7">
        <f>(((L937/60)/60)/24)+DATE(1970,1,1)</f>
        <v>42209.208333333328</v>
      </c>
      <c r="N937">
        <v>1438318800</v>
      </c>
      <c r="O937" s="7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tr">
        <f>_xlfn.TEXTSPLIT(R:R,"/")</f>
        <v>theater</v>
      </c>
      <c r="T937" t="str">
        <f>_xlfn.TEXTAFTER(R:R,"/")</f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ROUND((E938/D938)*100,0)</f>
        <v>2</v>
      </c>
      <c r="G938" t="s">
        <v>14</v>
      </c>
      <c r="H938">
        <v>21</v>
      </c>
      <c r="I938">
        <f>ROUND(E938/H938,2)</f>
        <v>80.48</v>
      </c>
      <c r="J938" t="s">
        <v>21</v>
      </c>
      <c r="K938" t="s">
        <v>22</v>
      </c>
      <c r="L938">
        <v>1563771600</v>
      </c>
      <c r="M938" s="7">
        <f>(((L938/60)/60)/24)+DATE(1970,1,1)</f>
        <v>43668.208333333328</v>
      </c>
      <c r="N938">
        <v>1564030800</v>
      </c>
      <c r="O938" s="7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tr">
        <f>_xlfn.TEXTSPLIT(R:R,"/")</f>
        <v>theater</v>
      </c>
      <c r="T938" t="str">
        <f>_xlfn.TEXTAFTER(R:R,"/")</f>
        <v>plays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ROUND((E939/D939)*100,0)</f>
        <v>50</v>
      </c>
      <c r="G939" t="s">
        <v>74</v>
      </c>
      <c r="H939">
        <v>976</v>
      </c>
      <c r="I939">
        <f>ROUND(E939/H939,2)</f>
        <v>86.98</v>
      </c>
      <c r="J939" t="s">
        <v>21</v>
      </c>
      <c r="K939" t="s">
        <v>22</v>
      </c>
      <c r="L939">
        <v>1448517600</v>
      </c>
      <c r="M939" s="7">
        <f>(((L939/60)/60)/24)+DATE(1970,1,1)</f>
        <v>42334.25</v>
      </c>
      <c r="N939">
        <v>1449295200</v>
      </c>
      <c r="O939" s="7">
        <f>(((N939/60)/60)/24)+DATE(1970,1,1)</f>
        <v>42343.25</v>
      </c>
      <c r="P939" t="b">
        <v>0</v>
      </c>
      <c r="Q939" t="b">
        <v>0</v>
      </c>
      <c r="R939" t="s">
        <v>42</v>
      </c>
      <c r="S939" t="str">
        <f>_xlfn.TEXTSPLIT(R:R,"/")</f>
        <v>film &amp; video</v>
      </c>
      <c r="T939" t="str">
        <f>_xlfn.TEXTAFTER(R:R,"/")</f>
        <v>documentary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ROUND((E940/D940)*100,0)</f>
        <v>110</v>
      </c>
      <c r="G940" t="s">
        <v>20</v>
      </c>
      <c r="H940">
        <v>96</v>
      </c>
      <c r="I940">
        <f>ROUND(E940/H940,2)</f>
        <v>105.14</v>
      </c>
      <c r="J940" t="s">
        <v>21</v>
      </c>
      <c r="K940" t="s">
        <v>22</v>
      </c>
      <c r="L940">
        <v>1528779600</v>
      </c>
      <c r="M940" s="7">
        <f>(((L940/60)/60)/24)+DATE(1970,1,1)</f>
        <v>43263.208333333328</v>
      </c>
      <c r="N940">
        <v>1531890000</v>
      </c>
      <c r="O940" s="7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tr">
        <f>_xlfn.TEXTSPLIT(R:R,"/")</f>
        <v>publishing</v>
      </c>
      <c r="T940" t="str">
        <f>_xlfn.TEXTAFTER(R:R,"/")</f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ROUND((E941/D941)*100,0)</f>
        <v>49</v>
      </c>
      <c r="G941" t="s">
        <v>14</v>
      </c>
      <c r="H941">
        <v>67</v>
      </c>
      <c r="I941">
        <f>ROUND(E941/H941,2)</f>
        <v>57.3</v>
      </c>
      <c r="J941" t="s">
        <v>21</v>
      </c>
      <c r="K941" t="s">
        <v>22</v>
      </c>
      <c r="L941">
        <v>1304744400</v>
      </c>
      <c r="M941" s="7">
        <f>(((L941/60)/60)/24)+DATE(1970,1,1)</f>
        <v>40670.208333333336</v>
      </c>
      <c r="N941">
        <v>1306213200</v>
      </c>
      <c r="O941" s="7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tr">
        <f>_xlfn.TEXTSPLIT(R:R,"/")</f>
        <v>games</v>
      </c>
      <c r="T941" t="str">
        <f>_xlfn.TEXTAFTER(R:R,"/")</f>
        <v>video games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ROUND((E942/D942)*100,0)</f>
        <v>62</v>
      </c>
      <c r="G942" t="s">
        <v>47</v>
      </c>
      <c r="H942">
        <v>66</v>
      </c>
      <c r="I942">
        <f>ROUND(E942/H942,2)</f>
        <v>93.35</v>
      </c>
      <c r="J942" t="s">
        <v>15</v>
      </c>
      <c r="K942" t="s">
        <v>16</v>
      </c>
      <c r="L942">
        <v>1354341600</v>
      </c>
      <c r="M942" s="7">
        <f>(((L942/60)/60)/24)+DATE(1970,1,1)</f>
        <v>41244.25</v>
      </c>
      <c r="N942">
        <v>1356242400</v>
      </c>
      <c r="O942" s="7">
        <f>(((N942/60)/60)/24)+DATE(1970,1,1)</f>
        <v>41266.25</v>
      </c>
      <c r="P942" t="b">
        <v>0</v>
      </c>
      <c r="Q942" t="b">
        <v>0</v>
      </c>
      <c r="R942" t="s">
        <v>28</v>
      </c>
      <c r="S942" t="str">
        <f>_xlfn.TEXTSPLIT(R:R,"/")</f>
        <v>technology</v>
      </c>
      <c r="T942" t="str">
        <f>_xlfn.TEXTAFTER(R:R,"/")</f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ROUND((E943/D943)*100,0)</f>
        <v>13</v>
      </c>
      <c r="G943" t="s">
        <v>14</v>
      </c>
      <c r="H943">
        <v>78</v>
      </c>
      <c r="I943">
        <f>ROUND(E943/H943,2)</f>
        <v>71.989999999999995</v>
      </c>
      <c r="J943" t="s">
        <v>21</v>
      </c>
      <c r="K943" t="s">
        <v>22</v>
      </c>
      <c r="L943">
        <v>1294552800</v>
      </c>
      <c r="M943" s="7">
        <f>(((L943/60)/60)/24)+DATE(1970,1,1)</f>
        <v>40552.25</v>
      </c>
      <c r="N943">
        <v>1297576800</v>
      </c>
      <c r="O943" s="7">
        <f>(((N943/60)/60)/24)+DATE(1970,1,1)</f>
        <v>40587.25</v>
      </c>
      <c r="P943" t="b">
        <v>1</v>
      </c>
      <c r="Q943" t="b">
        <v>0</v>
      </c>
      <c r="R943" t="s">
        <v>33</v>
      </c>
      <c r="S943" t="str">
        <f>_xlfn.TEXTSPLIT(R:R,"/")</f>
        <v>theater</v>
      </c>
      <c r="T943" t="str">
        <f>_xlfn.TEXTAFTER(R:R,"/")</f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ROUND((E944/D944)*100,0)</f>
        <v>65</v>
      </c>
      <c r="G944" t="s">
        <v>14</v>
      </c>
      <c r="H944">
        <v>67</v>
      </c>
      <c r="I944">
        <f>ROUND(E944/H944,2)</f>
        <v>92.61</v>
      </c>
      <c r="J944" t="s">
        <v>26</v>
      </c>
      <c r="K944" t="s">
        <v>27</v>
      </c>
      <c r="L944">
        <v>1295935200</v>
      </c>
      <c r="M944" s="7">
        <f>(((L944/60)/60)/24)+DATE(1970,1,1)</f>
        <v>40568.25</v>
      </c>
      <c r="N944">
        <v>1296194400</v>
      </c>
      <c r="O944" s="7">
        <f>(((N944/60)/60)/24)+DATE(1970,1,1)</f>
        <v>40571.25</v>
      </c>
      <c r="P944" t="b">
        <v>0</v>
      </c>
      <c r="Q944" t="b">
        <v>0</v>
      </c>
      <c r="R944" t="s">
        <v>33</v>
      </c>
      <c r="S944" t="str">
        <f>_xlfn.TEXTSPLIT(R:R,"/")</f>
        <v>theater</v>
      </c>
      <c r="T944" t="str">
        <f>_xlfn.TEXTAFTER(R:R,"/")</f>
        <v>plays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ROUND((E945/D945)*100,0)</f>
        <v>160</v>
      </c>
      <c r="G945" t="s">
        <v>20</v>
      </c>
      <c r="H945">
        <v>114</v>
      </c>
      <c r="I945">
        <f>ROUND(E945/H945,2)</f>
        <v>104.99</v>
      </c>
      <c r="J945" t="s">
        <v>21</v>
      </c>
      <c r="K945" t="s">
        <v>22</v>
      </c>
      <c r="L945">
        <v>1411534800</v>
      </c>
      <c r="M945" s="7">
        <f>(((L945/60)/60)/24)+DATE(1970,1,1)</f>
        <v>41906.208333333336</v>
      </c>
      <c r="N945">
        <v>1414558800</v>
      </c>
      <c r="O945" s="7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tr">
        <f>_xlfn.TEXTSPLIT(R:R,"/")</f>
        <v>food</v>
      </c>
      <c r="T945" t="str">
        <f>_xlfn.TEXTAFTER(R:R,"/")</f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ROUND((E946/D946)*100,0)</f>
        <v>81</v>
      </c>
      <c r="G946" t="s">
        <v>14</v>
      </c>
      <c r="H946">
        <v>263</v>
      </c>
      <c r="I946">
        <f>ROUND(E946/H946,2)</f>
        <v>30.96</v>
      </c>
      <c r="J946" t="s">
        <v>26</v>
      </c>
      <c r="K946" t="s">
        <v>27</v>
      </c>
      <c r="L946">
        <v>1486706400</v>
      </c>
      <c r="M946" s="7">
        <f>(((L946/60)/60)/24)+DATE(1970,1,1)</f>
        <v>42776.25</v>
      </c>
      <c r="N946">
        <v>1488348000</v>
      </c>
      <c r="O946" s="7">
        <f>(((N946/60)/60)/24)+DATE(1970,1,1)</f>
        <v>42795.25</v>
      </c>
      <c r="P946" t="b">
        <v>0</v>
      </c>
      <c r="Q946" t="b">
        <v>0</v>
      </c>
      <c r="R946" t="s">
        <v>122</v>
      </c>
      <c r="S946" t="str">
        <f>_xlfn.TEXTSPLIT(R:R,"/")</f>
        <v>photography</v>
      </c>
      <c r="T946" t="str">
        <f>_xlfn.TEXTAFTER(R:R,"/")</f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ROUND((E947/D947)*100,0)</f>
        <v>32</v>
      </c>
      <c r="G947" t="s">
        <v>14</v>
      </c>
      <c r="H947">
        <v>1691</v>
      </c>
      <c r="I947">
        <f>ROUND(E947/H947,2)</f>
        <v>33</v>
      </c>
      <c r="J947" t="s">
        <v>21</v>
      </c>
      <c r="K947" t="s">
        <v>22</v>
      </c>
      <c r="L947">
        <v>1333602000</v>
      </c>
      <c r="M947" s="7">
        <f>(((L947/60)/60)/24)+DATE(1970,1,1)</f>
        <v>41004.208333333336</v>
      </c>
      <c r="N947">
        <v>1334898000</v>
      </c>
      <c r="O947" s="7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tr">
        <f>_xlfn.TEXTSPLIT(R:R,"/")</f>
        <v>photography</v>
      </c>
      <c r="T947" t="str">
        <f>_xlfn.TEXTAFTER(R:R,"/")</f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ROUND((E948/D948)*100,0)</f>
        <v>10</v>
      </c>
      <c r="G948" t="s">
        <v>14</v>
      </c>
      <c r="H948">
        <v>181</v>
      </c>
      <c r="I948">
        <f>ROUND(E948/H948,2)</f>
        <v>84.19</v>
      </c>
      <c r="J948" t="s">
        <v>21</v>
      </c>
      <c r="K948" t="s">
        <v>22</v>
      </c>
      <c r="L948">
        <v>1308200400</v>
      </c>
      <c r="M948" s="7">
        <f>(((L948/60)/60)/24)+DATE(1970,1,1)</f>
        <v>40710.208333333336</v>
      </c>
      <c r="N948">
        <v>1308373200</v>
      </c>
      <c r="O948" s="7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tr">
        <f>_xlfn.TEXTSPLIT(R:R,"/")</f>
        <v>theater</v>
      </c>
      <c r="T948" t="str">
        <f>_xlfn.TEXTAFTER(R:R,"/")</f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ROUND((E949/D949)*100,0)</f>
        <v>27</v>
      </c>
      <c r="G949" t="s">
        <v>14</v>
      </c>
      <c r="H949">
        <v>13</v>
      </c>
      <c r="I949">
        <f>ROUND(E949/H949,2)</f>
        <v>73.92</v>
      </c>
      <c r="J949" t="s">
        <v>21</v>
      </c>
      <c r="K949" t="s">
        <v>22</v>
      </c>
      <c r="L949">
        <v>1411707600</v>
      </c>
      <c r="M949" s="7">
        <f>(((L949/60)/60)/24)+DATE(1970,1,1)</f>
        <v>41908.208333333336</v>
      </c>
      <c r="N949">
        <v>1412312400</v>
      </c>
      <c r="O949" s="7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tr">
        <f>_xlfn.TEXTSPLIT(R:R,"/")</f>
        <v>theater</v>
      </c>
      <c r="T949" t="str">
        <f>_xlfn.TEXTAFTER(R:R,"/")</f>
        <v>plays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ROUND((E950/D950)*100,0)</f>
        <v>63</v>
      </c>
      <c r="G950" t="s">
        <v>74</v>
      </c>
      <c r="H950">
        <v>160</v>
      </c>
      <c r="I950">
        <f>ROUND(E950/H950,2)</f>
        <v>36.99</v>
      </c>
      <c r="J950" t="s">
        <v>21</v>
      </c>
      <c r="K950" t="s">
        <v>22</v>
      </c>
      <c r="L950">
        <v>1418364000</v>
      </c>
      <c r="M950" s="7">
        <f>(((L950/60)/60)/24)+DATE(1970,1,1)</f>
        <v>41985.25</v>
      </c>
      <c r="N950">
        <v>1419228000</v>
      </c>
      <c r="O950" s="7">
        <f>(((N950/60)/60)/24)+DATE(1970,1,1)</f>
        <v>41995.25</v>
      </c>
      <c r="P950" t="b">
        <v>1</v>
      </c>
      <c r="Q950" t="b">
        <v>1</v>
      </c>
      <c r="R950" t="s">
        <v>42</v>
      </c>
      <c r="S950" t="str">
        <f>_xlfn.TEXTSPLIT(R:R,"/")</f>
        <v>film &amp; video</v>
      </c>
      <c r="T950" t="str">
        <f>_xlfn.TEXTAFTER(R:R,"/")</f>
        <v>documentary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ROUND((E951/D951)*100,0)</f>
        <v>161</v>
      </c>
      <c r="G951" t="s">
        <v>20</v>
      </c>
      <c r="H951">
        <v>203</v>
      </c>
      <c r="I951">
        <f>ROUND(E951/H951,2)</f>
        <v>46.9</v>
      </c>
      <c r="J951" t="s">
        <v>21</v>
      </c>
      <c r="K951" t="s">
        <v>22</v>
      </c>
      <c r="L951">
        <v>1429333200</v>
      </c>
      <c r="M951" s="7">
        <f>(((L951/60)/60)/24)+DATE(1970,1,1)</f>
        <v>42112.208333333328</v>
      </c>
      <c r="N951">
        <v>1430974800</v>
      </c>
      <c r="O951" s="7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tr">
        <f>_xlfn.TEXTSPLIT(R:R,"/")</f>
        <v>technology</v>
      </c>
      <c r="T951" t="str">
        <f>_xlfn.TEXTAFTER(R:R,"/")</f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ROUND((E952/D952)*100,0)</f>
        <v>5</v>
      </c>
      <c r="G952" t="s">
        <v>14</v>
      </c>
      <c r="H952">
        <v>1</v>
      </c>
      <c r="I952">
        <f>ROUND(E952/H952,2)</f>
        <v>5</v>
      </c>
      <c r="J952" t="s">
        <v>21</v>
      </c>
      <c r="K952" t="s">
        <v>22</v>
      </c>
      <c r="L952">
        <v>1555390800</v>
      </c>
      <c r="M952" s="7">
        <f>(((L952/60)/60)/24)+DATE(1970,1,1)</f>
        <v>43571.208333333328</v>
      </c>
      <c r="N952">
        <v>1555822800</v>
      </c>
      <c r="O952" s="7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tr">
        <f>_xlfn.TEXTSPLIT(R:R,"/")</f>
        <v>theater</v>
      </c>
      <c r="T952" t="str">
        <f>_xlfn.TEXTAFTER(R:R,"/")</f>
        <v>plays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ROUND((E953/D953)*100,0)</f>
        <v>1097</v>
      </c>
      <c r="G953" t="s">
        <v>20</v>
      </c>
      <c r="H953">
        <v>1559</v>
      </c>
      <c r="I953">
        <f>ROUND(E953/H953,2)</f>
        <v>102.02</v>
      </c>
      <c r="J953" t="s">
        <v>21</v>
      </c>
      <c r="K953" t="s">
        <v>22</v>
      </c>
      <c r="L953">
        <v>1482732000</v>
      </c>
      <c r="M953" s="7">
        <f>(((L953/60)/60)/24)+DATE(1970,1,1)</f>
        <v>42730.25</v>
      </c>
      <c r="N953">
        <v>1482818400</v>
      </c>
      <c r="O953" s="7">
        <f>(((N953/60)/60)/24)+DATE(1970,1,1)</f>
        <v>42731.25</v>
      </c>
      <c r="P953" t="b">
        <v>0</v>
      </c>
      <c r="Q953" t="b">
        <v>1</v>
      </c>
      <c r="R953" t="s">
        <v>23</v>
      </c>
      <c r="S953" t="str">
        <f>_xlfn.TEXTSPLIT(R:R,"/")</f>
        <v>music</v>
      </c>
      <c r="T953" t="str">
        <f>_xlfn.TEXTAFTER(R:R,"/")</f>
        <v>rock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ROUND((E954/D954)*100,0)</f>
        <v>70</v>
      </c>
      <c r="G954" t="s">
        <v>74</v>
      </c>
      <c r="H954">
        <v>2266</v>
      </c>
      <c r="I954">
        <f>ROUND(E954/H954,2)</f>
        <v>45.01</v>
      </c>
      <c r="J954" t="s">
        <v>21</v>
      </c>
      <c r="K954" t="s">
        <v>22</v>
      </c>
      <c r="L954">
        <v>1470718800</v>
      </c>
      <c r="M954" s="7">
        <f>(((L954/60)/60)/24)+DATE(1970,1,1)</f>
        <v>42591.208333333328</v>
      </c>
      <c r="N954">
        <v>1471928400</v>
      </c>
      <c r="O954" s="7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tr">
        <f>_xlfn.TEXTSPLIT(R:R,"/")</f>
        <v>film &amp; video</v>
      </c>
      <c r="T954" t="str">
        <f>_xlfn.TEXTAFTER(R:R,"/")</f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ROUND((E955/D955)*100,0)</f>
        <v>60</v>
      </c>
      <c r="G955" t="s">
        <v>14</v>
      </c>
      <c r="H955">
        <v>21</v>
      </c>
      <c r="I955">
        <f>ROUND(E955/H955,2)</f>
        <v>94.29</v>
      </c>
      <c r="J955" t="s">
        <v>21</v>
      </c>
      <c r="K955" t="s">
        <v>22</v>
      </c>
      <c r="L955">
        <v>1450591200</v>
      </c>
      <c r="M955" s="7">
        <f>(((L955/60)/60)/24)+DATE(1970,1,1)</f>
        <v>42358.25</v>
      </c>
      <c r="N955">
        <v>1453701600</v>
      </c>
      <c r="O955" s="7">
        <f>(((N955/60)/60)/24)+DATE(1970,1,1)</f>
        <v>42394.25</v>
      </c>
      <c r="P955" t="b">
        <v>0</v>
      </c>
      <c r="Q955" t="b">
        <v>1</v>
      </c>
      <c r="R955" t="s">
        <v>474</v>
      </c>
      <c r="S955" t="str">
        <f>_xlfn.TEXTSPLIT(R:R,"/")</f>
        <v>film &amp; video</v>
      </c>
      <c r="T955" t="str">
        <f>_xlfn.TEXTAFTER(R:R,"/")</f>
        <v>science fiction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ROUND((E956/D956)*100,0)</f>
        <v>367</v>
      </c>
      <c r="G956" t="s">
        <v>20</v>
      </c>
      <c r="H956">
        <v>1548</v>
      </c>
      <c r="I956">
        <f>ROUND(E956/H956,2)</f>
        <v>101.02</v>
      </c>
      <c r="J956" t="s">
        <v>26</v>
      </c>
      <c r="K956" t="s">
        <v>27</v>
      </c>
      <c r="L956">
        <v>1348290000</v>
      </c>
      <c r="M956" s="7">
        <f>(((L956/60)/60)/24)+DATE(1970,1,1)</f>
        <v>41174.208333333336</v>
      </c>
      <c r="N956">
        <v>1350363600</v>
      </c>
      <c r="O956" s="7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tr">
        <f>_xlfn.TEXTSPLIT(R:R,"/")</f>
        <v>technology</v>
      </c>
      <c r="T956" t="str">
        <f>_xlfn.TEXTAFTER(R:R,"/")</f>
        <v>web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ROUND((E957/D957)*100,0)</f>
        <v>1109</v>
      </c>
      <c r="G957" t="s">
        <v>20</v>
      </c>
      <c r="H957">
        <v>80</v>
      </c>
      <c r="I957">
        <f>ROUND(E957/H957,2)</f>
        <v>97.04</v>
      </c>
      <c r="J957" t="s">
        <v>21</v>
      </c>
      <c r="K957" t="s">
        <v>22</v>
      </c>
      <c r="L957">
        <v>1353823200</v>
      </c>
      <c r="M957" s="7">
        <f>(((L957/60)/60)/24)+DATE(1970,1,1)</f>
        <v>41238.25</v>
      </c>
      <c r="N957">
        <v>1353996000</v>
      </c>
      <c r="O957" s="7">
        <f>(((N957/60)/60)/24)+DATE(1970,1,1)</f>
        <v>41240.25</v>
      </c>
      <c r="P957" t="b">
        <v>0</v>
      </c>
      <c r="Q957" t="b">
        <v>0</v>
      </c>
      <c r="R957" t="s">
        <v>33</v>
      </c>
      <c r="S957" t="str">
        <f>_xlfn.TEXTSPLIT(R:R,"/")</f>
        <v>theater</v>
      </c>
      <c r="T957" t="str">
        <f>_xlfn.TEXTAFTER(R:R,"/")</f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ROUND((E958/D958)*100,0)</f>
        <v>19</v>
      </c>
      <c r="G958" t="s">
        <v>14</v>
      </c>
      <c r="H958">
        <v>830</v>
      </c>
      <c r="I958">
        <f>ROUND(E958/H958,2)</f>
        <v>43.01</v>
      </c>
      <c r="J958" t="s">
        <v>21</v>
      </c>
      <c r="K958" t="s">
        <v>22</v>
      </c>
      <c r="L958">
        <v>1450764000</v>
      </c>
      <c r="M958" s="7">
        <f>(((L958/60)/60)/24)+DATE(1970,1,1)</f>
        <v>42360.25</v>
      </c>
      <c r="N958">
        <v>1451109600</v>
      </c>
      <c r="O958" s="7">
        <f>(((N958/60)/60)/24)+DATE(1970,1,1)</f>
        <v>42364.25</v>
      </c>
      <c r="P958" t="b">
        <v>0</v>
      </c>
      <c r="Q958" t="b">
        <v>0</v>
      </c>
      <c r="R958" t="s">
        <v>474</v>
      </c>
      <c r="S958" t="str">
        <f>_xlfn.TEXTSPLIT(R:R,"/")</f>
        <v>film &amp; video</v>
      </c>
      <c r="T958" t="str">
        <f>_xlfn.TEXTAFTER(R:R,"/")</f>
        <v>science fiction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ROUND((E959/D959)*100,0)</f>
        <v>127</v>
      </c>
      <c r="G959" t="s">
        <v>20</v>
      </c>
      <c r="H959">
        <v>131</v>
      </c>
      <c r="I959">
        <f>ROUND(E959/H959,2)</f>
        <v>94.92</v>
      </c>
      <c r="J959" t="s">
        <v>21</v>
      </c>
      <c r="K959" t="s">
        <v>22</v>
      </c>
      <c r="L959">
        <v>1329372000</v>
      </c>
      <c r="M959" s="7">
        <f>(((L959/60)/60)/24)+DATE(1970,1,1)</f>
        <v>40955.25</v>
      </c>
      <c r="N959">
        <v>1329631200</v>
      </c>
      <c r="O959" s="7">
        <f>(((N959/60)/60)/24)+DATE(1970,1,1)</f>
        <v>40958.25</v>
      </c>
      <c r="P959" t="b">
        <v>0</v>
      </c>
      <c r="Q959" t="b">
        <v>0</v>
      </c>
      <c r="R959" t="s">
        <v>33</v>
      </c>
      <c r="S959" t="str">
        <f>_xlfn.TEXTSPLIT(R:R,"/")</f>
        <v>theater</v>
      </c>
      <c r="T959" t="str">
        <f>_xlfn.TEXTAFTER(R:R,"/")</f>
        <v>plays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ROUND((E960/D960)*100,0)</f>
        <v>735</v>
      </c>
      <c r="G960" t="s">
        <v>20</v>
      </c>
      <c r="H960">
        <v>112</v>
      </c>
      <c r="I960">
        <f>ROUND(E960/H960,2)</f>
        <v>72.150000000000006</v>
      </c>
      <c r="J960" t="s">
        <v>21</v>
      </c>
      <c r="K960" t="s">
        <v>22</v>
      </c>
      <c r="L960">
        <v>1277096400</v>
      </c>
      <c r="M960" s="7">
        <f>(((L960/60)/60)/24)+DATE(1970,1,1)</f>
        <v>40350.208333333336</v>
      </c>
      <c r="N960">
        <v>1278997200</v>
      </c>
      <c r="O960" s="7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tr">
        <f>_xlfn.TEXTSPLIT(R:R,"/")</f>
        <v>film &amp; video</v>
      </c>
      <c r="T960" t="str">
        <f>_xlfn.TEXTAFTER(R:R,"/")</f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ROUND((E961/D961)*100,0)</f>
        <v>5</v>
      </c>
      <c r="G961" t="s">
        <v>14</v>
      </c>
      <c r="H961">
        <v>130</v>
      </c>
      <c r="I961">
        <f>ROUND(E961/H961,2)</f>
        <v>51.01</v>
      </c>
      <c r="J961" t="s">
        <v>21</v>
      </c>
      <c r="K961" t="s">
        <v>22</v>
      </c>
      <c r="L961">
        <v>1277701200</v>
      </c>
      <c r="M961" s="7">
        <f>(((L961/60)/60)/24)+DATE(1970,1,1)</f>
        <v>40357.208333333336</v>
      </c>
      <c r="N961">
        <v>1280120400</v>
      </c>
      <c r="O961" s="7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tr">
        <f>_xlfn.TEXTSPLIT(R:R,"/")</f>
        <v>publishing</v>
      </c>
      <c r="T961" t="str">
        <f>_xlfn.TEXTAFTER(R:R,"/")</f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ROUND((E962/D962)*100,0)</f>
        <v>85</v>
      </c>
      <c r="G962" t="s">
        <v>14</v>
      </c>
      <c r="H962">
        <v>55</v>
      </c>
      <c r="I962">
        <f>ROUND(E962/H962,2)</f>
        <v>85.05</v>
      </c>
      <c r="J962" t="s">
        <v>21</v>
      </c>
      <c r="K962" t="s">
        <v>22</v>
      </c>
      <c r="L962">
        <v>1454911200</v>
      </c>
      <c r="M962" s="7">
        <f>(((L962/60)/60)/24)+DATE(1970,1,1)</f>
        <v>42408.25</v>
      </c>
      <c r="N962">
        <v>1458104400</v>
      </c>
      <c r="O962" s="7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>_xlfn.TEXTSPLIT(R:R,"/")</f>
        <v>technology</v>
      </c>
      <c r="T962" t="str">
        <f>_xlfn.TEXTAFTER(R:R,"/")</f>
        <v>web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ROUND((E963/D963)*100,0)</f>
        <v>119</v>
      </c>
      <c r="G963" t="s">
        <v>20</v>
      </c>
      <c r="H963">
        <v>155</v>
      </c>
      <c r="I963">
        <f>ROUND(E963/H963,2)</f>
        <v>43.87</v>
      </c>
      <c r="J963" t="s">
        <v>21</v>
      </c>
      <c r="K963" t="s">
        <v>22</v>
      </c>
      <c r="L963">
        <v>1297922400</v>
      </c>
      <c r="M963" s="7">
        <f>(((L963/60)/60)/24)+DATE(1970,1,1)</f>
        <v>40591.25</v>
      </c>
      <c r="N963">
        <v>1298268000</v>
      </c>
      <c r="O963" s="7">
        <f>(((N963/60)/60)/24)+DATE(1970,1,1)</f>
        <v>40595.25</v>
      </c>
      <c r="P963" t="b">
        <v>0</v>
      </c>
      <c r="Q963" t="b">
        <v>0</v>
      </c>
      <c r="R963" t="s">
        <v>206</v>
      </c>
      <c r="S963" t="str">
        <f>_xlfn.TEXTSPLIT(R:R,"/")</f>
        <v>publishing</v>
      </c>
      <c r="T963" t="str">
        <f>_xlfn.TEXTAFTER(R:R,"/")</f>
        <v>translations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ROUND((E964/D964)*100,0)</f>
        <v>296</v>
      </c>
      <c r="G964" t="s">
        <v>20</v>
      </c>
      <c r="H964">
        <v>266</v>
      </c>
      <c r="I964">
        <f>ROUND(E964/H964,2)</f>
        <v>40.06</v>
      </c>
      <c r="J964" t="s">
        <v>21</v>
      </c>
      <c r="K964" t="s">
        <v>22</v>
      </c>
      <c r="L964">
        <v>1384408800</v>
      </c>
      <c r="M964" s="7">
        <f>(((L964/60)/60)/24)+DATE(1970,1,1)</f>
        <v>41592.25</v>
      </c>
      <c r="N964">
        <v>1386223200</v>
      </c>
      <c r="O964" s="7">
        <f>(((N964/60)/60)/24)+DATE(1970,1,1)</f>
        <v>41613.25</v>
      </c>
      <c r="P964" t="b">
        <v>0</v>
      </c>
      <c r="Q964" t="b">
        <v>0</v>
      </c>
      <c r="R964" t="s">
        <v>17</v>
      </c>
      <c r="S964" t="str">
        <f>_xlfn.TEXTSPLIT(R:R,"/")</f>
        <v>food</v>
      </c>
      <c r="T964" t="str">
        <f>_xlfn.TEXTAFTER(R:R,"/")</f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ROUND((E965/D965)*100,0)</f>
        <v>85</v>
      </c>
      <c r="G965" t="s">
        <v>14</v>
      </c>
      <c r="H965">
        <v>114</v>
      </c>
      <c r="I965">
        <f>ROUND(E965/H965,2)</f>
        <v>43.83</v>
      </c>
      <c r="J965" t="s">
        <v>107</v>
      </c>
      <c r="K965" t="s">
        <v>108</v>
      </c>
      <c r="L965">
        <v>1299304800</v>
      </c>
      <c r="M965" s="7">
        <f>(((L965/60)/60)/24)+DATE(1970,1,1)</f>
        <v>40607.25</v>
      </c>
      <c r="N965">
        <v>1299823200</v>
      </c>
      <c r="O965" s="7">
        <f>(((N965/60)/60)/24)+DATE(1970,1,1)</f>
        <v>40613.25</v>
      </c>
      <c r="P965" t="b">
        <v>0</v>
      </c>
      <c r="Q965" t="b">
        <v>1</v>
      </c>
      <c r="R965" t="s">
        <v>122</v>
      </c>
      <c r="S965" t="str">
        <f>_xlfn.TEXTSPLIT(R:R,"/")</f>
        <v>photography</v>
      </c>
      <c r="T965" t="str">
        <f>_xlfn.TEXTAFTER(R:R,"/")</f>
        <v>photography books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ROUND((E966/D966)*100,0)</f>
        <v>356</v>
      </c>
      <c r="G966" t="s">
        <v>20</v>
      </c>
      <c r="H966">
        <v>155</v>
      </c>
      <c r="I966">
        <f>ROUND(E966/H966,2)</f>
        <v>84.93</v>
      </c>
      <c r="J966" t="s">
        <v>21</v>
      </c>
      <c r="K966" t="s">
        <v>22</v>
      </c>
      <c r="L966">
        <v>1431320400</v>
      </c>
      <c r="M966" s="7">
        <f>(((L966/60)/60)/24)+DATE(1970,1,1)</f>
        <v>42135.208333333328</v>
      </c>
      <c r="N966">
        <v>1431752400</v>
      </c>
      <c r="O966" s="7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tr">
        <f>_xlfn.TEXTSPLIT(R:R,"/")</f>
        <v>theater</v>
      </c>
      <c r="T966" t="str">
        <f>_xlfn.TEXTAFTER(R:R,"/")</f>
        <v>plays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ROUND((E967/D967)*100,0)</f>
        <v>386</v>
      </c>
      <c r="G967" t="s">
        <v>20</v>
      </c>
      <c r="H967">
        <v>207</v>
      </c>
      <c r="I967">
        <f>ROUND(E967/H967,2)</f>
        <v>41.07</v>
      </c>
      <c r="J967" t="s">
        <v>40</v>
      </c>
      <c r="K967" t="s">
        <v>41</v>
      </c>
      <c r="L967">
        <v>1264399200</v>
      </c>
      <c r="M967" s="7">
        <f>(((L967/60)/60)/24)+DATE(1970,1,1)</f>
        <v>40203.25</v>
      </c>
      <c r="N967">
        <v>1267855200</v>
      </c>
      <c r="O967" s="7">
        <f>(((N967/60)/60)/24)+DATE(1970,1,1)</f>
        <v>40243.25</v>
      </c>
      <c r="P967" t="b">
        <v>0</v>
      </c>
      <c r="Q967" t="b">
        <v>0</v>
      </c>
      <c r="R967" t="s">
        <v>23</v>
      </c>
      <c r="S967" t="str">
        <f>_xlfn.TEXTSPLIT(R:R,"/")</f>
        <v>music</v>
      </c>
      <c r="T967" t="str">
        <f>_xlfn.TEXTAFTER(R:R,"/")</f>
        <v>rock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ROUND((E968/D968)*100,0)</f>
        <v>792</v>
      </c>
      <c r="G968" t="s">
        <v>20</v>
      </c>
      <c r="H968">
        <v>245</v>
      </c>
      <c r="I968">
        <f>ROUND(E968/H968,2)</f>
        <v>54.97</v>
      </c>
      <c r="J968" t="s">
        <v>21</v>
      </c>
      <c r="K968" t="s">
        <v>22</v>
      </c>
      <c r="L968">
        <v>1497502800</v>
      </c>
      <c r="M968" s="7">
        <f>(((L968/60)/60)/24)+DATE(1970,1,1)</f>
        <v>42901.208333333328</v>
      </c>
      <c r="N968">
        <v>1497675600</v>
      </c>
      <c r="O968" s="7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tr">
        <f>_xlfn.TEXTSPLIT(R:R,"/")</f>
        <v>theater</v>
      </c>
      <c r="T968" t="str">
        <f>_xlfn.TEXTAFTER(R:R,"/")</f>
        <v>plays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ROUND((E969/D969)*100,0)</f>
        <v>137</v>
      </c>
      <c r="G969" t="s">
        <v>20</v>
      </c>
      <c r="H969">
        <v>1573</v>
      </c>
      <c r="I969">
        <f>ROUND(E969/H969,2)</f>
        <v>77.010000000000005</v>
      </c>
      <c r="J969" t="s">
        <v>21</v>
      </c>
      <c r="K969" t="s">
        <v>22</v>
      </c>
      <c r="L969">
        <v>1333688400</v>
      </c>
      <c r="M969" s="7">
        <f>(((L969/60)/60)/24)+DATE(1970,1,1)</f>
        <v>41005.208333333336</v>
      </c>
      <c r="N969">
        <v>1336885200</v>
      </c>
      <c r="O969" s="7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tr">
        <f>_xlfn.TEXTSPLIT(R:R,"/")</f>
        <v>music</v>
      </c>
      <c r="T969" t="str">
        <f>_xlfn.TEXTAFTER(R:R,"/")</f>
        <v>world music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ROUND((E970/D970)*100,0)</f>
        <v>338</v>
      </c>
      <c r="G970" t="s">
        <v>20</v>
      </c>
      <c r="H970">
        <v>114</v>
      </c>
      <c r="I970">
        <f>ROUND(E970/H970,2)</f>
        <v>71.2</v>
      </c>
      <c r="J970" t="s">
        <v>21</v>
      </c>
      <c r="K970" t="s">
        <v>22</v>
      </c>
      <c r="L970">
        <v>1293861600</v>
      </c>
      <c r="M970" s="7">
        <f>(((L970/60)/60)/24)+DATE(1970,1,1)</f>
        <v>40544.25</v>
      </c>
      <c r="N970">
        <v>1295157600</v>
      </c>
      <c r="O970" s="7">
        <f>(((N970/60)/60)/24)+DATE(1970,1,1)</f>
        <v>40559.25</v>
      </c>
      <c r="P970" t="b">
        <v>0</v>
      </c>
      <c r="Q970" t="b">
        <v>0</v>
      </c>
      <c r="R970" t="s">
        <v>17</v>
      </c>
      <c r="S970" t="str">
        <f>_xlfn.TEXTSPLIT(R:R,"/")</f>
        <v>food</v>
      </c>
      <c r="T970" t="str">
        <f>_xlfn.TEXTAFTER(R:R,"/")</f>
        <v>food trucks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ROUND((E971/D971)*100,0)</f>
        <v>108</v>
      </c>
      <c r="G971" t="s">
        <v>20</v>
      </c>
      <c r="H971">
        <v>93</v>
      </c>
      <c r="I971">
        <f>ROUND(E971/H971,2)</f>
        <v>91.94</v>
      </c>
      <c r="J971" t="s">
        <v>21</v>
      </c>
      <c r="K971" t="s">
        <v>22</v>
      </c>
      <c r="L971">
        <v>1576994400</v>
      </c>
      <c r="M971" s="7">
        <f>(((L971/60)/60)/24)+DATE(1970,1,1)</f>
        <v>43821.25</v>
      </c>
      <c r="N971">
        <v>1577599200</v>
      </c>
      <c r="O971" s="7">
        <f>(((N971/60)/60)/24)+DATE(1970,1,1)</f>
        <v>43828.25</v>
      </c>
      <c r="P971" t="b">
        <v>0</v>
      </c>
      <c r="Q971" t="b">
        <v>0</v>
      </c>
      <c r="R971" t="s">
        <v>33</v>
      </c>
      <c r="S971" t="str">
        <f>_xlfn.TEXTSPLIT(R:R,"/")</f>
        <v>theater</v>
      </c>
      <c r="T971" t="str">
        <f>_xlfn.TEXTAFTER(R:R,"/")</f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ROUND((E972/D972)*100,0)</f>
        <v>61</v>
      </c>
      <c r="G972" t="s">
        <v>14</v>
      </c>
      <c r="H972">
        <v>594</v>
      </c>
      <c r="I972">
        <f>ROUND(E972/H972,2)</f>
        <v>97.07</v>
      </c>
      <c r="J972" t="s">
        <v>21</v>
      </c>
      <c r="K972" t="s">
        <v>22</v>
      </c>
      <c r="L972">
        <v>1304917200</v>
      </c>
      <c r="M972" s="7">
        <f>(((L972/60)/60)/24)+DATE(1970,1,1)</f>
        <v>40672.208333333336</v>
      </c>
      <c r="N972">
        <v>1305003600</v>
      </c>
      <c r="O972" s="7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tr">
        <f>_xlfn.TEXTSPLIT(R:R,"/")</f>
        <v>theater</v>
      </c>
      <c r="T972" t="str">
        <f>_xlfn.TEXTAFTER(R:R,"/")</f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ROUND((E973/D973)*100,0)</f>
        <v>28</v>
      </c>
      <c r="G973" t="s">
        <v>14</v>
      </c>
      <c r="H973">
        <v>24</v>
      </c>
      <c r="I973">
        <f>ROUND(E973/H973,2)</f>
        <v>58.92</v>
      </c>
      <c r="J973" t="s">
        <v>21</v>
      </c>
      <c r="K973" t="s">
        <v>22</v>
      </c>
      <c r="L973">
        <v>1381208400</v>
      </c>
      <c r="M973" s="7">
        <f>(((L973/60)/60)/24)+DATE(1970,1,1)</f>
        <v>41555.208333333336</v>
      </c>
      <c r="N973">
        <v>1381726800</v>
      </c>
      <c r="O973" s="7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tr">
        <f>_xlfn.TEXTSPLIT(R:R,"/")</f>
        <v>film &amp; video</v>
      </c>
      <c r="T973" t="str">
        <f>_xlfn.TEXTAFTER(R:R,"/")</f>
        <v>television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ROUND((E974/D974)*100,0)</f>
        <v>228</v>
      </c>
      <c r="G974" t="s">
        <v>20</v>
      </c>
      <c r="H974">
        <v>1681</v>
      </c>
      <c r="I974">
        <f>ROUND(E974/H974,2)</f>
        <v>58.02</v>
      </c>
      <c r="J974" t="s">
        <v>21</v>
      </c>
      <c r="K974" t="s">
        <v>22</v>
      </c>
      <c r="L974">
        <v>1401685200</v>
      </c>
      <c r="M974" s="7">
        <f>(((L974/60)/60)/24)+DATE(1970,1,1)</f>
        <v>41792.208333333336</v>
      </c>
      <c r="N974">
        <v>1402462800</v>
      </c>
      <c r="O974" s="7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tr">
        <f>_xlfn.TEXTSPLIT(R:R,"/")</f>
        <v>technology</v>
      </c>
      <c r="T974" t="str">
        <f>_xlfn.TEXTAFTER(R:R,"/")</f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ROUND((E975/D975)*100,0)</f>
        <v>22</v>
      </c>
      <c r="G975" t="s">
        <v>14</v>
      </c>
      <c r="H975">
        <v>252</v>
      </c>
      <c r="I975">
        <f>ROUND(E975/H975,2)</f>
        <v>103.87</v>
      </c>
      <c r="J975" t="s">
        <v>21</v>
      </c>
      <c r="K975" t="s">
        <v>22</v>
      </c>
      <c r="L975">
        <v>1291960800</v>
      </c>
      <c r="M975" s="7">
        <f>(((L975/60)/60)/24)+DATE(1970,1,1)</f>
        <v>40522.25</v>
      </c>
      <c r="N975">
        <v>1292133600</v>
      </c>
      <c r="O975" s="7">
        <f>(((N975/60)/60)/24)+DATE(1970,1,1)</f>
        <v>40524.25</v>
      </c>
      <c r="P975" t="b">
        <v>0</v>
      </c>
      <c r="Q975" t="b">
        <v>1</v>
      </c>
      <c r="R975" t="s">
        <v>33</v>
      </c>
      <c r="S975" t="str">
        <f>_xlfn.TEXTSPLIT(R:R,"/")</f>
        <v>theater</v>
      </c>
      <c r="T975" t="str">
        <f>_xlfn.TEXTAFTER(R:R,"/")</f>
        <v>plays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ROUND((E976/D976)*100,0)</f>
        <v>374</v>
      </c>
      <c r="G976" t="s">
        <v>20</v>
      </c>
      <c r="H976">
        <v>32</v>
      </c>
      <c r="I976">
        <f>ROUND(E976/H976,2)</f>
        <v>93.47</v>
      </c>
      <c r="J976" t="s">
        <v>21</v>
      </c>
      <c r="K976" t="s">
        <v>22</v>
      </c>
      <c r="L976">
        <v>1368853200</v>
      </c>
      <c r="M976" s="7">
        <f>(((L976/60)/60)/24)+DATE(1970,1,1)</f>
        <v>41412.208333333336</v>
      </c>
      <c r="N976">
        <v>1368939600</v>
      </c>
      <c r="O976" s="7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tr">
        <f>_xlfn.TEXTSPLIT(R:R,"/")</f>
        <v>music</v>
      </c>
      <c r="T976" t="str">
        <f>_xlfn.TEXTAFTER(R:R,"/")</f>
        <v>indie rock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ROUND((E977/D977)*100,0)</f>
        <v>155</v>
      </c>
      <c r="G977" t="s">
        <v>20</v>
      </c>
      <c r="H977">
        <v>135</v>
      </c>
      <c r="I977">
        <f>ROUND(E977/H977,2)</f>
        <v>61.97</v>
      </c>
      <c r="J977" t="s">
        <v>21</v>
      </c>
      <c r="K977" t="s">
        <v>22</v>
      </c>
      <c r="L977">
        <v>1448776800</v>
      </c>
      <c r="M977" s="7">
        <f>(((L977/60)/60)/24)+DATE(1970,1,1)</f>
        <v>42337.25</v>
      </c>
      <c r="N977">
        <v>1452146400</v>
      </c>
      <c r="O977" s="7">
        <f>(((N977/60)/60)/24)+DATE(1970,1,1)</f>
        <v>42376.25</v>
      </c>
      <c r="P977" t="b">
        <v>0</v>
      </c>
      <c r="Q977" t="b">
        <v>1</v>
      </c>
      <c r="R977" t="s">
        <v>33</v>
      </c>
      <c r="S977" t="str">
        <f>_xlfn.TEXTSPLIT(R:R,"/")</f>
        <v>theater</v>
      </c>
      <c r="T977" t="str">
        <f>_xlfn.TEXTAFTER(R:R,"/")</f>
        <v>plays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ROUND((E978/D978)*100,0)</f>
        <v>322</v>
      </c>
      <c r="G978" t="s">
        <v>20</v>
      </c>
      <c r="H978">
        <v>140</v>
      </c>
      <c r="I978">
        <f>ROUND(E978/H978,2)</f>
        <v>92.04</v>
      </c>
      <c r="J978" t="s">
        <v>21</v>
      </c>
      <c r="K978" t="s">
        <v>22</v>
      </c>
      <c r="L978">
        <v>1296194400</v>
      </c>
      <c r="M978" s="7">
        <f>(((L978/60)/60)/24)+DATE(1970,1,1)</f>
        <v>40571.25</v>
      </c>
      <c r="N978">
        <v>1296712800</v>
      </c>
      <c r="O978" s="7">
        <f>(((N978/60)/60)/24)+DATE(1970,1,1)</f>
        <v>40577.25</v>
      </c>
      <c r="P978" t="b">
        <v>0</v>
      </c>
      <c r="Q978" t="b">
        <v>1</v>
      </c>
      <c r="R978" t="s">
        <v>33</v>
      </c>
      <c r="S978" t="str">
        <f>_xlfn.TEXTSPLIT(R:R,"/")</f>
        <v>theater</v>
      </c>
      <c r="T978" t="str">
        <f>_xlfn.TEXTAFTER(R:R,"/")</f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ROUND((E979/D979)*100,0)</f>
        <v>74</v>
      </c>
      <c r="G979" t="s">
        <v>14</v>
      </c>
      <c r="H979">
        <v>67</v>
      </c>
      <c r="I979">
        <f>ROUND(E979/H979,2)</f>
        <v>77.27</v>
      </c>
      <c r="J979" t="s">
        <v>21</v>
      </c>
      <c r="K979" t="s">
        <v>22</v>
      </c>
      <c r="L979">
        <v>1517983200</v>
      </c>
      <c r="M979" s="7">
        <f>(((L979/60)/60)/24)+DATE(1970,1,1)</f>
        <v>43138.25</v>
      </c>
      <c r="N979">
        <v>1520748000</v>
      </c>
      <c r="O979" s="7">
        <f>(((N979/60)/60)/24)+DATE(1970,1,1)</f>
        <v>43170.25</v>
      </c>
      <c r="P979" t="b">
        <v>0</v>
      </c>
      <c r="Q979" t="b">
        <v>0</v>
      </c>
      <c r="R979" t="s">
        <v>17</v>
      </c>
      <c r="S979" t="str">
        <f>_xlfn.TEXTSPLIT(R:R,"/")</f>
        <v>food</v>
      </c>
      <c r="T979" t="str">
        <f>_xlfn.TEXTAFTER(R:R,"/")</f>
        <v>food trucks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ROUND((E980/D980)*100,0)</f>
        <v>864</v>
      </c>
      <c r="G980" t="s">
        <v>20</v>
      </c>
      <c r="H980">
        <v>92</v>
      </c>
      <c r="I980">
        <f>ROUND(E980/H980,2)</f>
        <v>93.92</v>
      </c>
      <c r="J980" t="s">
        <v>21</v>
      </c>
      <c r="K980" t="s">
        <v>22</v>
      </c>
      <c r="L980">
        <v>1478930400</v>
      </c>
      <c r="M980" s="7">
        <f>(((L980/60)/60)/24)+DATE(1970,1,1)</f>
        <v>42686.25</v>
      </c>
      <c r="N980">
        <v>1480831200</v>
      </c>
      <c r="O980" s="7">
        <f>(((N980/60)/60)/24)+DATE(1970,1,1)</f>
        <v>42708.25</v>
      </c>
      <c r="P980" t="b">
        <v>0</v>
      </c>
      <c r="Q980" t="b">
        <v>0</v>
      </c>
      <c r="R980" t="s">
        <v>89</v>
      </c>
      <c r="S980" t="str">
        <f>_xlfn.TEXTSPLIT(R:R,"/")</f>
        <v>games</v>
      </c>
      <c r="T980" t="str">
        <f>_xlfn.TEXTAFTER(R:R,"/")</f>
        <v>video games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ROUND((E981/D981)*100,0)</f>
        <v>143</v>
      </c>
      <c r="G981" t="s">
        <v>20</v>
      </c>
      <c r="H981">
        <v>1015</v>
      </c>
      <c r="I981">
        <f>ROUND(E981/H981,2)</f>
        <v>84.97</v>
      </c>
      <c r="J981" t="s">
        <v>40</v>
      </c>
      <c r="K981" t="s">
        <v>41</v>
      </c>
      <c r="L981">
        <v>1426395600</v>
      </c>
      <c r="M981" s="7">
        <f>(((L981/60)/60)/24)+DATE(1970,1,1)</f>
        <v>42078.208333333328</v>
      </c>
      <c r="N981">
        <v>1426914000</v>
      </c>
      <c r="O981" s="7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tr">
        <f>_xlfn.TEXTSPLIT(R:R,"/")</f>
        <v>theater</v>
      </c>
      <c r="T981" t="str">
        <f>_xlfn.TEXTAFTER(R:R,"/")</f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ROUND((E982/D982)*100,0)</f>
        <v>40</v>
      </c>
      <c r="G982" t="s">
        <v>14</v>
      </c>
      <c r="H982">
        <v>742</v>
      </c>
      <c r="I982">
        <f>ROUND(E982/H982,2)</f>
        <v>105.97</v>
      </c>
      <c r="J982" t="s">
        <v>21</v>
      </c>
      <c r="K982" t="s">
        <v>22</v>
      </c>
      <c r="L982">
        <v>1446181200</v>
      </c>
      <c r="M982" s="7">
        <f>(((L982/60)/60)/24)+DATE(1970,1,1)</f>
        <v>42307.208333333328</v>
      </c>
      <c r="N982">
        <v>1446616800</v>
      </c>
      <c r="O982" s="7">
        <f>(((N982/60)/60)/24)+DATE(1970,1,1)</f>
        <v>42312.25</v>
      </c>
      <c r="P982" t="b">
        <v>1</v>
      </c>
      <c r="Q982" t="b">
        <v>0</v>
      </c>
      <c r="R982" t="s">
        <v>68</v>
      </c>
      <c r="S982" t="str">
        <f>_xlfn.TEXTSPLIT(R:R,"/")</f>
        <v>publishing</v>
      </c>
      <c r="T982" t="str">
        <f>_xlfn.TEXTAFTER(R:R,"/")</f>
        <v>nonfiction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ROUND((E983/D983)*100,0)</f>
        <v>178</v>
      </c>
      <c r="G983" t="s">
        <v>20</v>
      </c>
      <c r="H983">
        <v>323</v>
      </c>
      <c r="I983">
        <f>ROUND(E983/H983,2)</f>
        <v>36.97</v>
      </c>
      <c r="J983" t="s">
        <v>21</v>
      </c>
      <c r="K983" t="s">
        <v>22</v>
      </c>
      <c r="L983">
        <v>1514181600</v>
      </c>
      <c r="M983" s="7">
        <f>(((L983/60)/60)/24)+DATE(1970,1,1)</f>
        <v>43094.25</v>
      </c>
      <c r="N983">
        <v>1517032800</v>
      </c>
      <c r="O983" s="7">
        <f>(((N983/60)/60)/24)+DATE(1970,1,1)</f>
        <v>43127.25</v>
      </c>
      <c r="P983" t="b">
        <v>0</v>
      </c>
      <c r="Q983" t="b">
        <v>0</v>
      </c>
      <c r="R983" t="s">
        <v>28</v>
      </c>
      <c r="S983" t="str">
        <f>_xlfn.TEXTSPLIT(R:R,"/")</f>
        <v>technology</v>
      </c>
      <c r="T983" t="str">
        <f>_xlfn.TEXTAFTER(R:R,"/")</f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ROUND((E984/D984)*100,0)</f>
        <v>85</v>
      </c>
      <c r="G984" t="s">
        <v>14</v>
      </c>
      <c r="H984">
        <v>75</v>
      </c>
      <c r="I984">
        <f>ROUND(E984/H984,2)</f>
        <v>81.53</v>
      </c>
      <c r="J984" t="s">
        <v>21</v>
      </c>
      <c r="K984" t="s">
        <v>22</v>
      </c>
      <c r="L984">
        <v>1311051600</v>
      </c>
      <c r="M984" s="7">
        <f>(((L984/60)/60)/24)+DATE(1970,1,1)</f>
        <v>40743.208333333336</v>
      </c>
      <c r="N984">
        <v>1311224400</v>
      </c>
      <c r="O984" s="7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tr">
        <f>_xlfn.TEXTSPLIT(R:R,"/")</f>
        <v>film &amp; video</v>
      </c>
      <c r="T984" t="str">
        <f>_xlfn.TEXTAFTER(R:R,"/")</f>
        <v>documentary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ROUND((E985/D985)*100,0)</f>
        <v>146</v>
      </c>
      <c r="G985" t="s">
        <v>20</v>
      </c>
      <c r="H985">
        <v>2326</v>
      </c>
      <c r="I985">
        <f>ROUND(E985/H985,2)</f>
        <v>81</v>
      </c>
      <c r="J985" t="s">
        <v>21</v>
      </c>
      <c r="K985" t="s">
        <v>22</v>
      </c>
      <c r="L985">
        <v>1564894800</v>
      </c>
      <c r="M985" s="7">
        <f>(((L985/60)/60)/24)+DATE(1970,1,1)</f>
        <v>43681.208333333328</v>
      </c>
      <c r="N985">
        <v>1566190800</v>
      </c>
      <c r="O985" s="7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tr">
        <f>_xlfn.TEXTSPLIT(R:R,"/")</f>
        <v>film &amp; video</v>
      </c>
      <c r="T985" t="str">
        <f>_xlfn.TEXTAFTER(R:R,"/")</f>
        <v>documentary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ROUND((E986/D986)*100,0)</f>
        <v>152</v>
      </c>
      <c r="G986" t="s">
        <v>20</v>
      </c>
      <c r="H986">
        <v>381</v>
      </c>
      <c r="I986">
        <f>ROUND(E986/H986,2)</f>
        <v>26.01</v>
      </c>
      <c r="J986" t="s">
        <v>21</v>
      </c>
      <c r="K986" t="s">
        <v>22</v>
      </c>
      <c r="L986">
        <v>1567918800</v>
      </c>
      <c r="M986" s="7">
        <f>(((L986/60)/60)/24)+DATE(1970,1,1)</f>
        <v>43716.208333333328</v>
      </c>
      <c r="N986">
        <v>1570165200</v>
      </c>
      <c r="O986" s="7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tr">
        <f>_xlfn.TEXTSPLIT(R:R,"/")</f>
        <v>theater</v>
      </c>
      <c r="T986" t="str">
        <f>_xlfn.TEXTAFTER(R:R,"/")</f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ROUND((E987/D987)*100,0)</f>
        <v>67</v>
      </c>
      <c r="G987" t="s">
        <v>14</v>
      </c>
      <c r="H987">
        <v>4405</v>
      </c>
      <c r="I987">
        <f>ROUND(E987/H987,2)</f>
        <v>26</v>
      </c>
      <c r="J987" t="s">
        <v>21</v>
      </c>
      <c r="K987" t="s">
        <v>22</v>
      </c>
      <c r="L987">
        <v>1386309600</v>
      </c>
      <c r="M987" s="7">
        <f>(((L987/60)/60)/24)+DATE(1970,1,1)</f>
        <v>41614.25</v>
      </c>
      <c r="N987">
        <v>1388556000</v>
      </c>
      <c r="O987" s="7">
        <f>(((N987/60)/60)/24)+DATE(1970,1,1)</f>
        <v>41640.25</v>
      </c>
      <c r="P987" t="b">
        <v>0</v>
      </c>
      <c r="Q987" t="b">
        <v>1</v>
      </c>
      <c r="R987" t="s">
        <v>23</v>
      </c>
      <c r="S987" t="str">
        <f>_xlfn.TEXTSPLIT(R:R,"/")</f>
        <v>music</v>
      </c>
      <c r="T987" t="str">
        <f>_xlfn.TEXTAFTER(R:R,"/")</f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ROUND((E988/D988)*100,0)</f>
        <v>40</v>
      </c>
      <c r="G988" t="s">
        <v>14</v>
      </c>
      <c r="H988">
        <v>92</v>
      </c>
      <c r="I988">
        <f>ROUND(E988/H988,2)</f>
        <v>34.17</v>
      </c>
      <c r="J988" t="s">
        <v>21</v>
      </c>
      <c r="K988" t="s">
        <v>22</v>
      </c>
      <c r="L988">
        <v>1301979600</v>
      </c>
      <c r="M988" s="7">
        <f>(((L988/60)/60)/24)+DATE(1970,1,1)</f>
        <v>40638.208333333336</v>
      </c>
      <c r="N988">
        <v>1303189200</v>
      </c>
      <c r="O988" s="7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tr">
        <f>_xlfn.TEXTSPLIT(R:R,"/")</f>
        <v>music</v>
      </c>
      <c r="T988" t="str">
        <f>_xlfn.TEXTAFTER(R:R,"/")</f>
        <v>rock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ROUND((E989/D989)*100,0)</f>
        <v>217</v>
      </c>
      <c r="G989" t="s">
        <v>20</v>
      </c>
      <c r="H989">
        <v>480</v>
      </c>
      <c r="I989">
        <f>ROUND(E989/H989,2)</f>
        <v>28</v>
      </c>
      <c r="J989" t="s">
        <v>21</v>
      </c>
      <c r="K989" t="s">
        <v>22</v>
      </c>
      <c r="L989">
        <v>1493269200</v>
      </c>
      <c r="M989" s="7">
        <f>(((L989/60)/60)/24)+DATE(1970,1,1)</f>
        <v>42852.208333333328</v>
      </c>
      <c r="N989">
        <v>1494478800</v>
      </c>
      <c r="O989" s="7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tr">
        <f>_xlfn.TEXTSPLIT(R:R,"/")</f>
        <v>film &amp; video</v>
      </c>
      <c r="T989" t="str">
        <f>_xlfn.TEXTAFTER(R:R,"/")</f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ROUND((E990/D990)*100,0)</f>
        <v>52</v>
      </c>
      <c r="G990" t="s">
        <v>14</v>
      </c>
      <c r="H990">
        <v>64</v>
      </c>
      <c r="I990">
        <f>ROUND(E990/H990,2)</f>
        <v>76.55</v>
      </c>
      <c r="J990" t="s">
        <v>21</v>
      </c>
      <c r="K990" t="s">
        <v>22</v>
      </c>
      <c r="L990">
        <v>1478930400</v>
      </c>
      <c r="M990" s="7">
        <f>(((L990/60)/60)/24)+DATE(1970,1,1)</f>
        <v>42686.25</v>
      </c>
      <c r="N990">
        <v>1480744800</v>
      </c>
      <c r="O990" s="7">
        <f>(((N990/60)/60)/24)+DATE(1970,1,1)</f>
        <v>42707.25</v>
      </c>
      <c r="P990" t="b">
        <v>0</v>
      </c>
      <c r="Q990" t="b">
        <v>0</v>
      </c>
      <c r="R990" t="s">
        <v>133</v>
      </c>
      <c r="S990" t="str">
        <f>_xlfn.TEXTSPLIT(R:R,"/")</f>
        <v>publishing</v>
      </c>
      <c r="T990" t="str">
        <f>_xlfn.TEXTAFTER(R:R,"/")</f>
        <v>radio &amp; podcasts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ROUND((E991/D991)*100,0)</f>
        <v>500</v>
      </c>
      <c r="G991" t="s">
        <v>20</v>
      </c>
      <c r="H991">
        <v>226</v>
      </c>
      <c r="I991">
        <f>ROUND(E991/H991,2)</f>
        <v>53.05</v>
      </c>
      <c r="J991" t="s">
        <v>21</v>
      </c>
      <c r="K991" t="s">
        <v>22</v>
      </c>
      <c r="L991">
        <v>1555390800</v>
      </c>
      <c r="M991" s="7">
        <f>(((L991/60)/60)/24)+DATE(1970,1,1)</f>
        <v>43571.208333333328</v>
      </c>
      <c r="N991">
        <v>1555822800</v>
      </c>
      <c r="O991" s="7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tr">
        <f>_xlfn.TEXTSPLIT(R:R,"/")</f>
        <v>publishing</v>
      </c>
      <c r="T991" t="str">
        <f>_xlfn.TEXTAFTER(R:R,"/")</f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ROUND((E992/D992)*100,0)</f>
        <v>88</v>
      </c>
      <c r="G992" t="s">
        <v>14</v>
      </c>
      <c r="H992">
        <v>64</v>
      </c>
      <c r="I992">
        <f>ROUND(E992/H992,2)</f>
        <v>106.86</v>
      </c>
      <c r="J992" t="s">
        <v>21</v>
      </c>
      <c r="K992" t="s">
        <v>22</v>
      </c>
      <c r="L992">
        <v>1456984800</v>
      </c>
      <c r="M992" s="7">
        <f>(((L992/60)/60)/24)+DATE(1970,1,1)</f>
        <v>42432.25</v>
      </c>
      <c r="N992">
        <v>1458882000</v>
      </c>
      <c r="O992" s="7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tr">
        <f>_xlfn.TEXTSPLIT(R:R,"/")</f>
        <v>film &amp; video</v>
      </c>
      <c r="T992" t="str">
        <f>_xlfn.TEXTAFTER(R:R,"/")</f>
        <v>drama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ROUND((E993/D993)*100,0)</f>
        <v>113</v>
      </c>
      <c r="G993" t="s">
        <v>20</v>
      </c>
      <c r="H993">
        <v>241</v>
      </c>
      <c r="I993">
        <f>ROUND(E993/H993,2)</f>
        <v>46.02</v>
      </c>
      <c r="J993" t="s">
        <v>21</v>
      </c>
      <c r="K993" t="s">
        <v>22</v>
      </c>
      <c r="L993">
        <v>1411621200</v>
      </c>
      <c r="M993" s="7">
        <f>(((L993/60)/60)/24)+DATE(1970,1,1)</f>
        <v>41907.208333333336</v>
      </c>
      <c r="N993">
        <v>1411966800</v>
      </c>
      <c r="O993" s="7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tr">
        <f>_xlfn.TEXTSPLIT(R:R,"/")</f>
        <v>music</v>
      </c>
      <c r="T993" t="str">
        <f>_xlfn.TEXTAFTER(R:R,"/")</f>
        <v>rock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ROUND((E994/D994)*100,0)</f>
        <v>427</v>
      </c>
      <c r="G994" t="s">
        <v>20</v>
      </c>
      <c r="H994">
        <v>132</v>
      </c>
      <c r="I994">
        <f>ROUND(E994/H994,2)</f>
        <v>100.17</v>
      </c>
      <c r="J994" t="s">
        <v>21</v>
      </c>
      <c r="K994" t="s">
        <v>22</v>
      </c>
      <c r="L994">
        <v>1525669200</v>
      </c>
      <c r="M994" s="7">
        <f>(((L994/60)/60)/24)+DATE(1970,1,1)</f>
        <v>43227.208333333328</v>
      </c>
      <c r="N994">
        <v>1526878800</v>
      </c>
      <c r="O994" s="7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tr">
        <f>_xlfn.TEXTSPLIT(R:R,"/")</f>
        <v>film &amp; video</v>
      </c>
      <c r="T994" t="str">
        <f>_xlfn.TEXTAFTER(R:R,"/")</f>
        <v>drama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ROUND((E995/D995)*100,0)</f>
        <v>78</v>
      </c>
      <c r="G995" t="s">
        <v>74</v>
      </c>
      <c r="H995">
        <v>75</v>
      </c>
      <c r="I995">
        <f>ROUND(E995/H995,2)</f>
        <v>101.44</v>
      </c>
      <c r="J995" t="s">
        <v>107</v>
      </c>
      <c r="K995" t="s">
        <v>108</v>
      </c>
      <c r="L995">
        <v>1450936800</v>
      </c>
      <c r="M995" s="7">
        <f>(((L995/60)/60)/24)+DATE(1970,1,1)</f>
        <v>42362.25</v>
      </c>
      <c r="N995">
        <v>1452405600</v>
      </c>
      <c r="O995" s="7">
        <f>(((N995/60)/60)/24)+DATE(1970,1,1)</f>
        <v>42379.25</v>
      </c>
      <c r="P995" t="b">
        <v>0</v>
      </c>
      <c r="Q995" t="b">
        <v>1</v>
      </c>
      <c r="R995" t="s">
        <v>122</v>
      </c>
      <c r="S995" t="str">
        <f>_xlfn.TEXTSPLIT(R:R,"/")</f>
        <v>photography</v>
      </c>
      <c r="T995" t="str">
        <f>_xlfn.TEXTAFTER(R:R,"/")</f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ROUND((E996/D996)*100,0)</f>
        <v>52</v>
      </c>
      <c r="G996" t="s">
        <v>14</v>
      </c>
      <c r="H996">
        <v>842</v>
      </c>
      <c r="I996">
        <f>ROUND(E996/H996,2)</f>
        <v>87.97</v>
      </c>
      <c r="J996" t="s">
        <v>21</v>
      </c>
      <c r="K996" t="s">
        <v>22</v>
      </c>
      <c r="L996">
        <v>1413522000</v>
      </c>
      <c r="M996" s="7">
        <f>(((L996/60)/60)/24)+DATE(1970,1,1)</f>
        <v>41929.208333333336</v>
      </c>
      <c r="N996">
        <v>1414040400</v>
      </c>
      <c r="O996" s="7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tr">
        <f>_xlfn.TEXTSPLIT(R:R,"/")</f>
        <v>publishing</v>
      </c>
      <c r="T996" t="str">
        <f>_xlfn.TEXTAFTER(R:R,"/")</f>
        <v>translations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ROUND((E997/D997)*100,0)</f>
        <v>157</v>
      </c>
      <c r="G997" t="s">
        <v>20</v>
      </c>
      <c r="H997">
        <v>2043</v>
      </c>
      <c r="I997">
        <f>ROUND(E997/H997,2)</f>
        <v>75</v>
      </c>
      <c r="J997" t="s">
        <v>21</v>
      </c>
      <c r="K997" t="s">
        <v>22</v>
      </c>
      <c r="L997">
        <v>1541307600</v>
      </c>
      <c r="M997" s="7">
        <f>(((L997/60)/60)/24)+DATE(1970,1,1)</f>
        <v>43408.208333333328</v>
      </c>
      <c r="N997">
        <v>1543816800</v>
      </c>
      <c r="O997" s="7">
        <f>(((N997/60)/60)/24)+DATE(1970,1,1)</f>
        <v>43437.25</v>
      </c>
      <c r="P997" t="b">
        <v>0</v>
      </c>
      <c r="Q997" t="b">
        <v>1</v>
      </c>
      <c r="R997" t="s">
        <v>17</v>
      </c>
      <c r="S997" t="str">
        <f>_xlfn.TEXTSPLIT(R:R,"/")</f>
        <v>food</v>
      </c>
      <c r="T997" t="str">
        <f>_xlfn.TEXTAFTER(R:R,"/")</f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ROUND((E998/D998)*100,0)</f>
        <v>73</v>
      </c>
      <c r="G998" t="s">
        <v>14</v>
      </c>
      <c r="H998">
        <v>112</v>
      </c>
      <c r="I998">
        <f>ROUND(E998/H998,2)</f>
        <v>42.98</v>
      </c>
      <c r="J998" t="s">
        <v>21</v>
      </c>
      <c r="K998" t="s">
        <v>22</v>
      </c>
      <c r="L998">
        <v>1357106400</v>
      </c>
      <c r="M998" s="7">
        <f>(((L998/60)/60)/24)+DATE(1970,1,1)</f>
        <v>41276.25</v>
      </c>
      <c r="N998">
        <v>1359698400</v>
      </c>
      <c r="O998" s="7">
        <f>(((N998/60)/60)/24)+DATE(1970,1,1)</f>
        <v>41306.25</v>
      </c>
      <c r="P998" t="b">
        <v>0</v>
      </c>
      <c r="Q998" t="b">
        <v>0</v>
      </c>
      <c r="R998" t="s">
        <v>33</v>
      </c>
      <c r="S998" t="str">
        <f>_xlfn.TEXTSPLIT(R:R,"/")</f>
        <v>theater</v>
      </c>
      <c r="T998" t="str">
        <f>_xlfn.TEXTAFTER(R:R,"/")</f>
        <v>plays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ROUND((E999/D999)*100,0)</f>
        <v>61</v>
      </c>
      <c r="G999" t="s">
        <v>74</v>
      </c>
      <c r="H999">
        <v>139</v>
      </c>
      <c r="I999">
        <f>ROUND(E999/H999,2)</f>
        <v>33.119999999999997</v>
      </c>
      <c r="J999" t="s">
        <v>107</v>
      </c>
      <c r="K999" t="s">
        <v>108</v>
      </c>
      <c r="L999">
        <v>1390197600</v>
      </c>
      <c r="M999" s="7">
        <f>(((L999/60)/60)/24)+DATE(1970,1,1)</f>
        <v>41659.25</v>
      </c>
      <c r="N999">
        <v>1390629600</v>
      </c>
      <c r="O999" s="7">
        <f>(((N999/60)/60)/24)+DATE(1970,1,1)</f>
        <v>41664.25</v>
      </c>
      <c r="P999" t="b">
        <v>0</v>
      </c>
      <c r="Q999" t="b">
        <v>0</v>
      </c>
      <c r="R999" t="s">
        <v>33</v>
      </c>
      <c r="S999" t="str">
        <f>_xlfn.TEXTSPLIT(R:R,"/")</f>
        <v>theater</v>
      </c>
      <c r="T999" t="str">
        <f>_xlfn.TEXTAFTER(R:R,"/")</f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ROUND((E1000/D1000)*100,0)</f>
        <v>57</v>
      </c>
      <c r="G1000" t="s">
        <v>14</v>
      </c>
      <c r="H1000">
        <v>374</v>
      </c>
      <c r="I1000">
        <f>ROUND(E1000/H1000,2)</f>
        <v>101.13</v>
      </c>
      <c r="J1000" t="s">
        <v>21</v>
      </c>
      <c r="K1000" t="s">
        <v>22</v>
      </c>
      <c r="L1000">
        <v>1265868000</v>
      </c>
      <c r="M1000" s="7">
        <f>(((L1000/60)/60)/24)+DATE(1970,1,1)</f>
        <v>40220.25</v>
      </c>
      <c r="N1000">
        <v>1267077600</v>
      </c>
      <c r="O1000" s="7">
        <f>(((N1000/60)/60)/24)+DATE(1970,1,1)</f>
        <v>40234.25</v>
      </c>
      <c r="P1000" t="b">
        <v>0</v>
      </c>
      <c r="Q1000" t="b">
        <v>1</v>
      </c>
      <c r="R1000" t="s">
        <v>60</v>
      </c>
      <c r="S1000" t="str">
        <f>_xlfn.TEXTSPLIT(R:R,"/")</f>
        <v>music</v>
      </c>
      <c r="T1000" t="str">
        <f>_xlfn.TEXTAFTER(R:R,"/")</f>
        <v>indie rock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ROUND((E1001/D1001)*100,0)</f>
        <v>57</v>
      </c>
      <c r="G1001" t="s">
        <v>74</v>
      </c>
      <c r="H1001">
        <v>1122</v>
      </c>
      <c r="I1001">
        <f>ROUND(E1001/H1001,2)</f>
        <v>55.99</v>
      </c>
      <c r="J1001" t="s">
        <v>21</v>
      </c>
      <c r="K1001" t="s">
        <v>22</v>
      </c>
      <c r="L1001">
        <v>1467176400</v>
      </c>
      <c r="M1001" s="7">
        <f>(((L1001/60)/60)/24)+DATE(1970,1,1)</f>
        <v>42550.208333333328</v>
      </c>
      <c r="N1001">
        <v>1467781200</v>
      </c>
      <c r="O1001" s="7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_xlfn.TEXTSPLIT(R:R,"/")</f>
        <v>food</v>
      </c>
      <c r="T1001" t="str">
        <f>_xlfn.TEXTAFTER(R:R,"/")</f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40"/>
        <color theme="9" tint="0.39997558519241921"/>
        <color theme="4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88FD-AC0F-644F-A089-1E947F3D084D}">
  <dimension ref="A1:F14"/>
  <sheetViews>
    <sheetView workbookViewId="0">
      <selection activeCell="E5" sqref="E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2066</v>
      </c>
    </row>
    <row r="3" spans="1:6" x14ac:dyDescent="0.2">
      <c r="A3" s="4" t="s">
        <v>2069</v>
      </c>
      <c r="B3" s="4" t="s">
        <v>2070</v>
      </c>
    </row>
    <row r="4" spans="1:6" x14ac:dyDescent="0.2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5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5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5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5" t="s">
        <v>2064</v>
      </c>
      <c r="B8" s="6"/>
      <c r="C8" s="6"/>
      <c r="D8" s="6"/>
      <c r="E8" s="6">
        <v>4</v>
      </c>
      <c r="F8" s="6">
        <v>4</v>
      </c>
    </row>
    <row r="9" spans="1:6" x14ac:dyDescent="0.2">
      <c r="A9" s="5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5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5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5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5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5" t="s">
        <v>2068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0986-6599-7447-AAB1-1BF708C07F6E}">
  <dimension ref="A1:F30"/>
  <sheetViews>
    <sheetView workbookViewId="0">
      <selection activeCell="W25" sqref="W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2066</v>
      </c>
    </row>
    <row r="2" spans="1:6" x14ac:dyDescent="0.2">
      <c r="A2" s="4" t="s">
        <v>2031</v>
      </c>
      <c r="B2" t="s">
        <v>2066</v>
      </c>
    </row>
    <row r="4" spans="1:6" x14ac:dyDescent="0.2">
      <c r="A4" s="4" t="s">
        <v>2069</v>
      </c>
      <c r="B4" s="4" t="s">
        <v>2070</v>
      </c>
    </row>
    <row r="5" spans="1:6" x14ac:dyDescent="0.2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5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5" t="s">
        <v>2065</v>
      </c>
      <c r="B7" s="6"/>
      <c r="C7" s="6"/>
      <c r="D7" s="6"/>
      <c r="E7" s="6">
        <v>4</v>
      </c>
      <c r="F7" s="6">
        <v>4</v>
      </c>
    </row>
    <row r="8" spans="1:6" x14ac:dyDescent="0.2">
      <c r="A8" s="5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5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5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5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5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5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5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5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5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5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5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5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5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5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5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5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5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5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5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5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5" t="s">
        <v>2062</v>
      </c>
      <c r="B29" s="6"/>
      <c r="C29" s="6"/>
      <c r="D29" s="6"/>
      <c r="E29" s="6">
        <v>3</v>
      </c>
      <c r="F29" s="6">
        <v>3</v>
      </c>
    </row>
    <row r="30" spans="1:6" x14ac:dyDescent="0.2">
      <c r="A30" s="5" t="s">
        <v>2068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5804-4022-1C43-BCF3-E2CDBAB7C30C}">
  <dimension ref="A1:E18"/>
  <sheetViews>
    <sheetView topLeftCell="A2" workbookViewId="0">
      <selection activeCell="O30" sqref="O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2031</v>
      </c>
      <c r="B1" t="s">
        <v>2066</v>
      </c>
    </row>
    <row r="2" spans="1:5" x14ac:dyDescent="0.2">
      <c r="A2" s="4" t="s">
        <v>2085</v>
      </c>
      <c r="B2" t="s">
        <v>2066</v>
      </c>
    </row>
    <row r="4" spans="1:5" x14ac:dyDescent="0.2">
      <c r="A4" s="4" t="s">
        <v>2069</v>
      </c>
      <c r="B4" s="4" t="s">
        <v>2070</v>
      </c>
    </row>
    <row r="5" spans="1:5" x14ac:dyDescent="0.2">
      <c r="A5" s="4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9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9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9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9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9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9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9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9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9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9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9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9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9" t="s">
        <v>2068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BF37-C12F-3D47-9ADC-A4C61EFB6888}">
  <dimension ref="A1:H13"/>
  <sheetViews>
    <sheetView workbookViewId="0">
      <selection activeCell="F46" sqref="F46"/>
    </sheetView>
  </sheetViews>
  <sheetFormatPr baseColWidth="10" defaultRowHeight="16" x14ac:dyDescent="0.2"/>
  <cols>
    <col min="1" max="1" width="2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s="10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s="10" t="s">
        <v>2095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s="10" t="s">
        <v>2096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s="10" t="s">
        <v>2097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s="10" t="s">
        <v>2098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s="10" t="s">
        <v>2099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s="10" t="s">
        <v>2100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s="10" t="s">
        <v>2101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s="10" t="s">
        <v>2102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s="10" t="s">
        <v>2103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s="10" t="s">
        <v>2104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s="10" t="s">
        <v>2105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3B17-1F6B-1B41-B6C1-871E4C3F560A}">
  <dimension ref="A1:H566"/>
  <sheetViews>
    <sheetView tabSelected="1" workbookViewId="0">
      <selection activeCell="H27" sqref="H27"/>
    </sheetView>
  </sheetViews>
  <sheetFormatPr baseColWidth="10" defaultRowHeight="16" x14ac:dyDescent="0.2"/>
  <cols>
    <col min="1" max="1" width="27" bestFit="1" customWidth="1"/>
    <col min="2" max="2" width="22.5" bestFit="1" customWidth="1"/>
    <col min="3" max="3" width="42.33203125" bestFit="1" customWidth="1"/>
    <col min="4" max="4" width="25.83203125" customWidth="1"/>
    <col min="5" max="5" width="24.83203125" bestFit="1" customWidth="1"/>
    <col min="6" max="6" width="26" bestFit="1" customWidth="1"/>
    <col min="7" max="7" width="42.33203125" bestFit="1" customWidth="1"/>
    <col min="8" max="8" width="26" bestFit="1" customWidth="1"/>
    <col min="9" max="9" width="22.5" bestFit="1" customWidth="1"/>
    <col min="10" max="10" width="26" bestFit="1" customWidth="1"/>
    <col min="11" max="11" width="22.5" bestFit="1" customWidth="1"/>
    <col min="12" max="12" width="26" bestFit="1" customWidth="1"/>
    <col min="13" max="13" width="27.33203125" bestFit="1" customWidth="1"/>
    <col min="14" max="14" width="30.83203125" bestFit="1" customWidth="1"/>
    <col min="15" max="15" width="11.1640625" bestFit="1" customWidth="1"/>
    <col min="16" max="16" width="12.1640625" bestFit="1" customWidth="1"/>
    <col min="17" max="17" width="8.33203125" bestFit="1" customWidth="1"/>
    <col min="18" max="18" width="9.33203125" bestFit="1" customWidth="1"/>
    <col min="19" max="19" width="4.6640625" bestFit="1" customWidth="1"/>
    <col min="20" max="20" width="8.33203125" bestFit="1" customWidth="1"/>
    <col min="21" max="21" width="9.33203125" bestFit="1" customWidth="1"/>
    <col min="22" max="22" width="4.6640625" bestFit="1" customWidth="1"/>
    <col min="23" max="23" width="8.33203125" bestFit="1" customWidth="1"/>
    <col min="24" max="24" width="9.33203125" bestFit="1" customWidth="1"/>
    <col min="25" max="25" width="4.6640625" bestFit="1" customWidth="1"/>
    <col min="26" max="26" width="8.33203125" bestFit="1" customWidth="1"/>
    <col min="27" max="27" width="9.33203125" bestFit="1" customWidth="1"/>
  </cols>
  <sheetData>
    <row r="1" spans="1:8" x14ac:dyDescent="0.2">
      <c r="A1" t="s">
        <v>4</v>
      </c>
      <c r="B1" t="s">
        <v>2106</v>
      </c>
      <c r="E1" t="s">
        <v>4</v>
      </c>
      <c r="F1" t="s">
        <v>2106</v>
      </c>
    </row>
    <row r="2" spans="1:8" x14ac:dyDescent="0.2">
      <c r="A2" t="s">
        <v>20</v>
      </c>
      <c r="B2">
        <v>158</v>
      </c>
      <c r="C2" s="13" t="s">
        <v>2107</v>
      </c>
      <c r="D2" s="14">
        <f>AVERAGE(B2:B566)</f>
        <v>851.14690265486729</v>
      </c>
      <c r="E2" t="s">
        <v>14</v>
      </c>
      <c r="F2">
        <v>0</v>
      </c>
      <c r="G2" s="13" t="s">
        <v>2107</v>
      </c>
      <c r="H2" s="14">
        <f>AVERAGE(F2:F566)</f>
        <v>585.61538461538464</v>
      </c>
    </row>
    <row r="3" spans="1:8" x14ac:dyDescent="0.2">
      <c r="A3" t="s">
        <v>20</v>
      </c>
      <c r="B3">
        <v>1425</v>
      </c>
      <c r="C3" s="15" t="s">
        <v>2108</v>
      </c>
      <c r="D3" s="16">
        <f>MEDIAN(B:B)</f>
        <v>201</v>
      </c>
      <c r="E3" t="s">
        <v>14</v>
      </c>
      <c r="F3">
        <v>24</v>
      </c>
      <c r="G3" s="15" t="s">
        <v>2108</v>
      </c>
      <c r="H3" s="16">
        <f>MEDIAN(F:F)</f>
        <v>114.5</v>
      </c>
    </row>
    <row r="4" spans="1:8" x14ac:dyDescent="0.2">
      <c r="A4" t="s">
        <v>20</v>
      </c>
      <c r="B4">
        <v>174</v>
      </c>
      <c r="C4" s="15" t="s">
        <v>2109</v>
      </c>
      <c r="D4" s="16">
        <f>MIN(B:B)</f>
        <v>16</v>
      </c>
      <c r="E4" t="s">
        <v>14</v>
      </c>
      <c r="F4">
        <v>53</v>
      </c>
      <c r="G4" s="15" t="s">
        <v>2109</v>
      </c>
      <c r="H4" s="16">
        <f>MIN(F:F)</f>
        <v>0</v>
      </c>
    </row>
    <row r="5" spans="1:8" x14ac:dyDescent="0.2">
      <c r="A5" t="s">
        <v>20</v>
      </c>
      <c r="B5">
        <v>227</v>
      </c>
      <c r="C5" s="15" t="s">
        <v>2110</v>
      </c>
      <c r="D5" s="16">
        <f>MAX(B:B)</f>
        <v>7295</v>
      </c>
      <c r="E5" t="s">
        <v>14</v>
      </c>
      <c r="F5">
        <v>18</v>
      </c>
      <c r="G5" s="15" t="s">
        <v>2110</v>
      </c>
      <c r="H5" s="16">
        <f>MAX(F:F)</f>
        <v>6080</v>
      </c>
    </row>
    <row r="6" spans="1:8" x14ac:dyDescent="0.2">
      <c r="A6" t="s">
        <v>20</v>
      </c>
      <c r="B6">
        <v>220</v>
      </c>
      <c r="C6" s="15" t="s">
        <v>2111</v>
      </c>
      <c r="D6" s="16">
        <f>_xlfn.VAR.P(B:B)</f>
        <v>1603373.7324019109</v>
      </c>
      <c r="E6" t="s">
        <v>14</v>
      </c>
      <c r="F6">
        <v>44</v>
      </c>
      <c r="G6" s="15" t="s">
        <v>2111</v>
      </c>
      <c r="H6" s="16">
        <f>_xlfn.VAR.P(F:F)</f>
        <v>921574.68174133555</v>
      </c>
    </row>
    <row r="7" spans="1:8" x14ac:dyDescent="0.2">
      <c r="A7" t="s">
        <v>20</v>
      </c>
      <c r="B7">
        <v>98</v>
      </c>
      <c r="C7" s="17" t="s">
        <v>2112</v>
      </c>
      <c r="D7" s="18">
        <f>SQRT(D6)</f>
        <v>1266.2439466397898</v>
      </c>
      <c r="E7" t="s">
        <v>14</v>
      </c>
      <c r="F7">
        <v>27</v>
      </c>
      <c r="G7" s="17" t="s">
        <v>2112</v>
      </c>
      <c r="H7" s="18">
        <f>SQRT(H6)</f>
        <v>959.98681331637863</v>
      </c>
    </row>
    <row r="8" spans="1:8" x14ac:dyDescent="0.2">
      <c r="A8" t="s">
        <v>20</v>
      </c>
      <c r="B8">
        <v>100</v>
      </c>
      <c r="E8" t="s">
        <v>14</v>
      </c>
      <c r="F8">
        <v>55</v>
      </c>
    </row>
    <row r="9" spans="1:8" x14ac:dyDescent="0.2">
      <c r="A9" t="s">
        <v>20</v>
      </c>
      <c r="B9">
        <v>1249</v>
      </c>
      <c r="E9" t="s">
        <v>14</v>
      </c>
      <c r="F9">
        <v>200</v>
      </c>
    </row>
    <row r="10" spans="1:8" x14ac:dyDescent="0.2">
      <c r="A10" t="s">
        <v>20</v>
      </c>
      <c r="B10">
        <v>1396</v>
      </c>
      <c r="E10" t="s">
        <v>14</v>
      </c>
      <c r="F10">
        <v>452</v>
      </c>
    </row>
    <row r="11" spans="1:8" x14ac:dyDescent="0.2">
      <c r="A11" t="s">
        <v>20</v>
      </c>
      <c r="B11">
        <v>890</v>
      </c>
      <c r="E11" t="s">
        <v>14</v>
      </c>
      <c r="F11">
        <v>674</v>
      </c>
    </row>
    <row r="12" spans="1:8" x14ac:dyDescent="0.2">
      <c r="A12" t="s">
        <v>20</v>
      </c>
      <c r="B12">
        <v>142</v>
      </c>
      <c r="E12" t="s">
        <v>14</v>
      </c>
      <c r="F12">
        <v>558</v>
      </c>
    </row>
    <row r="13" spans="1:8" x14ac:dyDescent="0.2">
      <c r="A13" t="s">
        <v>20</v>
      </c>
      <c r="B13">
        <v>2673</v>
      </c>
      <c r="E13" t="s">
        <v>14</v>
      </c>
      <c r="F13">
        <v>15</v>
      </c>
      <c r="H13" s="12"/>
    </row>
    <row r="14" spans="1:8" x14ac:dyDescent="0.2">
      <c r="A14" t="s">
        <v>20</v>
      </c>
      <c r="B14">
        <v>163</v>
      </c>
      <c r="E14" t="s">
        <v>14</v>
      </c>
      <c r="F14">
        <v>2307</v>
      </c>
    </row>
    <row r="15" spans="1:8" x14ac:dyDescent="0.2">
      <c r="A15" t="s">
        <v>20</v>
      </c>
      <c r="B15">
        <v>2220</v>
      </c>
      <c r="E15" t="s">
        <v>14</v>
      </c>
      <c r="F15">
        <v>88</v>
      </c>
    </row>
    <row r="16" spans="1:8" x14ac:dyDescent="0.2">
      <c r="A16" t="s">
        <v>20</v>
      </c>
      <c r="B16">
        <v>1606</v>
      </c>
      <c r="E16" t="s">
        <v>14</v>
      </c>
      <c r="F16">
        <v>48</v>
      </c>
    </row>
    <row r="17" spans="1:6" x14ac:dyDescent="0.2">
      <c r="A17" t="s">
        <v>20</v>
      </c>
      <c r="B17">
        <v>129</v>
      </c>
      <c r="E17" t="s">
        <v>14</v>
      </c>
      <c r="F17">
        <v>1</v>
      </c>
    </row>
    <row r="18" spans="1:6" x14ac:dyDescent="0.2">
      <c r="A18" t="s">
        <v>20</v>
      </c>
      <c r="B18">
        <v>226</v>
      </c>
      <c r="E18" t="s">
        <v>14</v>
      </c>
      <c r="F18">
        <v>1467</v>
      </c>
    </row>
    <row r="19" spans="1:6" x14ac:dyDescent="0.2">
      <c r="A19" t="s">
        <v>20</v>
      </c>
      <c r="B19">
        <v>5419</v>
      </c>
      <c r="E19" t="s">
        <v>14</v>
      </c>
      <c r="F19">
        <v>75</v>
      </c>
    </row>
    <row r="20" spans="1:6" x14ac:dyDescent="0.2">
      <c r="A20" t="s">
        <v>20</v>
      </c>
      <c r="B20">
        <v>165</v>
      </c>
      <c r="E20" t="s">
        <v>14</v>
      </c>
      <c r="F20">
        <v>120</v>
      </c>
    </row>
    <row r="21" spans="1:6" x14ac:dyDescent="0.2">
      <c r="A21" t="s">
        <v>20</v>
      </c>
      <c r="B21">
        <v>1965</v>
      </c>
      <c r="E21" t="s">
        <v>14</v>
      </c>
      <c r="F21">
        <v>2253</v>
      </c>
    </row>
    <row r="22" spans="1:6" x14ac:dyDescent="0.2">
      <c r="A22" t="s">
        <v>20</v>
      </c>
      <c r="B22">
        <v>16</v>
      </c>
      <c r="E22" t="s">
        <v>14</v>
      </c>
      <c r="F22">
        <v>5</v>
      </c>
    </row>
    <row r="23" spans="1:6" x14ac:dyDescent="0.2">
      <c r="A23" t="s">
        <v>20</v>
      </c>
      <c r="B23">
        <v>107</v>
      </c>
      <c r="E23" t="s">
        <v>14</v>
      </c>
      <c r="F23">
        <v>38</v>
      </c>
    </row>
    <row r="24" spans="1:6" x14ac:dyDescent="0.2">
      <c r="A24" t="s">
        <v>20</v>
      </c>
      <c r="B24">
        <v>134</v>
      </c>
      <c r="E24" t="s">
        <v>14</v>
      </c>
      <c r="F24">
        <v>12</v>
      </c>
    </row>
    <row r="25" spans="1:6" x14ac:dyDescent="0.2">
      <c r="A25" t="s">
        <v>20</v>
      </c>
      <c r="B25">
        <v>198</v>
      </c>
      <c r="E25" t="s">
        <v>14</v>
      </c>
      <c r="F25">
        <v>1684</v>
      </c>
    </row>
    <row r="26" spans="1:6" x14ac:dyDescent="0.2">
      <c r="A26" t="s">
        <v>20</v>
      </c>
      <c r="B26">
        <v>111</v>
      </c>
      <c r="E26" t="s">
        <v>14</v>
      </c>
      <c r="F26">
        <v>56</v>
      </c>
    </row>
    <row r="27" spans="1:6" x14ac:dyDescent="0.2">
      <c r="A27" t="s">
        <v>20</v>
      </c>
      <c r="B27">
        <v>222</v>
      </c>
      <c r="E27" t="s">
        <v>14</v>
      </c>
      <c r="F27">
        <v>838</v>
      </c>
    </row>
    <row r="28" spans="1:6" x14ac:dyDescent="0.2">
      <c r="A28" t="s">
        <v>20</v>
      </c>
      <c r="B28">
        <v>6212</v>
      </c>
      <c r="E28" t="s">
        <v>14</v>
      </c>
      <c r="F28">
        <v>1000</v>
      </c>
    </row>
    <row r="29" spans="1:6" x14ac:dyDescent="0.2">
      <c r="A29" t="s">
        <v>20</v>
      </c>
      <c r="B29">
        <v>98</v>
      </c>
      <c r="E29" t="s">
        <v>14</v>
      </c>
      <c r="F29">
        <v>1482</v>
      </c>
    </row>
    <row r="30" spans="1:6" x14ac:dyDescent="0.2">
      <c r="A30" t="s">
        <v>20</v>
      </c>
      <c r="B30">
        <v>92</v>
      </c>
      <c r="E30" t="s">
        <v>14</v>
      </c>
      <c r="F30">
        <v>106</v>
      </c>
    </row>
    <row r="31" spans="1:6" x14ac:dyDescent="0.2">
      <c r="A31" t="s">
        <v>20</v>
      </c>
      <c r="B31">
        <v>149</v>
      </c>
      <c r="E31" t="s">
        <v>14</v>
      </c>
      <c r="F31">
        <v>679</v>
      </c>
    </row>
    <row r="32" spans="1:6" x14ac:dyDescent="0.2">
      <c r="A32" t="s">
        <v>20</v>
      </c>
      <c r="B32">
        <v>2431</v>
      </c>
      <c r="E32" t="s">
        <v>14</v>
      </c>
      <c r="F32">
        <v>1220</v>
      </c>
    </row>
    <row r="33" spans="1:6" x14ac:dyDescent="0.2">
      <c r="A33" t="s">
        <v>20</v>
      </c>
      <c r="B33">
        <v>303</v>
      </c>
      <c r="E33" t="s">
        <v>14</v>
      </c>
      <c r="F33">
        <v>1</v>
      </c>
    </row>
    <row r="34" spans="1:6" x14ac:dyDescent="0.2">
      <c r="A34" t="s">
        <v>20</v>
      </c>
      <c r="B34">
        <v>209</v>
      </c>
      <c r="E34" t="s">
        <v>14</v>
      </c>
      <c r="F34">
        <v>37</v>
      </c>
    </row>
    <row r="35" spans="1:6" x14ac:dyDescent="0.2">
      <c r="A35" t="s">
        <v>20</v>
      </c>
      <c r="B35">
        <v>131</v>
      </c>
      <c r="E35" t="s">
        <v>14</v>
      </c>
      <c r="F35">
        <v>60</v>
      </c>
    </row>
    <row r="36" spans="1:6" x14ac:dyDescent="0.2">
      <c r="A36" t="s">
        <v>20</v>
      </c>
      <c r="B36">
        <v>164</v>
      </c>
      <c r="E36" t="s">
        <v>14</v>
      </c>
      <c r="F36">
        <v>296</v>
      </c>
    </row>
    <row r="37" spans="1:6" x14ac:dyDescent="0.2">
      <c r="A37" t="s">
        <v>20</v>
      </c>
      <c r="B37">
        <v>201</v>
      </c>
      <c r="E37" t="s">
        <v>14</v>
      </c>
      <c r="F37">
        <v>3304</v>
      </c>
    </row>
    <row r="38" spans="1:6" x14ac:dyDescent="0.2">
      <c r="A38" t="s">
        <v>20</v>
      </c>
      <c r="B38">
        <v>211</v>
      </c>
      <c r="E38" t="s">
        <v>14</v>
      </c>
      <c r="F38">
        <v>73</v>
      </c>
    </row>
    <row r="39" spans="1:6" x14ac:dyDescent="0.2">
      <c r="A39" t="s">
        <v>20</v>
      </c>
      <c r="B39">
        <v>128</v>
      </c>
      <c r="E39" t="s">
        <v>14</v>
      </c>
      <c r="F39">
        <v>3387</v>
      </c>
    </row>
    <row r="40" spans="1:6" x14ac:dyDescent="0.2">
      <c r="A40" t="s">
        <v>20</v>
      </c>
      <c r="B40">
        <v>1600</v>
      </c>
      <c r="E40" t="s">
        <v>14</v>
      </c>
      <c r="F40">
        <v>662</v>
      </c>
    </row>
    <row r="41" spans="1:6" x14ac:dyDescent="0.2">
      <c r="A41" t="s">
        <v>20</v>
      </c>
      <c r="B41">
        <v>249</v>
      </c>
      <c r="E41" t="s">
        <v>14</v>
      </c>
      <c r="F41">
        <v>774</v>
      </c>
    </row>
    <row r="42" spans="1:6" x14ac:dyDescent="0.2">
      <c r="A42" t="s">
        <v>20</v>
      </c>
      <c r="B42">
        <v>236</v>
      </c>
      <c r="E42" t="s">
        <v>14</v>
      </c>
      <c r="F42">
        <v>672</v>
      </c>
    </row>
    <row r="43" spans="1:6" x14ac:dyDescent="0.2">
      <c r="A43" t="s">
        <v>20</v>
      </c>
      <c r="B43">
        <v>4065</v>
      </c>
      <c r="E43" t="s">
        <v>14</v>
      </c>
      <c r="F43">
        <v>940</v>
      </c>
    </row>
    <row r="44" spans="1:6" x14ac:dyDescent="0.2">
      <c r="A44" t="s">
        <v>20</v>
      </c>
      <c r="B44">
        <v>246</v>
      </c>
      <c r="E44" t="s">
        <v>14</v>
      </c>
      <c r="F44">
        <v>117</v>
      </c>
    </row>
    <row r="45" spans="1:6" x14ac:dyDescent="0.2">
      <c r="A45" t="s">
        <v>20</v>
      </c>
      <c r="B45">
        <v>2475</v>
      </c>
      <c r="E45" t="s">
        <v>14</v>
      </c>
      <c r="F45">
        <v>115</v>
      </c>
    </row>
    <row r="46" spans="1:6" x14ac:dyDescent="0.2">
      <c r="A46" t="s">
        <v>20</v>
      </c>
      <c r="B46">
        <v>76</v>
      </c>
      <c r="E46" t="s">
        <v>14</v>
      </c>
      <c r="F46">
        <v>326</v>
      </c>
    </row>
    <row r="47" spans="1:6" x14ac:dyDescent="0.2">
      <c r="A47" t="s">
        <v>20</v>
      </c>
      <c r="B47">
        <v>54</v>
      </c>
      <c r="E47" t="s">
        <v>14</v>
      </c>
      <c r="F47">
        <v>1</v>
      </c>
    </row>
    <row r="48" spans="1:6" x14ac:dyDescent="0.2">
      <c r="A48" t="s">
        <v>20</v>
      </c>
      <c r="B48">
        <v>88</v>
      </c>
      <c r="E48" t="s">
        <v>14</v>
      </c>
      <c r="F48">
        <v>1467</v>
      </c>
    </row>
    <row r="49" spans="1:6" x14ac:dyDescent="0.2">
      <c r="A49" t="s">
        <v>20</v>
      </c>
      <c r="B49">
        <v>85</v>
      </c>
      <c r="E49" t="s">
        <v>14</v>
      </c>
      <c r="F49">
        <v>5681</v>
      </c>
    </row>
    <row r="50" spans="1:6" x14ac:dyDescent="0.2">
      <c r="A50" t="s">
        <v>20</v>
      </c>
      <c r="B50">
        <v>170</v>
      </c>
      <c r="E50" t="s">
        <v>14</v>
      </c>
      <c r="F50">
        <v>1059</v>
      </c>
    </row>
    <row r="51" spans="1:6" x14ac:dyDescent="0.2">
      <c r="A51" t="s">
        <v>20</v>
      </c>
      <c r="B51">
        <v>330</v>
      </c>
      <c r="E51" t="s">
        <v>14</v>
      </c>
      <c r="F51">
        <v>1194</v>
      </c>
    </row>
    <row r="52" spans="1:6" x14ac:dyDescent="0.2">
      <c r="A52" t="s">
        <v>20</v>
      </c>
      <c r="B52">
        <v>127</v>
      </c>
      <c r="E52" t="s">
        <v>14</v>
      </c>
      <c r="F52">
        <v>30</v>
      </c>
    </row>
    <row r="53" spans="1:6" x14ac:dyDescent="0.2">
      <c r="A53" t="s">
        <v>20</v>
      </c>
      <c r="B53">
        <v>411</v>
      </c>
      <c r="E53" t="s">
        <v>14</v>
      </c>
      <c r="F53">
        <v>75</v>
      </c>
    </row>
    <row r="54" spans="1:6" x14ac:dyDescent="0.2">
      <c r="A54" t="s">
        <v>20</v>
      </c>
      <c r="B54">
        <v>180</v>
      </c>
      <c r="E54" t="s">
        <v>14</v>
      </c>
      <c r="F54">
        <v>955</v>
      </c>
    </row>
    <row r="55" spans="1:6" x14ac:dyDescent="0.2">
      <c r="A55" t="s">
        <v>20</v>
      </c>
      <c r="B55">
        <v>374</v>
      </c>
      <c r="E55" t="s">
        <v>14</v>
      </c>
      <c r="F55">
        <v>67</v>
      </c>
    </row>
    <row r="56" spans="1:6" x14ac:dyDescent="0.2">
      <c r="A56" t="s">
        <v>20</v>
      </c>
      <c r="B56">
        <v>71</v>
      </c>
      <c r="E56" t="s">
        <v>14</v>
      </c>
      <c r="F56">
        <v>5</v>
      </c>
    </row>
    <row r="57" spans="1:6" x14ac:dyDescent="0.2">
      <c r="A57" t="s">
        <v>20</v>
      </c>
      <c r="B57">
        <v>203</v>
      </c>
      <c r="E57" t="s">
        <v>14</v>
      </c>
      <c r="F57">
        <v>26</v>
      </c>
    </row>
    <row r="58" spans="1:6" x14ac:dyDescent="0.2">
      <c r="A58" t="s">
        <v>20</v>
      </c>
      <c r="B58">
        <v>113</v>
      </c>
      <c r="E58" t="s">
        <v>14</v>
      </c>
      <c r="F58">
        <v>1130</v>
      </c>
    </row>
    <row r="59" spans="1:6" x14ac:dyDescent="0.2">
      <c r="A59" t="s">
        <v>20</v>
      </c>
      <c r="B59">
        <v>96</v>
      </c>
      <c r="E59" t="s">
        <v>14</v>
      </c>
      <c r="F59">
        <v>782</v>
      </c>
    </row>
    <row r="60" spans="1:6" x14ac:dyDescent="0.2">
      <c r="A60" t="s">
        <v>20</v>
      </c>
      <c r="B60">
        <v>498</v>
      </c>
      <c r="E60" t="s">
        <v>14</v>
      </c>
      <c r="F60">
        <v>210</v>
      </c>
    </row>
    <row r="61" spans="1:6" x14ac:dyDescent="0.2">
      <c r="A61" t="s">
        <v>20</v>
      </c>
      <c r="B61">
        <v>180</v>
      </c>
      <c r="E61" t="s">
        <v>14</v>
      </c>
      <c r="F61">
        <v>136</v>
      </c>
    </row>
    <row r="62" spans="1:6" x14ac:dyDescent="0.2">
      <c r="A62" t="s">
        <v>20</v>
      </c>
      <c r="B62">
        <v>27</v>
      </c>
      <c r="E62" t="s">
        <v>14</v>
      </c>
      <c r="F62">
        <v>86</v>
      </c>
    </row>
    <row r="63" spans="1:6" x14ac:dyDescent="0.2">
      <c r="A63" t="s">
        <v>20</v>
      </c>
      <c r="B63">
        <v>2331</v>
      </c>
      <c r="E63" t="s">
        <v>14</v>
      </c>
      <c r="F63">
        <v>19</v>
      </c>
    </row>
    <row r="64" spans="1:6" x14ac:dyDescent="0.2">
      <c r="A64" t="s">
        <v>20</v>
      </c>
      <c r="B64">
        <v>113</v>
      </c>
      <c r="E64" t="s">
        <v>14</v>
      </c>
      <c r="F64">
        <v>886</v>
      </c>
    </row>
    <row r="65" spans="1:6" x14ac:dyDescent="0.2">
      <c r="A65" t="s">
        <v>20</v>
      </c>
      <c r="B65">
        <v>164</v>
      </c>
      <c r="E65" t="s">
        <v>14</v>
      </c>
      <c r="F65">
        <v>35</v>
      </c>
    </row>
    <row r="66" spans="1:6" x14ac:dyDescent="0.2">
      <c r="A66" t="s">
        <v>20</v>
      </c>
      <c r="B66">
        <v>164</v>
      </c>
      <c r="E66" t="s">
        <v>14</v>
      </c>
      <c r="F66">
        <v>24</v>
      </c>
    </row>
    <row r="67" spans="1:6" x14ac:dyDescent="0.2">
      <c r="A67" t="s">
        <v>20</v>
      </c>
      <c r="B67">
        <v>336</v>
      </c>
      <c r="E67" t="s">
        <v>14</v>
      </c>
      <c r="F67">
        <v>86</v>
      </c>
    </row>
    <row r="68" spans="1:6" x14ac:dyDescent="0.2">
      <c r="A68" t="s">
        <v>20</v>
      </c>
      <c r="B68">
        <v>1917</v>
      </c>
      <c r="E68" t="s">
        <v>14</v>
      </c>
      <c r="F68">
        <v>243</v>
      </c>
    </row>
    <row r="69" spans="1:6" x14ac:dyDescent="0.2">
      <c r="A69" t="s">
        <v>20</v>
      </c>
      <c r="B69">
        <v>95</v>
      </c>
      <c r="E69" t="s">
        <v>14</v>
      </c>
      <c r="F69">
        <v>65</v>
      </c>
    </row>
    <row r="70" spans="1:6" x14ac:dyDescent="0.2">
      <c r="A70" t="s">
        <v>20</v>
      </c>
      <c r="B70">
        <v>147</v>
      </c>
      <c r="E70" t="s">
        <v>14</v>
      </c>
      <c r="F70">
        <v>100</v>
      </c>
    </row>
    <row r="71" spans="1:6" x14ac:dyDescent="0.2">
      <c r="A71" t="s">
        <v>20</v>
      </c>
      <c r="B71">
        <v>86</v>
      </c>
      <c r="E71" t="s">
        <v>14</v>
      </c>
      <c r="F71">
        <v>168</v>
      </c>
    </row>
    <row r="72" spans="1:6" x14ac:dyDescent="0.2">
      <c r="A72" t="s">
        <v>20</v>
      </c>
      <c r="B72">
        <v>83</v>
      </c>
      <c r="E72" t="s">
        <v>14</v>
      </c>
      <c r="F72">
        <v>13</v>
      </c>
    </row>
    <row r="73" spans="1:6" x14ac:dyDescent="0.2">
      <c r="A73" t="s">
        <v>20</v>
      </c>
      <c r="B73">
        <v>676</v>
      </c>
      <c r="E73" t="s">
        <v>14</v>
      </c>
      <c r="F73">
        <v>1</v>
      </c>
    </row>
    <row r="74" spans="1:6" x14ac:dyDescent="0.2">
      <c r="A74" t="s">
        <v>20</v>
      </c>
      <c r="B74">
        <v>361</v>
      </c>
      <c r="E74" t="s">
        <v>14</v>
      </c>
      <c r="F74">
        <v>40</v>
      </c>
    </row>
    <row r="75" spans="1:6" x14ac:dyDescent="0.2">
      <c r="A75" t="s">
        <v>20</v>
      </c>
      <c r="B75">
        <v>131</v>
      </c>
      <c r="E75" t="s">
        <v>14</v>
      </c>
      <c r="F75">
        <v>226</v>
      </c>
    </row>
    <row r="76" spans="1:6" x14ac:dyDescent="0.2">
      <c r="A76" t="s">
        <v>20</v>
      </c>
      <c r="B76">
        <v>126</v>
      </c>
      <c r="E76" t="s">
        <v>14</v>
      </c>
      <c r="F76">
        <v>1625</v>
      </c>
    </row>
    <row r="77" spans="1:6" x14ac:dyDescent="0.2">
      <c r="A77" t="s">
        <v>20</v>
      </c>
      <c r="B77">
        <v>275</v>
      </c>
      <c r="E77" t="s">
        <v>14</v>
      </c>
      <c r="F77">
        <v>143</v>
      </c>
    </row>
    <row r="78" spans="1:6" x14ac:dyDescent="0.2">
      <c r="A78" t="s">
        <v>20</v>
      </c>
      <c r="B78">
        <v>67</v>
      </c>
      <c r="E78" t="s">
        <v>14</v>
      </c>
      <c r="F78">
        <v>934</v>
      </c>
    </row>
    <row r="79" spans="1:6" x14ac:dyDescent="0.2">
      <c r="A79" t="s">
        <v>20</v>
      </c>
      <c r="B79">
        <v>154</v>
      </c>
      <c r="E79" t="s">
        <v>14</v>
      </c>
      <c r="F79">
        <v>17</v>
      </c>
    </row>
    <row r="80" spans="1:6" x14ac:dyDescent="0.2">
      <c r="A80" t="s">
        <v>20</v>
      </c>
      <c r="B80">
        <v>1782</v>
      </c>
      <c r="E80" t="s">
        <v>14</v>
      </c>
      <c r="F80">
        <v>2179</v>
      </c>
    </row>
    <row r="81" spans="1:6" x14ac:dyDescent="0.2">
      <c r="A81" t="s">
        <v>20</v>
      </c>
      <c r="B81">
        <v>903</v>
      </c>
      <c r="E81" t="s">
        <v>14</v>
      </c>
      <c r="F81">
        <v>931</v>
      </c>
    </row>
    <row r="82" spans="1:6" x14ac:dyDescent="0.2">
      <c r="A82" t="s">
        <v>20</v>
      </c>
      <c r="B82">
        <v>94</v>
      </c>
      <c r="E82" t="s">
        <v>14</v>
      </c>
      <c r="F82">
        <v>92</v>
      </c>
    </row>
    <row r="83" spans="1:6" x14ac:dyDescent="0.2">
      <c r="A83" t="s">
        <v>20</v>
      </c>
      <c r="B83">
        <v>180</v>
      </c>
      <c r="E83" t="s">
        <v>14</v>
      </c>
      <c r="F83">
        <v>57</v>
      </c>
    </row>
    <row r="84" spans="1:6" x14ac:dyDescent="0.2">
      <c r="A84" t="s">
        <v>20</v>
      </c>
      <c r="B84">
        <v>533</v>
      </c>
      <c r="E84" t="s">
        <v>14</v>
      </c>
      <c r="F84">
        <v>41</v>
      </c>
    </row>
    <row r="85" spans="1:6" x14ac:dyDescent="0.2">
      <c r="A85" t="s">
        <v>20</v>
      </c>
      <c r="B85">
        <v>2443</v>
      </c>
      <c r="E85" t="s">
        <v>14</v>
      </c>
      <c r="F85">
        <v>1</v>
      </c>
    </row>
    <row r="86" spans="1:6" x14ac:dyDescent="0.2">
      <c r="A86" t="s">
        <v>20</v>
      </c>
      <c r="B86">
        <v>89</v>
      </c>
      <c r="E86" t="s">
        <v>14</v>
      </c>
      <c r="F86">
        <v>101</v>
      </c>
    </row>
    <row r="87" spans="1:6" x14ac:dyDescent="0.2">
      <c r="A87" t="s">
        <v>20</v>
      </c>
      <c r="B87">
        <v>159</v>
      </c>
      <c r="E87" t="s">
        <v>14</v>
      </c>
      <c r="F87">
        <v>1335</v>
      </c>
    </row>
    <row r="88" spans="1:6" x14ac:dyDescent="0.2">
      <c r="A88" t="s">
        <v>20</v>
      </c>
      <c r="B88">
        <v>50</v>
      </c>
      <c r="E88" t="s">
        <v>14</v>
      </c>
      <c r="F88">
        <v>15</v>
      </c>
    </row>
    <row r="89" spans="1:6" x14ac:dyDescent="0.2">
      <c r="A89" t="s">
        <v>20</v>
      </c>
      <c r="B89">
        <v>186</v>
      </c>
      <c r="E89" t="s">
        <v>14</v>
      </c>
      <c r="F89">
        <v>454</v>
      </c>
    </row>
    <row r="90" spans="1:6" x14ac:dyDescent="0.2">
      <c r="A90" t="s">
        <v>20</v>
      </c>
      <c r="B90">
        <v>1071</v>
      </c>
      <c r="E90" t="s">
        <v>14</v>
      </c>
      <c r="F90">
        <v>3182</v>
      </c>
    </row>
    <row r="91" spans="1:6" x14ac:dyDescent="0.2">
      <c r="A91" t="s">
        <v>20</v>
      </c>
      <c r="B91">
        <v>117</v>
      </c>
      <c r="E91" t="s">
        <v>14</v>
      </c>
      <c r="F91">
        <v>15</v>
      </c>
    </row>
    <row r="92" spans="1:6" x14ac:dyDescent="0.2">
      <c r="A92" t="s">
        <v>20</v>
      </c>
      <c r="B92">
        <v>70</v>
      </c>
      <c r="E92" t="s">
        <v>14</v>
      </c>
      <c r="F92">
        <v>133</v>
      </c>
    </row>
    <row r="93" spans="1:6" x14ac:dyDescent="0.2">
      <c r="A93" t="s">
        <v>20</v>
      </c>
      <c r="B93">
        <v>135</v>
      </c>
      <c r="E93" t="s">
        <v>14</v>
      </c>
      <c r="F93">
        <v>2062</v>
      </c>
    </row>
    <row r="94" spans="1:6" x14ac:dyDescent="0.2">
      <c r="A94" t="s">
        <v>20</v>
      </c>
      <c r="B94">
        <v>768</v>
      </c>
      <c r="E94" t="s">
        <v>14</v>
      </c>
      <c r="F94">
        <v>29</v>
      </c>
    </row>
    <row r="95" spans="1:6" x14ac:dyDescent="0.2">
      <c r="A95" t="s">
        <v>20</v>
      </c>
      <c r="B95">
        <v>199</v>
      </c>
      <c r="E95" t="s">
        <v>14</v>
      </c>
      <c r="F95">
        <v>132</v>
      </c>
    </row>
    <row r="96" spans="1:6" x14ac:dyDescent="0.2">
      <c r="A96" t="s">
        <v>20</v>
      </c>
      <c r="B96">
        <v>107</v>
      </c>
      <c r="E96" t="s">
        <v>14</v>
      </c>
      <c r="F96">
        <v>137</v>
      </c>
    </row>
    <row r="97" spans="1:6" x14ac:dyDescent="0.2">
      <c r="A97" t="s">
        <v>20</v>
      </c>
      <c r="B97">
        <v>195</v>
      </c>
      <c r="E97" t="s">
        <v>14</v>
      </c>
      <c r="F97">
        <v>908</v>
      </c>
    </row>
    <row r="98" spans="1:6" x14ac:dyDescent="0.2">
      <c r="A98" t="s">
        <v>20</v>
      </c>
      <c r="B98">
        <v>3376</v>
      </c>
      <c r="E98" t="s">
        <v>14</v>
      </c>
      <c r="F98">
        <v>10</v>
      </c>
    </row>
    <row r="99" spans="1:6" x14ac:dyDescent="0.2">
      <c r="A99" t="s">
        <v>20</v>
      </c>
      <c r="B99">
        <v>41</v>
      </c>
      <c r="E99" t="s">
        <v>14</v>
      </c>
      <c r="F99">
        <v>1910</v>
      </c>
    </row>
    <row r="100" spans="1:6" x14ac:dyDescent="0.2">
      <c r="A100" t="s">
        <v>20</v>
      </c>
      <c r="B100">
        <v>1821</v>
      </c>
      <c r="E100" t="s">
        <v>14</v>
      </c>
      <c r="F100">
        <v>38</v>
      </c>
    </row>
    <row r="101" spans="1:6" x14ac:dyDescent="0.2">
      <c r="A101" t="s">
        <v>20</v>
      </c>
      <c r="B101">
        <v>164</v>
      </c>
      <c r="E101" t="s">
        <v>14</v>
      </c>
      <c r="F101">
        <v>104</v>
      </c>
    </row>
    <row r="102" spans="1:6" x14ac:dyDescent="0.2">
      <c r="A102" t="s">
        <v>20</v>
      </c>
      <c r="B102">
        <v>157</v>
      </c>
      <c r="E102" t="s">
        <v>14</v>
      </c>
      <c r="F102">
        <v>49</v>
      </c>
    </row>
    <row r="103" spans="1:6" x14ac:dyDescent="0.2">
      <c r="A103" t="s">
        <v>20</v>
      </c>
      <c r="B103">
        <v>246</v>
      </c>
      <c r="E103" t="s">
        <v>14</v>
      </c>
      <c r="F103">
        <v>1</v>
      </c>
    </row>
    <row r="104" spans="1:6" x14ac:dyDescent="0.2">
      <c r="A104" t="s">
        <v>20</v>
      </c>
      <c r="B104">
        <v>1396</v>
      </c>
      <c r="E104" t="s">
        <v>14</v>
      </c>
      <c r="F104">
        <v>245</v>
      </c>
    </row>
    <row r="105" spans="1:6" x14ac:dyDescent="0.2">
      <c r="A105" t="s">
        <v>20</v>
      </c>
      <c r="B105">
        <v>2506</v>
      </c>
      <c r="E105" t="s">
        <v>14</v>
      </c>
      <c r="F105">
        <v>32</v>
      </c>
    </row>
    <row r="106" spans="1:6" x14ac:dyDescent="0.2">
      <c r="A106" t="s">
        <v>20</v>
      </c>
      <c r="B106">
        <v>244</v>
      </c>
      <c r="E106" t="s">
        <v>14</v>
      </c>
      <c r="F106">
        <v>7</v>
      </c>
    </row>
    <row r="107" spans="1:6" x14ac:dyDescent="0.2">
      <c r="A107" t="s">
        <v>20</v>
      </c>
      <c r="B107">
        <v>146</v>
      </c>
      <c r="E107" t="s">
        <v>14</v>
      </c>
      <c r="F107">
        <v>803</v>
      </c>
    </row>
    <row r="108" spans="1:6" x14ac:dyDescent="0.2">
      <c r="A108" t="s">
        <v>20</v>
      </c>
      <c r="B108">
        <v>1267</v>
      </c>
      <c r="E108" t="s">
        <v>14</v>
      </c>
      <c r="F108">
        <v>16</v>
      </c>
    </row>
    <row r="109" spans="1:6" x14ac:dyDescent="0.2">
      <c r="A109" t="s">
        <v>20</v>
      </c>
      <c r="B109">
        <v>1561</v>
      </c>
      <c r="E109" t="s">
        <v>14</v>
      </c>
      <c r="F109">
        <v>31</v>
      </c>
    </row>
    <row r="110" spans="1:6" x14ac:dyDescent="0.2">
      <c r="A110" t="s">
        <v>20</v>
      </c>
      <c r="B110">
        <v>48</v>
      </c>
      <c r="E110" t="s">
        <v>14</v>
      </c>
      <c r="F110">
        <v>108</v>
      </c>
    </row>
    <row r="111" spans="1:6" x14ac:dyDescent="0.2">
      <c r="A111" t="s">
        <v>20</v>
      </c>
      <c r="B111">
        <v>2739</v>
      </c>
      <c r="E111" t="s">
        <v>14</v>
      </c>
      <c r="F111">
        <v>30</v>
      </c>
    </row>
    <row r="112" spans="1:6" x14ac:dyDescent="0.2">
      <c r="A112" t="s">
        <v>20</v>
      </c>
      <c r="B112">
        <v>3537</v>
      </c>
      <c r="E112" t="s">
        <v>14</v>
      </c>
      <c r="F112">
        <v>17</v>
      </c>
    </row>
    <row r="113" spans="1:6" x14ac:dyDescent="0.2">
      <c r="A113" t="s">
        <v>20</v>
      </c>
      <c r="B113">
        <v>2107</v>
      </c>
      <c r="E113" t="s">
        <v>14</v>
      </c>
      <c r="F113">
        <v>80</v>
      </c>
    </row>
    <row r="114" spans="1:6" x14ac:dyDescent="0.2">
      <c r="A114" t="s">
        <v>20</v>
      </c>
      <c r="B114">
        <v>3318</v>
      </c>
      <c r="E114" t="s">
        <v>14</v>
      </c>
      <c r="F114">
        <v>2468</v>
      </c>
    </row>
    <row r="115" spans="1:6" x14ac:dyDescent="0.2">
      <c r="A115" t="s">
        <v>20</v>
      </c>
      <c r="B115">
        <v>340</v>
      </c>
      <c r="E115" t="s">
        <v>14</v>
      </c>
      <c r="F115">
        <v>26</v>
      </c>
    </row>
    <row r="116" spans="1:6" x14ac:dyDescent="0.2">
      <c r="A116" t="s">
        <v>20</v>
      </c>
      <c r="B116">
        <v>1442</v>
      </c>
      <c r="E116" t="s">
        <v>14</v>
      </c>
      <c r="F116">
        <v>73</v>
      </c>
    </row>
    <row r="117" spans="1:6" x14ac:dyDescent="0.2">
      <c r="A117" t="s">
        <v>20</v>
      </c>
      <c r="B117">
        <v>126</v>
      </c>
      <c r="E117" t="s">
        <v>14</v>
      </c>
      <c r="F117">
        <v>128</v>
      </c>
    </row>
    <row r="118" spans="1:6" x14ac:dyDescent="0.2">
      <c r="A118" t="s">
        <v>20</v>
      </c>
      <c r="B118">
        <v>524</v>
      </c>
      <c r="E118" t="s">
        <v>14</v>
      </c>
      <c r="F118">
        <v>33</v>
      </c>
    </row>
    <row r="119" spans="1:6" x14ac:dyDescent="0.2">
      <c r="A119" t="s">
        <v>20</v>
      </c>
      <c r="B119">
        <v>1989</v>
      </c>
      <c r="E119" t="s">
        <v>14</v>
      </c>
      <c r="F119">
        <v>1072</v>
      </c>
    </row>
    <row r="120" spans="1:6" x14ac:dyDescent="0.2">
      <c r="A120" t="s">
        <v>20</v>
      </c>
      <c r="B120">
        <v>157</v>
      </c>
      <c r="E120" t="s">
        <v>14</v>
      </c>
      <c r="F120">
        <v>393</v>
      </c>
    </row>
    <row r="121" spans="1:6" x14ac:dyDescent="0.2">
      <c r="A121" t="s">
        <v>20</v>
      </c>
      <c r="B121">
        <v>4498</v>
      </c>
      <c r="E121" t="s">
        <v>14</v>
      </c>
      <c r="F121">
        <v>1257</v>
      </c>
    </row>
    <row r="122" spans="1:6" x14ac:dyDescent="0.2">
      <c r="A122" t="s">
        <v>20</v>
      </c>
      <c r="B122">
        <v>80</v>
      </c>
      <c r="E122" t="s">
        <v>14</v>
      </c>
      <c r="F122">
        <v>328</v>
      </c>
    </row>
    <row r="123" spans="1:6" x14ac:dyDescent="0.2">
      <c r="A123" t="s">
        <v>20</v>
      </c>
      <c r="B123">
        <v>43</v>
      </c>
      <c r="E123" t="s">
        <v>14</v>
      </c>
      <c r="F123">
        <v>147</v>
      </c>
    </row>
    <row r="124" spans="1:6" x14ac:dyDescent="0.2">
      <c r="A124" t="s">
        <v>20</v>
      </c>
      <c r="B124">
        <v>2053</v>
      </c>
      <c r="E124" t="s">
        <v>14</v>
      </c>
      <c r="F124">
        <v>830</v>
      </c>
    </row>
    <row r="125" spans="1:6" x14ac:dyDescent="0.2">
      <c r="A125" t="s">
        <v>20</v>
      </c>
      <c r="B125">
        <v>168</v>
      </c>
      <c r="E125" t="s">
        <v>14</v>
      </c>
      <c r="F125">
        <v>331</v>
      </c>
    </row>
    <row r="126" spans="1:6" x14ac:dyDescent="0.2">
      <c r="A126" t="s">
        <v>20</v>
      </c>
      <c r="B126">
        <v>4289</v>
      </c>
      <c r="E126" t="s">
        <v>14</v>
      </c>
      <c r="F126">
        <v>25</v>
      </c>
    </row>
    <row r="127" spans="1:6" x14ac:dyDescent="0.2">
      <c r="A127" t="s">
        <v>20</v>
      </c>
      <c r="B127">
        <v>165</v>
      </c>
      <c r="E127" t="s">
        <v>14</v>
      </c>
      <c r="F127">
        <v>3483</v>
      </c>
    </row>
    <row r="128" spans="1:6" x14ac:dyDescent="0.2">
      <c r="A128" t="s">
        <v>20</v>
      </c>
      <c r="B128">
        <v>1815</v>
      </c>
      <c r="E128" t="s">
        <v>14</v>
      </c>
      <c r="F128">
        <v>923</v>
      </c>
    </row>
    <row r="129" spans="1:6" x14ac:dyDescent="0.2">
      <c r="A129" t="s">
        <v>20</v>
      </c>
      <c r="B129">
        <v>397</v>
      </c>
      <c r="E129" t="s">
        <v>14</v>
      </c>
      <c r="F129">
        <v>1</v>
      </c>
    </row>
    <row r="130" spans="1:6" x14ac:dyDescent="0.2">
      <c r="A130" t="s">
        <v>20</v>
      </c>
      <c r="B130">
        <v>1539</v>
      </c>
      <c r="E130" t="s">
        <v>14</v>
      </c>
      <c r="F130">
        <v>33</v>
      </c>
    </row>
    <row r="131" spans="1:6" x14ac:dyDescent="0.2">
      <c r="A131" t="s">
        <v>20</v>
      </c>
      <c r="B131">
        <v>138</v>
      </c>
      <c r="E131" t="s">
        <v>14</v>
      </c>
      <c r="F131">
        <v>40</v>
      </c>
    </row>
    <row r="132" spans="1:6" x14ac:dyDescent="0.2">
      <c r="A132" t="s">
        <v>20</v>
      </c>
      <c r="B132">
        <v>3594</v>
      </c>
      <c r="E132" t="s">
        <v>14</v>
      </c>
      <c r="F132">
        <v>23</v>
      </c>
    </row>
    <row r="133" spans="1:6" x14ac:dyDescent="0.2">
      <c r="A133" t="s">
        <v>20</v>
      </c>
      <c r="B133">
        <v>5880</v>
      </c>
      <c r="E133" t="s">
        <v>14</v>
      </c>
      <c r="F133">
        <v>75</v>
      </c>
    </row>
    <row r="134" spans="1:6" x14ac:dyDescent="0.2">
      <c r="A134" t="s">
        <v>20</v>
      </c>
      <c r="B134">
        <v>112</v>
      </c>
      <c r="E134" t="s">
        <v>14</v>
      </c>
      <c r="F134">
        <v>2176</v>
      </c>
    </row>
    <row r="135" spans="1:6" x14ac:dyDescent="0.2">
      <c r="A135" t="s">
        <v>20</v>
      </c>
      <c r="B135">
        <v>943</v>
      </c>
      <c r="E135" t="s">
        <v>14</v>
      </c>
      <c r="F135">
        <v>441</v>
      </c>
    </row>
    <row r="136" spans="1:6" x14ac:dyDescent="0.2">
      <c r="A136" t="s">
        <v>20</v>
      </c>
      <c r="B136">
        <v>2468</v>
      </c>
      <c r="E136" t="s">
        <v>14</v>
      </c>
      <c r="F136">
        <v>25</v>
      </c>
    </row>
    <row r="137" spans="1:6" x14ac:dyDescent="0.2">
      <c r="A137" t="s">
        <v>20</v>
      </c>
      <c r="B137">
        <v>2551</v>
      </c>
      <c r="E137" t="s">
        <v>14</v>
      </c>
      <c r="F137">
        <v>127</v>
      </c>
    </row>
    <row r="138" spans="1:6" x14ac:dyDescent="0.2">
      <c r="A138" t="s">
        <v>20</v>
      </c>
      <c r="B138">
        <v>101</v>
      </c>
      <c r="E138" t="s">
        <v>14</v>
      </c>
      <c r="F138">
        <v>355</v>
      </c>
    </row>
    <row r="139" spans="1:6" x14ac:dyDescent="0.2">
      <c r="A139" t="s">
        <v>20</v>
      </c>
      <c r="B139">
        <v>92</v>
      </c>
      <c r="E139" t="s">
        <v>14</v>
      </c>
      <c r="F139">
        <v>44</v>
      </c>
    </row>
    <row r="140" spans="1:6" x14ac:dyDescent="0.2">
      <c r="A140" t="s">
        <v>20</v>
      </c>
      <c r="B140">
        <v>62</v>
      </c>
      <c r="E140" t="s">
        <v>14</v>
      </c>
      <c r="F140">
        <v>67</v>
      </c>
    </row>
    <row r="141" spans="1:6" x14ac:dyDescent="0.2">
      <c r="A141" t="s">
        <v>20</v>
      </c>
      <c r="B141">
        <v>149</v>
      </c>
      <c r="E141" t="s">
        <v>14</v>
      </c>
      <c r="F141">
        <v>1068</v>
      </c>
    </row>
    <row r="142" spans="1:6" x14ac:dyDescent="0.2">
      <c r="A142" t="s">
        <v>20</v>
      </c>
      <c r="B142">
        <v>329</v>
      </c>
      <c r="E142" t="s">
        <v>14</v>
      </c>
      <c r="F142">
        <v>424</v>
      </c>
    </row>
    <row r="143" spans="1:6" x14ac:dyDescent="0.2">
      <c r="A143" t="s">
        <v>20</v>
      </c>
      <c r="B143">
        <v>97</v>
      </c>
      <c r="E143" t="s">
        <v>14</v>
      </c>
      <c r="F143">
        <v>151</v>
      </c>
    </row>
    <row r="144" spans="1:6" x14ac:dyDescent="0.2">
      <c r="A144" t="s">
        <v>20</v>
      </c>
      <c r="B144">
        <v>1784</v>
      </c>
      <c r="E144" t="s">
        <v>14</v>
      </c>
      <c r="F144">
        <v>1608</v>
      </c>
    </row>
    <row r="145" spans="1:6" x14ac:dyDescent="0.2">
      <c r="A145" t="s">
        <v>20</v>
      </c>
      <c r="B145">
        <v>1684</v>
      </c>
      <c r="E145" t="s">
        <v>14</v>
      </c>
      <c r="F145">
        <v>941</v>
      </c>
    </row>
    <row r="146" spans="1:6" x14ac:dyDescent="0.2">
      <c r="A146" t="s">
        <v>20</v>
      </c>
      <c r="B146">
        <v>250</v>
      </c>
      <c r="E146" t="s">
        <v>14</v>
      </c>
      <c r="F146">
        <v>1</v>
      </c>
    </row>
    <row r="147" spans="1:6" x14ac:dyDescent="0.2">
      <c r="A147" t="s">
        <v>20</v>
      </c>
      <c r="B147">
        <v>238</v>
      </c>
      <c r="E147" t="s">
        <v>14</v>
      </c>
      <c r="F147">
        <v>40</v>
      </c>
    </row>
    <row r="148" spans="1:6" x14ac:dyDescent="0.2">
      <c r="A148" t="s">
        <v>20</v>
      </c>
      <c r="B148">
        <v>53</v>
      </c>
      <c r="E148" t="s">
        <v>14</v>
      </c>
      <c r="F148">
        <v>3015</v>
      </c>
    </row>
    <row r="149" spans="1:6" x14ac:dyDescent="0.2">
      <c r="A149" t="s">
        <v>20</v>
      </c>
      <c r="B149">
        <v>214</v>
      </c>
      <c r="E149" t="s">
        <v>14</v>
      </c>
      <c r="F149">
        <v>435</v>
      </c>
    </row>
    <row r="150" spans="1:6" x14ac:dyDescent="0.2">
      <c r="A150" t="s">
        <v>20</v>
      </c>
      <c r="B150">
        <v>222</v>
      </c>
      <c r="E150" t="s">
        <v>14</v>
      </c>
      <c r="F150">
        <v>714</v>
      </c>
    </row>
    <row r="151" spans="1:6" x14ac:dyDescent="0.2">
      <c r="A151" t="s">
        <v>20</v>
      </c>
      <c r="B151">
        <v>1884</v>
      </c>
      <c r="E151" t="s">
        <v>14</v>
      </c>
      <c r="F151">
        <v>5497</v>
      </c>
    </row>
    <row r="152" spans="1:6" x14ac:dyDescent="0.2">
      <c r="A152" t="s">
        <v>20</v>
      </c>
      <c r="B152">
        <v>218</v>
      </c>
      <c r="E152" t="s">
        <v>14</v>
      </c>
      <c r="F152">
        <v>418</v>
      </c>
    </row>
    <row r="153" spans="1:6" x14ac:dyDescent="0.2">
      <c r="A153" t="s">
        <v>20</v>
      </c>
      <c r="B153">
        <v>6465</v>
      </c>
      <c r="E153" t="s">
        <v>14</v>
      </c>
      <c r="F153">
        <v>1439</v>
      </c>
    </row>
    <row r="154" spans="1:6" x14ac:dyDescent="0.2">
      <c r="A154" t="s">
        <v>20</v>
      </c>
      <c r="B154">
        <v>59</v>
      </c>
      <c r="E154" t="s">
        <v>14</v>
      </c>
      <c r="F154">
        <v>15</v>
      </c>
    </row>
    <row r="155" spans="1:6" x14ac:dyDescent="0.2">
      <c r="A155" t="s">
        <v>20</v>
      </c>
      <c r="B155">
        <v>88</v>
      </c>
      <c r="E155" t="s">
        <v>14</v>
      </c>
      <c r="F155">
        <v>1999</v>
      </c>
    </row>
    <row r="156" spans="1:6" x14ac:dyDescent="0.2">
      <c r="A156" t="s">
        <v>20</v>
      </c>
      <c r="B156">
        <v>1697</v>
      </c>
      <c r="E156" t="s">
        <v>14</v>
      </c>
      <c r="F156">
        <v>118</v>
      </c>
    </row>
    <row r="157" spans="1:6" x14ac:dyDescent="0.2">
      <c r="A157" t="s">
        <v>20</v>
      </c>
      <c r="B157">
        <v>92</v>
      </c>
      <c r="E157" t="s">
        <v>14</v>
      </c>
      <c r="F157">
        <v>162</v>
      </c>
    </row>
    <row r="158" spans="1:6" x14ac:dyDescent="0.2">
      <c r="A158" t="s">
        <v>20</v>
      </c>
      <c r="B158">
        <v>186</v>
      </c>
      <c r="E158" t="s">
        <v>14</v>
      </c>
      <c r="F158">
        <v>83</v>
      </c>
    </row>
    <row r="159" spans="1:6" x14ac:dyDescent="0.2">
      <c r="A159" t="s">
        <v>20</v>
      </c>
      <c r="B159">
        <v>138</v>
      </c>
      <c r="E159" t="s">
        <v>14</v>
      </c>
      <c r="F159">
        <v>747</v>
      </c>
    </row>
    <row r="160" spans="1:6" x14ac:dyDescent="0.2">
      <c r="A160" t="s">
        <v>20</v>
      </c>
      <c r="B160">
        <v>261</v>
      </c>
      <c r="E160" t="s">
        <v>14</v>
      </c>
      <c r="F160">
        <v>84</v>
      </c>
    </row>
    <row r="161" spans="1:6" x14ac:dyDescent="0.2">
      <c r="A161" t="s">
        <v>20</v>
      </c>
      <c r="B161">
        <v>107</v>
      </c>
      <c r="E161" t="s">
        <v>14</v>
      </c>
      <c r="F161">
        <v>91</v>
      </c>
    </row>
    <row r="162" spans="1:6" x14ac:dyDescent="0.2">
      <c r="A162" t="s">
        <v>20</v>
      </c>
      <c r="B162">
        <v>199</v>
      </c>
      <c r="E162" t="s">
        <v>14</v>
      </c>
      <c r="F162">
        <v>792</v>
      </c>
    </row>
    <row r="163" spans="1:6" x14ac:dyDescent="0.2">
      <c r="A163" t="s">
        <v>20</v>
      </c>
      <c r="B163">
        <v>5512</v>
      </c>
      <c r="E163" t="s">
        <v>14</v>
      </c>
      <c r="F163">
        <v>32</v>
      </c>
    </row>
    <row r="164" spans="1:6" x14ac:dyDescent="0.2">
      <c r="A164" t="s">
        <v>20</v>
      </c>
      <c r="B164">
        <v>86</v>
      </c>
      <c r="E164" t="s">
        <v>14</v>
      </c>
      <c r="F164">
        <v>186</v>
      </c>
    </row>
    <row r="165" spans="1:6" x14ac:dyDescent="0.2">
      <c r="A165" t="s">
        <v>20</v>
      </c>
      <c r="B165">
        <v>2768</v>
      </c>
      <c r="E165" t="s">
        <v>14</v>
      </c>
      <c r="F165">
        <v>605</v>
      </c>
    </row>
    <row r="166" spans="1:6" x14ac:dyDescent="0.2">
      <c r="A166" t="s">
        <v>20</v>
      </c>
      <c r="B166">
        <v>48</v>
      </c>
      <c r="E166" t="s">
        <v>14</v>
      </c>
      <c r="F166">
        <v>1</v>
      </c>
    </row>
    <row r="167" spans="1:6" x14ac:dyDescent="0.2">
      <c r="A167" t="s">
        <v>20</v>
      </c>
      <c r="B167">
        <v>87</v>
      </c>
      <c r="E167" t="s">
        <v>14</v>
      </c>
      <c r="F167">
        <v>31</v>
      </c>
    </row>
    <row r="168" spans="1:6" x14ac:dyDescent="0.2">
      <c r="A168" t="s">
        <v>20</v>
      </c>
      <c r="B168">
        <v>1894</v>
      </c>
      <c r="E168" t="s">
        <v>14</v>
      </c>
      <c r="F168">
        <v>1181</v>
      </c>
    </row>
    <row r="169" spans="1:6" x14ac:dyDescent="0.2">
      <c r="A169" t="s">
        <v>20</v>
      </c>
      <c r="B169">
        <v>282</v>
      </c>
      <c r="E169" t="s">
        <v>14</v>
      </c>
      <c r="F169">
        <v>39</v>
      </c>
    </row>
    <row r="170" spans="1:6" x14ac:dyDescent="0.2">
      <c r="A170" t="s">
        <v>20</v>
      </c>
      <c r="B170">
        <v>116</v>
      </c>
      <c r="E170" t="s">
        <v>14</v>
      </c>
      <c r="F170">
        <v>46</v>
      </c>
    </row>
    <row r="171" spans="1:6" x14ac:dyDescent="0.2">
      <c r="A171" t="s">
        <v>20</v>
      </c>
      <c r="B171">
        <v>83</v>
      </c>
      <c r="E171" t="s">
        <v>14</v>
      </c>
      <c r="F171">
        <v>105</v>
      </c>
    </row>
    <row r="172" spans="1:6" x14ac:dyDescent="0.2">
      <c r="A172" t="s">
        <v>20</v>
      </c>
      <c r="B172">
        <v>91</v>
      </c>
      <c r="E172" t="s">
        <v>14</v>
      </c>
      <c r="F172">
        <v>535</v>
      </c>
    </row>
    <row r="173" spans="1:6" x14ac:dyDescent="0.2">
      <c r="A173" t="s">
        <v>20</v>
      </c>
      <c r="B173">
        <v>546</v>
      </c>
      <c r="E173" t="s">
        <v>14</v>
      </c>
      <c r="F173">
        <v>16</v>
      </c>
    </row>
    <row r="174" spans="1:6" x14ac:dyDescent="0.2">
      <c r="A174" t="s">
        <v>20</v>
      </c>
      <c r="B174">
        <v>393</v>
      </c>
      <c r="E174" t="s">
        <v>14</v>
      </c>
      <c r="F174">
        <v>575</v>
      </c>
    </row>
    <row r="175" spans="1:6" x14ac:dyDescent="0.2">
      <c r="A175" t="s">
        <v>20</v>
      </c>
      <c r="B175">
        <v>133</v>
      </c>
      <c r="E175" t="s">
        <v>14</v>
      </c>
      <c r="F175">
        <v>1120</v>
      </c>
    </row>
    <row r="176" spans="1:6" x14ac:dyDescent="0.2">
      <c r="A176" t="s">
        <v>20</v>
      </c>
      <c r="B176">
        <v>254</v>
      </c>
      <c r="E176" t="s">
        <v>14</v>
      </c>
      <c r="F176">
        <v>113</v>
      </c>
    </row>
    <row r="177" spans="1:6" x14ac:dyDescent="0.2">
      <c r="A177" t="s">
        <v>20</v>
      </c>
      <c r="B177">
        <v>176</v>
      </c>
      <c r="E177" t="s">
        <v>14</v>
      </c>
      <c r="F177">
        <v>1538</v>
      </c>
    </row>
    <row r="178" spans="1:6" x14ac:dyDescent="0.2">
      <c r="A178" t="s">
        <v>20</v>
      </c>
      <c r="B178">
        <v>337</v>
      </c>
      <c r="E178" t="s">
        <v>14</v>
      </c>
      <c r="F178">
        <v>9</v>
      </c>
    </row>
    <row r="179" spans="1:6" x14ac:dyDescent="0.2">
      <c r="A179" t="s">
        <v>20</v>
      </c>
      <c r="B179">
        <v>107</v>
      </c>
      <c r="E179" t="s">
        <v>14</v>
      </c>
      <c r="F179">
        <v>554</v>
      </c>
    </row>
    <row r="180" spans="1:6" x14ac:dyDescent="0.2">
      <c r="A180" t="s">
        <v>20</v>
      </c>
      <c r="B180">
        <v>183</v>
      </c>
      <c r="E180" t="s">
        <v>14</v>
      </c>
      <c r="F180">
        <v>648</v>
      </c>
    </row>
    <row r="181" spans="1:6" x14ac:dyDescent="0.2">
      <c r="A181" t="s">
        <v>20</v>
      </c>
      <c r="B181">
        <v>72</v>
      </c>
      <c r="E181" t="s">
        <v>14</v>
      </c>
      <c r="F181">
        <v>21</v>
      </c>
    </row>
    <row r="182" spans="1:6" x14ac:dyDescent="0.2">
      <c r="A182" t="s">
        <v>20</v>
      </c>
      <c r="B182">
        <v>295</v>
      </c>
      <c r="E182" t="s">
        <v>14</v>
      </c>
      <c r="F182">
        <v>54</v>
      </c>
    </row>
    <row r="183" spans="1:6" x14ac:dyDescent="0.2">
      <c r="A183" t="s">
        <v>20</v>
      </c>
      <c r="B183">
        <v>142</v>
      </c>
      <c r="E183" t="s">
        <v>14</v>
      </c>
      <c r="F183">
        <v>120</v>
      </c>
    </row>
    <row r="184" spans="1:6" x14ac:dyDescent="0.2">
      <c r="A184" t="s">
        <v>20</v>
      </c>
      <c r="B184">
        <v>85</v>
      </c>
      <c r="E184" t="s">
        <v>14</v>
      </c>
      <c r="F184">
        <v>579</v>
      </c>
    </row>
    <row r="185" spans="1:6" x14ac:dyDescent="0.2">
      <c r="A185" t="s">
        <v>20</v>
      </c>
      <c r="B185">
        <v>659</v>
      </c>
      <c r="E185" t="s">
        <v>14</v>
      </c>
      <c r="F185">
        <v>2072</v>
      </c>
    </row>
    <row r="186" spans="1:6" x14ac:dyDescent="0.2">
      <c r="A186" t="s">
        <v>20</v>
      </c>
      <c r="B186">
        <v>121</v>
      </c>
      <c r="E186" t="s">
        <v>14</v>
      </c>
      <c r="F186">
        <v>0</v>
      </c>
    </row>
    <row r="187" spans="1:6" x14ac:dyDescent="0.2">
      <c r="A187" t="s">
        <v>20</v>
      </c>
      <c r="B187">
        <v>3742</v>
      </c>
      <c r="E187" t="s">
        <v>14</v>
      </c>
      <c r="F187">
        <v>1796</v>
      </c>
    </row>
    <row r="188" spans="1:6" x14ac:dyDescent="0.2">
      <c r="A188" t="s">
        <v>20</v>
      </c>
      <c r="B188">
        <v>223</v>
      </c>
      <c r="E188" t="s">
        <v>14</v>
      </c>
      <c r="F188">
        <v>62</v>
      </c>
    </row>
    <row r="189" spans="1:6" x14ac:dyDescent="0.2">
      <c r="A189" t="s">
        <v>20</v>
      </c>
      <c r="B189">
        <v>133</v>
      </c>
      <c r="E189" t="s">
        <v>14</v>
      </c>
      <c r="F189">
        <v>347</v>
      </c>
    </row>
    <row r="190" spans="1:6" x14ac:dyDescent="0.2">
      <c r="A190" t="s">
        <v>20</v>
      </c>
      <c r="B190">
        <v>5168</v>
      </c>
      <c r="E190" t="s">
        <v>14</v>
      </c>
      <c r="F190">
        <v>19</v>
      </c>
    </row>
    <row r="191" spans="1:6" x14ac:dyDescent="0.2">
      <c r="A191" t="s">
        <v>20</v>
      </c>
      <c r="B191">
        <v>307</v>
      </c>
      <c r="E191" t="s">
        <v>14</v>
      </c>
      <c r="F191">
        <v>1258</v>
      </c>
    </row>
    <row r="192" spans="1:6" x14ac:dyDescent="0.2">
      <c r="A192" t="s">
        <v>20</v>
      </c>
      <c r="B192">
        <v>2441</v>
      </c>
      <c r="E192" t="s">
        <v>14</v>
      </c>
      <c r="F192">
        <v>362</v>
      </c>
    </row>
    <row r="193" spans="1:6" x14ac:dyDescent="0.2">
      <c r="A193" t="s">
        <v>20</v>
      </c>
      <c r="B193">
        <v>1385</v>
      </c>
      <c r="E193" t="s">
        <v>14</v>
      </c>
      <c r="F193">
        <v>133</v>
      </c>
    </row>
    <row r="194" spans="1:6" x14ac:dyDescent="0.2">
      <c r="A194" t="s">
        <v>20</v>
      </c>
      <c r="B194">
        <v>190</v>
      </c>
      <c r="E194" t="s">
        <v>14</v>
      </c>
      <c r="F194">
        <v>846</v>
      </c>
    </row>
    <row r="195" spans="1:6" x14ac:dyDescent="0.2">
      <c r="A195" t="s">
        <v>20</v>
      </c>
      <c r="B195">
        <v>470</v>
      </c>
      <c r="E195" t="s">
        <v>14</v>
      </c>
      <c r="F195">
        <v>10</v>
      </c>
    </row>
    <row r="196" spans="1:6" x14ac:dyDescent="0.2">
      <c r="A196" t="s">
        <v>20</v>
      </c>
      <c r="B196">
        <v>253</v>
      </c>
      <c r="E196" t="s">
        <v>14</v>
      </c>
      <c r="F196">
        <v>191</v>
      </c>
    </row>
    <row r="197" spans="1:6" x14ac:dyDescent="0.2">
      <c r="A197" t="s">
        <v>20</v>
      </c>
      <c r="B197">
        <v>1113</v>
      </c>
      <c r="E197" t="s">
        <v>14</v>
      </c>
      <c r="F197">
        <v>1979</v>
      </c>
    </row>
    <row r="198" spans="1:6" x14ac:dyDescent="0.2">
      <c r="A198" t="s">
        <v>20</v>
      </c>
      <c r="B198">
        <v>2283</v>
      </c>
      <c r="E198" t="s">
        <v>14</v>
      </c>
      <c r="F198">
        <v>63</v>
      </c>
    </row>
    <row r="199" spans="1:6" x14ac:dyDescent="0.2">
      <c r="A199" t="s">
        <v>20</v>
      </c>
      <c r="B199">
        <v>1095</v>
      </c>
      <c r="E199" t="s">
        <v>14</v>
      </c>
      <c r="F199">
        <v>6080</v>
      </c>
    </row>
    <row r="200" spans="1:6" x14ac:dyDescent="0.2">
      <c r="A200" t="s">
        <v>20</v>
      </c>
      <c r="B200">
        <v>1690</v>
      </c>
      <c r="E200" t="s">
        <v>14</v>
      </c>
      <c r="F200">
        <v>80</v>
      </c>
    </row>
    <row r="201" spans="1:6" x14ac:dyDescent="0.2">
      <c r="A201" t="s">
        <v>20</v>
      </c>
      <c r="B201">
        <v>191</v>
      </c>
      <c r="E201" t="s">
        <v>14</v>
      </c>
      <c r="F201">
        <v>9</v>
      </c>
    </row>
    <row r="202" spans="1:6" x14ac:dyDescent="0.2">
      <c r="A202" t="s">
        <v>20</v>
      </c>
      <c r="B202">
        <v>2013</v>
      </c>
      <c r="E202" t="s">
        <v>14</v>
      </c>
      <c r="F202">
        <v>1784</v>
      </c>
    </row>
    <row r="203" spans="1:6" x14ac:dyDescent="0.2">
      <c r="A203" t="s">
        <v>20</v>
      </c>
      <c r="B203">
        <v>1703</v>
      </c>
      <c r="E203" t="s">
        <v>14</v>
      </c>
      <c r="F203">
        <v>243</v>
      </c>
    </row>
    <row r="204" spans="1:6" x14ac:dyDescent="0.2">
      <c r="A204" t="s">
        <v>20</v>
      </c>
      <c r="B204">
        <v>80</v>
      </c>
      <c r="E204" t="s">
        <v>14</v>
      </c>
      <c r="F204">
        <v>1296</v>
      </c>
    </row>
    <row r="205" spans="1:6" x14ac:dyDescent="0.2">
      <c r="A205" t="s">
        <v>20</v>
      </c>
      <c r="B205">
        <v>41</v>
      </c>
      <c r="E205" t="s">
        <v>14</v>
      </c>
      <c r="F205">
        <v>77</v>
      </c>
    </row>
    <row r="206" spans="1:6" x14ac:dyDescent="0.2">
      <c r="A206" t="s">
        <v>20</v>
      </c>
      <c r="B206">
        <v>187</v>
      </c>
      <c r="E206" t="s">
        <v>14</v>
      </c>
      <c r="F206">
        <v>395</v>
      </c>
    </row>
    <row r="207" spans="1:6" x14ac:dyDescent="0.2">
      <c r="A207" t="s">
        <v>20</v>
      </c>
      <c r="B207">
        <v>2875</v>
      </c>
      <c r="E207" t="s">
        <v>14</v>
      </c>
      <c r="F207">
        <v>49</v>
      </c>
    </row>
    <row r="208" spans="1:6" x14ac:dyDescent="0.2">
      <c r="A208" t="s">
        <v>20</v>
      </c>
      <c r="B208">
        <v>88</v>
      </c>
      <c r="E208" t="s">
        <v>14</v>
      </c>
      <c r="F208">
        <v>180</v>
      </c>
    </row>
    <row r="209" spans="1:6" x14ac:dyDescent="0.2">
      <c r="A209" t="s">
        <v>20</v>
      </c>
      <c r="B209">
        <v>191</v>
      </c>
      <c r="E209" t="s">
        <v>14</v>
      </c>
      <c r="F209">
        <v>2690</v>
      </c>
    </row>
    <row r="210" spans="1:6" x14ac:dyDescent="0.2">
      <c r="A210" t="s">
        <v>20</v>
      </c>
      <c r="B210">
        <v>139</v>
      </c>
      <c r="E210" t="s">
        <v>14</v>
      </c>
      <c r="F210">
        <v>2779</v>
      </c>
    </row>
    <row r="211" spans="1:6" x14ac:dyDescent="0.2">
      <c r="A211" t="s">
        <v>20</v>
      </c>
      <c r="B211">
        <v>186</v>
      </c>
      <c r="E211" t="s">
        <v>14</v>
      </c>
      <c r="F211">
        <v>92</v>
      </c>
    </row>
    <row r="212" spans="1:6" x14ac:dyDescent="0.2">
      <c r="A212" t="s">
        <v>20</v>
      </c>
      <c r="B212">
        <v>112</v>
      </c>
      <c r="E212" t="s">
        <v>14</v>
      </c>
      <c r="F212">
        <v>1028</v>
      </c>
    </row>
    <row r="213" spans="1:6" x14ac:dyDescent="0.2">
      <c r="A213" t="s">
        <v>20</v>
      </c>
      <c r="B213">
        <v>101</v>
      </c>
      <c r="E213" t="s">
        <v>14</v>
      </c>
      <c r="F213">
        <v>26</v>
      </c>
    </row>
    <row r="214" spans="1:6" x14ac:dyDescent="0.2">
      <c r="A214" t="s">
        <v>20</v>
      </c>
      <c r="B214">
        <v>206</v>
      </c>
      <c r="E214" t="s">
        <v>14</v>
      </c>
      <c r="F214">
        <v>1790</v>
      </c>
    </row>
    <row r="215" spans="1:6" x14ac:dyDescent="0.2">
      <c r="A215" t="s">
        <v>20</v>
      </c>
      <c r="B215">
        <v>154</v>
      </c>
      <c r="E215" t="s">
        <v>14</v>
      </c>
      <c r="F215">
        <v>37</v>
      </c>
    </row>
    <row r="216" spans="1:6" x14ac:dyDescent="0.2">
      <c r="A216" t="s">
        <v>20</v>
      </c>
      <c r="B216">
        <v>5966</v>
      </c>
      <c r="E216" t="s">
        <v>14</v>
      </c>
      <c r="F216">
        <v>35</v>
      </c>
    </row>
    <row r="217" spans="1:6" x14ac:dyDescent="0.2">
      <c r="A217" t="s">
        <v>20</v>
      </c>
      <c r="B217">
        <v>169</v>
      </c>
      <c r="E217" t="s">
        <v>14</v>
      </c>
      <c r="F217">
        <v>558</v>
      </c>
    </row>
    <row r="218" spans="1:6" x14ac:dyDescent="0.2">
      <c r="A218" t="s">
        <v>20</v>
      </c>
      <c r="B218">
        <v>2106</v>
      </c>
      <c r="E218" t="s">
        <v>14</v>
      </c>
      <c r="F218">
        <v>64</v>
      </c>
    </row>
    <row r="219" spans="1:6" x14ac:dyDescent="0.2">
      <c r="A219" t="s">
        <v>20</v>
      </c>
      <c r="B219">
        <v>131</v>
      </c>
      <c r="E219" t="s">
        <v>14</v>
      </c>
      <c r="F219">
        <v>245</v>
      </c>
    </row>
    <row r="220" spans="1:6" x14ac:dyDescent="0.2">
      <c r="A220" t="s">
        <v>20</v>
      </c>
      <c r="B220">
        <v>84</v>
      </c>
      <c r="E220" t="s">
        <v>14</v>
      </c>
      <c r="F220">
        <v>71</v>
      </c>
    </row>
    <row r="221" spans="1:6" x14ac:dyDescent="0.2">
      <c r="A221" t="s">
        <v>20</v>
      </c>
      <c r="B221">
        <v>155</v>
      </c>
      <c r="E221" t="s">
        <v>14</v>
      </c>
      <c r="F221">
        <v>42</v>
      </c>
    </row>
    <row r="222" spans="1:6" x14ac:dyDescent="0.2">
      <c r="A222" t="s">
        <v>20</v>
      </c>
      <c r="B222">
        <v>189</v>
      </c>
      <c r="E222" t="s">
        <v>14</v>
      </c>
      <c r="F222">
        <v>156</v>
      </c>
    </row>
    <row r="223" spans="1:6" x14ac:dyDescent="0.2">
      <c r="A223" t="s">
        <v>20</v>
      </c>
      <c r="B223">
        <v>4799</v>
      </c>
      <c r="E223" t="s">
        <v>14</v>
      </c>
      <c r="F223">
        <v>1368</v>
      </c>
    </row>
    <row r="224" spans="1:6" x14ac:dyDescent="0.2">
      <c r="A224" t="s">
        <v>20</v>
      </c>
      <c r="B224">
        <v>1137</v>
      </c>
      <c r="E224" t="s">
        <v>14</v>
      </c>
      <c r="F224">
        <v>102</v>
      </c>
    </row>
    <row r="225" spans="1:6" x14ac:dyDescent="0.2">
      <c r="A225" t="s">
        <v>20</v>
      </c>
      <c r="B225">
        <v>1152</v>
      </c>
      <c r="E225" t="s">
        <v>14</v>
      </c>
      <c r="F225">
        <v>86</v>
      </c>
    </row>
    <row r="226" spans="1:6" x14ac:dyDescent="0.2">
      <c r="A226" t="s">
        <v>20</v>
      </c>
      <c r="B226">
        <v>50</v>
      </c>
      <c r="E226" t="s">
        <v>14</v>
      </c>
      <c r="F226">
        <v>253</v>
      </c>
    </row>
    <row r="227" spans="1:6" x14ac:dyDescent="0.2">
      <c r="A227" t="s">
        <v>20</v>
      </c>
      <c r="B227">
        <v>3059</v>
      </c>
      <c r="E227" t="s">
        <v>14</v>
      </c>
      <c r="F227">
        <v>157</v>
      </c>
    </row>
    <row r="228" spans="1:6" x14ac:dyDescent="0.2">
      <c r="A228" t="s">
        <v>20</v>
      </c>
      <c r="B228">
        <v>34</v>
      </c>
      <c r="E228" t="s">
        <v>14</v>
      </c>
      <c r="F228">
        <v>183</v>
      </c>
    </row>
    <row r="229" spans="1:6" x14ac:dyDescent="0.2">
      <c r="A229" t="s">
        <v>20</v>
      </c>
      <c r="B229">
        <v>220</v>
      </c>
      <c r="E229" t="s">
        <v>14</v>
      </c>
      <c r="F229">
        <v>82</v>
      </c>
    </row>
    <row r="230" spans="1:6" x14ac:dyDescent="0.2">
      <c r="A230" t="s">
        <v>20</v>
      </c>
      <c r="B230">
        <v>1604</v>
      </c>
      <c r="E230" t="s">
        <v>14</v>
      </c>
      <c r="F230">
        <v>1</v>
      </c>
    </row>
    <row r="231" spans="1:6" x14ac:dyDescent="0.2">
      <c r="A231" t="s">
        <v>20</v>
      </c>
      <c r="B231">
        <v>454</v>
      </c>
      <c r="E231" t="s">
        <v>14</v>
      </c>
      <c r="F231">
        <v>1198</v>
      </c>
    </row>
    <row r="232" spans="1:6" x14ac:dyDescent="0.2">
      <c r="A232" t="s">
        <v>20</v>
      </c>
      <c r="B232">
        <v>123</v>
      </c>
      <c r="E232" t="s">
        <v>14</v>
      </c>
      <c r="F232">
        <v>648</v>
      </c>
    </row>
    <row r="233" spans="1:6" x14ac:dyDescent="0.2">
      <c r="A233" t="s">
        <v>20</v>
      </c>
      <c r="B233">
        <v>299</v>
      </c>
      <c r="E233" t="s">
        <v>14</v>
      </c>
      <c r="F233">
        <v>64</v>
      </c>
    </row>
    <row r="234" spans="1:6" x14ac:dyDescent="0.2">
      <c r="A234" t="s">
        <v>20</v>
      </c>
      <c r="B234">
        <v>2237</v>
      </c>
      <c r="E234" t="s">
        <v>14</v>
      </c>
      <c r="F234">
        <v>62</v>
      </c>
    </row>
    <row r="235" spans="1:6" x14ac:dyDescent="0.2">
      <c r="A235" t="s">
        <v>20</v>
      </c>
      <c r="B235">
        <v>645</v>
      </c>
      <c r="E235" t="s">
        <v>14</v>
      </c>
      <c r="F235">
        <v>750</v>
      </c>
    </row>
    <row r="236" spans="1:6" x14ac:dyDescent="0.2">
      <c r="A236" t="s">
        <v>20</v>
      </c>
      <c r="B236">
        <v>484</v>
      </c>
      <c r="E236" t="s">
        <v>14</v>
      </c>
      <c r="F236">
        <v>105</v>
      </c>
    </row>
    <row r="237" spans="1:6" x14ac:dyDescent="0.2">
      <c r="A237" t="s">
        <v>20</v>
      </c>
      <c r="B237">
        <v>154</v>
      </c>
      <c r="E237" t="s">
        <v>14</v>
      </c>
      <c r="F237">
        <v>2604</v>
      </c>
    </row>
    <row r="238" spans="1:6" x14ac:dyDescent="0.2">
      <c r="A238" t="s">
        <v>20</v>
      </c>
      <c r="B238">
        <v>82</v>
      </c>
      <c r="E238" t="s">
        <v>14</v>
      </c>
      <c r="F238">
        <v>65</v>
      </c>
    </row>
    <row r="239" spans="1:6" x14ac:dyDescent="0.2">
      <c r="A239" t="s">
        <v>20</v>
      </c>
      <c r="B239">
        <v>134</v>
      </c>
      <c r="E239" t="s">
        <v>14</v>
      </c>
      <c r="F239">
        <v>94</v>
      </c>
    </row>
    <row r="240" spans="1:6" x14ac:dyDescent="0.2">
      <c r="A240" t="s">
        <v>20</v>
      </c>
      <c r="B240">
        <v>5203</v>
      </c>
      <c r="E240" t="s">
        <v>14</v>
      </c>
      <c r="F240">
        <v>257</v>
      </c>
    </row>
    <row r="241" spans="1:6" x14ac:dyDescent="0.2">
      <c r="A241" t="s">
        <v>20</v>
      </c>
      <c r="B241">
        <v>94</v>
      </c>
      <c r="E241" t="s">
        <v>14</v>
      </c>
      <c r="F241">
        <v>2928</v>
      </c>
    </row>
    <row r="242" spans="1:6" x14ac:dyDescent="0.2">
      <c r="A242" t="s">
        <v>20</v>
      </c>
      <c r="B242">
        <v>205</v>
      </c>
      <c r="E242" t="s">
        <v>14</v>
      </c>
      <c r="F242">
        <v>4697</v>
      </c>
    </row>
    <row r="243" spans="1:6" x14ac:dyDescent="0.2">
      <c r="A243" t="s">
        <v>20</v>
      </c>
      <c r="B243">
        <v>92</v>
      </c>
      <c r="E243" t="s">
        <v>14</v>
      </c>
      <c r="F243">
        <v>2915</v>
      </c>
    </row>
    <row r="244" spans="1:6" x14ac:dyDescent="0.2">
      <c r="A244" t="s">
        <v>20</v>
      </c>
      <c r="B244">
        <v>219</v>
      </c>
      <c r="E244" t="s">
        <v>14</v>
      </c>
      <c r="F244">
        <v>18</v>
      </c>
    </row>
    <row r="245" spans="1:6" x14ac:dyDescent="0.2">
      <c r="A245" t="s">
        <v>20</v>
      </c>
      <c r="B245">
        <v>2526</v>
      </c>
      <c r="E245" t="s">
        <v>14</v>
      </c>
      <c r="F245">
        <v>602</v>
      </c>
    </row>
    <row r="246" spans="1:6" x14ac:dyDescent="0.2">
      <c r="A246" t="s">
        <v>20</v>
      </c>
      <c r="B246">
        <v>94</v>
      </c>
      <c r="E246" t="s">
        <v>14</v>
      </c>
      <c r="F246">
        <v>1</v>
      </c>
    </row>
    <row r="247" spans="1:6" x14ac:dyDescent="0.2">
      <c r="A247" t="s">
        <v>20</v>
      </c>
      <c r="B247">
        <v>1713</v>
      </c>
      <c r="E247" t="s">
        <v>14</v>
      </c>
      <c r="F247">
        <v>3868</v>
      </c>
    </row>
    <row r="248" spans="1:6" x14ac:dyDescent="0.2">
      <c r="A248" t="s">
        <v>20</v>
      </c>
      <c r="B248">
        <v>249</v>
      </c>
      <c r="E248" t="s">
        <v>14</v>
      </c>
      <c r="F248">
        <v>504</v>
      </c>
    </row>
    <row r="249" spans="1:6" x14ac:dyDescent="0.2">
      <c r="A249" t="s">
        <v>20</v>
      </c>
      <c r="B249">
        <v>192</v>
      </c>
      <c r="E249" t="s">
        <v>14</v>
      </c>
      <c r="F249">
        <v>14</v>
      </c>
    </row>
    <row r="250" spans="1:6" x14ac:dyDescent="0.2">
      <c r="A250" t="s">
        <v>20</v>
      </c>
      <c r="B250">
        <v>247</v>
      </c>
      <c r="E250" t="s">
        <v>14</v>
      </c>
      <c r="F250">
        <v>750</v>
      </c>
    </row>
    <row r="251" spans="1:6" x14ac:dyDescent="0.2">
      <c r="A251" t="s">
        <v>20</v>
      </c>
      <c r="B251">
        <v>2293</v>
      </c>
      <c r="E251" t="s">
        <v>14</v>
      </c>
      <c r="F251">
        <v>77</v>
      </c>
    </row>
    <row r="252" spans="1:6" x14ac:dyDescent="0.2">
      <c r="A252" t="s">
        <v>20</v>
      </c>
      <c r="B252">
        <v>3131</v>
      </c>
      <c r="E252" t="s">
        <v>14</v>
      </c>
      <c r="F252">
        <v>752</v>
      </c>
    </row>
    <row r="253" spans="1:6" x14ac:dyDescent="0.2">
      <c r="A253" t="s">
        <v>20</v>
      </c>
      <c r="B253">
        <v>143</v>
      </c>
      <c r="E253" t="s">
        <v>14</v>
      </c>
      <c r="F253">
        <v>131</v>
      </c>
    </row>
    <row r="254" spans="1:6" x14ac:dyDescent="0.2">
      <c r="A254" t="s">
        <v>20</v>
      </c>
      <c r="B254">
        <v>296</v>
      </c>
      <c r="E254" t="s">
        <v>14</v>
      </c>
      <c r="F254">
        <v>87</v>
      </c>
    </row>
    <row r="255" spans="1:6" x14ac:dyDescent="0.2">
      <c r="A255" t="s">
        <v>20</v>
      </c>
      <c r="B255">
        <v>170</v>
      </c>
      <c r="E255" t="s">
        <v>14</v>
      </c>
      <c r="F255">
        <v>1063</v>
      </c>
    </row>
    <row r="256" spans="1:6" x14ac:dyDescent="0.2">
      <c r="A256" t="s">
        <v>20</v>
      </c>
      <c r="B256">
        <v>86</v>
      </c>
      <c r="E256" t="s">
        <v>14</v>
      </c>
      <c r="F256">
        <v>76</v>
      </c>
    </row>
    <row r="257" spans="1:6" x14ac:dyDescent="0.2">
      <c r="A257" t="s">
        <v>20</v>
      </c>
      <c r="B257">
        <v>6286</v>
      </c>
      <c r="E257" t="s">
        <v>14</v>
      </c>
      <c r="F257">
        <v>4428</v>
      </c>
    </row>
    <row r="258" spans="1:6" x14ac:dyDescent="0.2">
      <c r="A258" t="s">
        <v>20</v>
      </c>
      <c r="B258">
        <v>3727</v>
      </c>
      <c r="E258" t="s">
        <v>14</v>
      </c>
      <c r="F258">
        <v>58</v>
      </c>
    </row>
    <row r="259" spans="1:6" x14ac:dyDescent="0.2">
      <c r="A259" t="s">
        <v>20</v>
      </c>
      <c r="B259">
        <v>1605</v>
      </c>
      <c r="E259" t="s">
        <v>14</v>
      </c>
      <c r="F259">
        <v>111</v>
      </c>
    </row>
    <row r="260" spans="1:6" x14ac:dyDescent="0.2">
      <c r="A260" t="s">
        <v>20</v>
      </c>
      <c r="B260">
        <v>2120</v>
      </c>
      <c r="E260" t="s">
        <v>14</v>
      </c>
      <c r="F260">
        <v>2955</v>
      </c>
    </row>
    <row r="261" spans="1:6" x14ac:dyDescent="0.2">
      <c r="A261" t="s">
        <v>20</v>
      </c>
      <c r="B261">
        <v>50</v>
      </c>
      <c r="E261" t="s">
        <v>14</v>
      </c>
      <c r="F261">
        <v>1657</v>
      </c>
    </row>
    <row r="262" spans="1:6" x14ac:dyDescent="0.2">
      <c r="A262" t="s">
        <v>20</v>
      </c>
      <c r="B262">
        <v>2080</v>
      </c>
      <c r="E262" t="s">
        <v>14</v>
      </c>
      <c r="F262">
        <v>926</v>
      </c>
    </row>
    <row r="263" spans="1:6" x14ac:dyDescent="0.2">
      <c r="A263" t="s">
        <v>20</v>
      </c>
      <c r="B263">
        <v>2105</v>
      </c>
      <c r="E263" t="s">
        <v>14</v>
      </c>
      <c r="F263">
        <v>77</v>
      </c>
    </row>
    <row r="264" spans="1:6" x14ac:dyDescent="0.2">
      <c r="A264" t="s">
        <v>20</v>
      </c>
      <c r="B264">
        <v>2436</v>
      </c>
      <c r="E264" t="s">
        <v>14</v>
      </c>
      <c r="F264">
        <v>1748</v>
      </c>
    </row>
    <row r="265" spans="1:6" x14ac:dyDescent="0.2">
      <c r="A265" t="s">
        <v>20</v>
      </c>
      <c r="B265">
        <v>80</v>
      </c>
      <c r="E265" t="s">
        <v>14</v>
      </c>
      <c r="F265">
        <v>79</v>
      </c>
    </row>
    <row r="266" spans="1:6" x14ac:dyDescent="0.2">
      <c r="A266" t="s">
        <v>20</v>
      </c>
      <c r="B266">
        <v>42</v>
      </c>
      <c r="E266" t="s">
        <v>14</v>
      </c>
      <c r="F266">
        <v>889</v>
      </c>
    </row>
    <row r="267" spans="1:6" x14ac:dyDescent="0.2">
      <c r="A267" t="s">
        <v>20</v>
      </c>
      <c r="B267">
        <v>139</v>
      </c>
      <c r="E267" t="s">
        <v>14</v>
      </c>
      <c r="F267">
        <v>56</v>
      </c>
    </row>
    <row r="268" spans="1:6" x14ac:dyDescent="0.2">
      <c r="A268" t="s">
        <v>20</v>
      </c>
      <c r="B268">
        <v>159</v>
      </c>
      <c r="E268" t="s">
        <v>14</v>
      </c>
      <c r="F268">
        <v>1</v>
      </c>
    </row>
    <row r="269" spans="1:6" x14ac:dyDescent="0.2">
      <c r="A269" t="s">
        <v>20</v>
      </c>
      <c r="B269">
        <v>381</v>
      </c>
      <c r="E269" t="s">
        <v>14</v>
      </c>
      <c r="F269">
        <v>83</v>
      </c>
    </row>
    <row r="270" spans="1:6" x14ac:dyDescent="0.2">
      <c r="A270" t="s">
        <v>20</v>
      </c>
      <c r="B270">
        <v>194</v>
      </c>
      <c r="E270" t="s">
        <v>14</v>
      </c>
      <c r="F270">
        <v>2025</v>
      </c>
    </row>
    <row r="271" spans="1:6" x14ac:dyDescent="0.2">
      <c r="A271" t="s">
        <v>20</v>
      </c>
      <c r="B271">
        <v>106</v>
      </c>
      <c r="E271" t="s">
        <v>14</v>
      </c>
      <c r="F271">
        <v>14</v>
      </c>
    </row>
    <row r="272" spans="1:6" x14ac:dyDescent="0.2">
      <c r="A272" t="s">
        <v>20</v>
      </c>
      <c r="B272">
        <v>142</v>
      </c>
      <c r="E272" t="s">
        <v>14</v>
      </c>
      <c r="F272">
        <v>656</v>
      </c>
    </row>
    <row r="273" spans="1:6" x14ac:dyDescent="0.2">
      <c r="A273" t="s">
        <v>20</v>
      </c>
      <c r="B273">
        <v>211</v>
      </c>
      <c r="E273" t="s">
        <v>14</v>
      </c>
      <c r="F273">
        <v>1596</v>
      </c>
    </row>
    <row r="274" spans="1:6" x14ac:dyDescent="0.2">
      <c r="A274" t="s">
        <v>20</v>
      </c>
      <c r="B274">
        <v>2756</v>
      </c>
      <c r="E274" t="s">
        <v>14</v>
      </c>
      <c r="F274">
        <v>10</v>
      </c>
    </row>
    <row r="275" spans="1:6" x14ac:dyDescent="0.2">
      <c r="A275" t="s">
        <v>20</v>
      </c>
      <c r="B275">
        <v>173</v>
      </c>
      <c r="E275" t="s">
        <v>14</v>
      </c>
      <c r="F275">
        <v>1121</v>
      </c>
    </row>
    <row r="276" spans="1:6" x14ac:dyDescent="0.2">
      <c r="A276" t="s">
        <v>20</v>
      </c>
      <c r="B276">
        <v>87</v>
      </c>
      <c r="E276" t="s">
        <v>14</v>
      </c>
      <c r="F276">
        <v>15</v>
      </c>
    </row>
    <row r="277" spans="1:6" x14ac:dyDescent="0.2">
      <c r="A277" t="s">
        <v>20</v>
      </c>
      <c r="B277">
        <v>1572</v>
      </c>
      <c r="E277" t="s">
        <v>14</v>
      </c>
      <c r="F277">
        <v>191</v>
      </c>
    </row>
    <row r="278" spans="1:6" x14ac:dyDescent="0.2">
      <c r="A278" t="s">
        <v>20</v>
      </c>
      <c r="B278">
        <v>2346</v>
      </c>
      <c r="E278" t="s">
        <v>14</v>
      </c>
      <c r="F278">
        <v>16</v>
      </c>
    </row>
    <row r="279" spans="1:6" x14ac:dyDescent="0.2">
      <c r="A279" t="s">
        <v>20</v>
      </c>
      <c r="B279">
        <v>115</v>
      </c>
      <c r="E279" t="s">
        <v>14</v>
      </c>
      <c r="F279">
        <v>17</v>
      </c>
    </row>
    <row r="280" spans="1:6" x14ac:dyDescent="0.2">
      <c r="A280" t="s">
        <v>20</v>
      </c>
      <c r="B280">
        <v>85</v>
      </c>
      <c r="E280" t="s">
        <v>14</v>
      </c>
      <c r="F280">
        <v>34</v>
      </c>
    </row>
    <row r="281" spans="1:6" x14ac:dyDescent="0.2">
      <c r="A281" t="s">
        <v>20</v>
      </c>
      <c r="B281">
        <v>144</v>
      </c>
      <c r="E281" t="s">
        <v>14</v>
      </c>
      <c r="F281">
        <v>1</v>
      </c>
    </row>
    <row r="282" spans="1:6" x14ac:dyDescent="0.2">
      <c r="A282" t="s">
        <v>20</v>
      </c>
      <c r="B282">
        <v>2443</v>
      </c>
      <c r="E282" t="s">
        <v>14</v>
      </c>
      <c r="F282">
        <v>1274</v>
      </c>
    </row>
    <row r="283" spans="1:6" x14ac:dyDescent="0.2">
      <c r="A283" t="s">
        <v>20</v>
      </c>
      <c r="B283">
        <v>64</v>
      </c>
      <c r="E283" t="s">
        <v>14</v>
      </c>
      <c r="F283">
        <v>210</v>
      </c>
    </row>
    <row r="284" spans="1:6" x14ac:dyDescent="0.2">
      <c r="A284" t="s">
        <v>20</v>
      </c>
      <c r="B284">
        <v>268</v>
      </c>
      <c r="E284" t="s">
        <v>14</v>
      </c>
      <c r="F284">
        <v>248</v>
      </c>
    </row>
    <row r="285" spans="1:6" x14ac:dyDescent="0.2">
      <c r="A285" t="s">
        <v>20</v>
      </c>
      <c r="B285">
        <v>195</v>
      </c>
      <c r="E285" t="s">
        <v>14</v>
      </c>
      <c r="F285">
        <v>513</v>
      </c>
    </row>
    <row r="286" spans="1:6" x14ac:dyDescent="0.2">
      <c r="A286" t="s">
        <v>20</v>
      </c>
      <c r="B286">
        <v>186</v>
      </c>
      <c r="E286" t="s">
        <v>14</v>
      </c>
      <c r="F286">
        <v>3410</v>
      </c>
    </row>
    <row r="287" spans="1:6" x14ac:dyDescent="0.2">
      <c r="A287" t="s">
        <v>20</v>
      </c>
      <c r="B287">
        <v>460</v>
      </c>
      <c r="E287" t="s">
        <v>14</v>
      </c>
      <c r="F287">
        <v>10</v>
      </c>
    </row>
    <row r="288" spans="1:6" x14ac:dyDescent="0.2">
      <c r="A288" t="s">
        <v>20</v>
      </c>
      <c r="B288">
        <v>2528</v>
      </c>
      <c r="E288" t="s">
        <v>14</v>
      </c>
      <c r="F288">
        <v>2201</v>
      </c>
    </row>
    <row r="289" spans="1:6" x14ac:dyDescent="0.2">
      <c r="A289" t="s">
        <v>20</v>
      </c>
      <c r="B289">
        <v>3657</v>
      </c>
      <c r="E289" t="s">
        <v>14</v>
      </c>
      <c r="F289">
        <v>676</v>
      </c>
    </row>
    <row r="290" spans="1:6" x14ac:dyDescent="0.2">
      <c r="A290" t="s">
        <v>20</v>
      </c>
      <c r="B290">
        <v>131</v>
      </c>
      <c r="E290" t="s">
        <v>14</v>
      </c>
      <c r="F290">
        <v>831</v>
      </c>
    </row>
    <row r="291" spans="1:6" x14ac:dyDescent="0.2">
      <c r="A291" t="s">
        <v>20</v>
      </c>
      <c r="B291">
        <v>239</v>
      </c>
      <c r="E291" t="s">
        <v>14</v>
      </c>
      <c r="F291">
        <v>859</v>
      </c>
    </row>
    <row r="292" spans="1:6" x14ac:dyDescent="0.2">
      <c r="A292" t="s">
        <v>20</v>
      </c>
      <c r="B292">
        <v>78</v>
      </c>
      <c r="E292" t="s">
        <v>14</v>
      </c>
      <c r="F292">
        <v>45</v>
      </c>
    </row>
    <row r="293" spans="1:6" x14ac:dyDescent="0.2">
      <c r="A293" t="s">
        <v>20</v>
      </c>
      <c r="B293">
        <v>1773</v>
      </c>
      <c r="E293" t="s">
        <v>14</v>
      </c>
      <c r="F293">
        <v>6</v>
      </c>
    </row>
    <row r="294" spans="1:6" x14ac:dyDescent="0.2">
      <c r="A294" t="s">
        <v>20</v>
      </c>
      <c r="B294">
        <v>32</v>
      </c>
      <c r="E294" t="s">
        <v>14</v>
      </c>
      <c r="F294">
        <v>7</v>
      </c>
    </row>
    <row r="295" spans="1:6" x14ac:dyDescent="0.2">
      <c r="A295" t="s">
        <v>20</v>
      </c>
      <c r="B295">
        <v>369</v>
      </c>
      <c r="E295" t="s">
        <v>14</v>
      </c>
      <c r="F295">
        <v>31</v>
      </c>
    </row>
    <row r="296" spans="1:6" x14ac:dyDescent="0.2">
      <c r="A296" t="s">
        <v>20</v>
      </c>
      <c r="B296">
        <v>89</v>
      </c>
      <c r="E296" t="s">
        <v>14</v>
      </c>
      <c r="F296">
        <v>78</v>
      </c>
    </row>
    <row r="297" spans="1:6" x14ac:dyDescent="0.2">
      <c r="A297" t="s">
        <v>20</v>
      </c>
      <c r="B297">
        <v>147</v>
      </c>
      <c r="E297" t="s">
        <v>14</v>
      </c>
      <c r="F297">
        <v>1225</v>
      </c>
    </row>
    <row r="298" spans="1:6" x14ac:dyDescent="0.2">
      <c r="A298" t="s">
        <v>20</v>
      </c>
      <c r="B298">
        <v>126</v>
      </c>
      <c r="E298" t="s">
        <v>14</v>
      </c>
      <c r="F298">
        <v>1</v>
      </c>
    </row>
    <row r="299" spans="1:6" x14ac:dyDescent="0.2">
      <c r="A299" t="s">
        <v>20</v>
      </c>
      <c r="B299">
        <v>2218</v>
      </c>
      <c r="E299" t="s">
        <v>14</v>
      </c>
      <c r="F299">
        <v>67</v>
      </c>
    </row>
    <row r="300" spans="1:6" x14ac:dyDescent="0.2">
      <c r="A300" t="s">
        <v>20</v>
      </c>
      <c r="B300">
        <v>202</v>
      </c>
      <c r="E300" t="s">
        <v>14</v>
      </c>
      <c r="F300">
        <v>19</v>
      </c>
    </row>
    <row r="301" spans="1:6" x14ac:dyDescent="0.2">
      <c r="A301" t="s">
        <v>20</v>
      </c>
      <c r="B301">
        <v>140</v>
      </c>
      <c r="E301" t="s">
        <v>14</v>
      </c>
      <c r="F301">
        <v>2108</v>
      </c>
    </row>
    <row r="302" spans="1:6" x14ac:dyDescent="0.2">
      <c r="A302" t="s">
        <v>20</v>
      </c>
      <c r="B302">
        <v>1052</v>
      </c>
      <c r="E302" t="s">
        <v>14</v>
      </c>
      <c r="F302">
        <v>679</v>
      </c>
    </row>
    <row r="303" spans="1:6" x14ac:dyDescent="0.2">
      <c r="A303" t="s">
        <v>20</v>
      </c>
      <c r="B303">
        <v>247</v>
      </c>
      <c r="E303" t="s">
        <v>14</v>
      </c>
      <c r="F303">
        <v>36</v>
      </c>
    </row>
    <row r="304" spans="1:6" x14ac:dyDescent="0.2">
      <c r="A304" t="s">
        <v>20</v>
      </c>
      <c r="B304">
        <v>84</v>
      </c>
      <c r="E304" t="s">
        <v>14</v>
      </c>
      <c r="F304">
        <v>47</v>
      </c>
    </row>
    <row r="305" spans="1:6" x14ac:dyDescent="0.2">
      <c r="A305" t="s">
        <v>20</v>
      </c>
      <c r="B305">
        <v>88</v>
      </c>
      <c r="E305" t="s">
        <v>14</v>
      </c>
      <c r="F305">
        <v>70</v>
      </c>
    </row>
    <row r="306" spans="1:6" x14ac:dyDescent="0.2">
      <c r="A306" t="s">
        <v>20</v>
      </c>
      <c r="B306">
        <v>156</v>
      </c>
      <c r="E306" t="s">
        <v>14</v>
      </c>
      <c r="F306">
        <v>154</v>
      </c>
    </row>
    <row r="307" spans="1:6" x14ac:dyDescent="0.2">
      <c r="A307" t="s">
        <v>20</v>
      </c>
      <c r="B307">
        <v>2985</v>
      </c>
      <c r="E307" t="s">
        <v>14</v>
      </c>
      <c r="F307">
        <v>22</v>
      </c>
    </row>
    <row r="308" spans="1:6" x14ac:dyDescent="0.2">
      <c r="A308" t="s">
        <v>20</v>
      </c>
      <c r="B308">
        <v>762</v>
      </c>
      <c r="E308" t="s">
        <v>14</v>
      </c>
      <c r="F308">
        <v>1758</v>
      </c>
    </row>
    <row r="309" spans="1:6" x14ac:dyDescent="0.2">
      <c r="A309" t="s">
        <v>20</v>
      </c>
      <c r="B309">
        <v>554</v>
      </c>
      <c r="E309" t="s">
        <v>14</v>
      </c>
      <c r="F309">
        <v>94</v>
      </c>
    </row>
    <row r="310" spans="1:6" x14ac:dyDescent="0.2">
      <c r="A310" t="s">
        <v>20</v>
      </c>
      <c r="B310">
        <v>135</v>
      </c>
      <c r="E310" t="s">
        <v>14</v>
      </c>
      <c r="F310">
        <v>33</v>
      </c>
    </row>
    <row r="311" spans="1:6" x14ac:dyDescent="0.2">
      <c r="A311" t="s">
        <v>20</v>
      </c>
      <c r="B311">
        <v>122</v>
      </c>
      <c r="E311" t="s">
        <v>14</v>
      </c>
      <c r="F311">
        <v>1</v>
      </c>
    </row>
    <row r="312" spans="1:6" x14ac:dyDescent="0.2">
      <c r="A312" t="s">
        <v>20</v>
      </c>
      <c r="B312">
        <v>221</v>
      </c>
      <c r="E312" t="s">
        <v>14</v>
      </c>
      <c r="F312">
        <v>31</v>
      </c>
    </row>
    <row r="313" spans="1:6" x14ac:dyDescent="0.2">
      <c r="A313" t="s">
        <v>20</v>
      </c>
      <c r="B313">
        <v>126</v>
      </c>
      <c r="E313" t="s">
        <v>14</v>
      </c>
      <c r="F313">
        <v>35</v>
      </c>
    </row>
    <row r="314" spans="1:6" x14ac:dyDescent="0.2">
      <c r="A314" t="s">
        <v>20</v>
      </c>
      <c r="B314">
        <v>1022</v>
      </c>
      <c r="E314" t="s">
        <v>14</v>
      </c>
      <c r="F314">
        <v>63</v>
      </c>
    </row>
    <row r="315" spans="1:6" x14ac:dyDescent="0.2">
      <c r="A315" t="s">
        <v>20</v>
      </c>
      <c r="B315">
        <v>3177</v>
      </c>
      <c r="E315" t="s">
        <v>14</v>
      </c>
      <c r="F315">
        <v>526</v>
      </c>
    </row>
    <row r="316" spans="1:6" x14ac:dyDescent="0.2">
      <c r="A316" t="s">
        <v>20</v>
      </c>
      <c r="B316">
        <v>198</v>
      </c>
      <c r="E316" t="s">
        <v>14</v>
      </c>
      <c r="F316">
        <v>121</v>
      </c>
    </row>
    <row r="317" spans="1:6" x14ac:dyDescent="0.2">
      <c r="A317" t="s">
        <v>20</v>
      </c>
      <c r="B317">
        <v>85</v>
      </c>
      <c r="E317" t="s">
        <v>14</v>
      </c>
      <c r="F317">
        <v>67</v>
      </c>
    </row>
    <row r="318" spans="1:6" x14ac:dyDescent="0.2">
      <c r="A318" t="s">
        <v>20</v>
      </c>
      <c r="B318">
        <v>3596</v>
      </c>
      <c r="E318" t="s">
        <v>14</v>
      </c>
      <c r="F318">
        <v>57</v>
      </c>
    </row>
    <row r="319" spans="1:6" x14ac:dyDescent="0.2">
      <c r="A319" t="s">
        <v>20</v>
      </c>
      <c r="B319">
        <v>244</v>
      </c>
      <c r="E319" t="s">
        <v>14</v>
      </c>
      <c r="F319">
        <v>1229</v>
      </c>
    </row>
    <row r="320" spans="1:6" x14ac:dyDescent="0.2">
      <c r="A320" t="s">
        <v>20</v>
      </c>
      <c r="B320">
        <v>5180</v>
      </c>
      <c r="E320" t="s">
        <v>14</v>
      </c>
      <c r="F320">
        <v>12</v>
      </c>
    </row>
    <row r="321" spans="1:6" x14ac:dyDescent="0.2">
      <c r="A321" t="s">
        <v>20</v>
      </c>
      <c r="B321">
        <v>589</v>
      </c>
      <c r="E321" t="s">
        <v>14</v>
      </c>
      <c r="F321">
        <v>452</v>
      </c>
    </row>
    <row r="322" spans="1:6" x14ac:dyDescent="0.2">
      <c r="A322" t="s">
        <v>20</v>
      </c>
      <c r="B322">
        <v>2725</v>
      </c>
      <c r="E322" t="s">
        <v>14</v>
      </c>
      <c r="F322">
        <v>1886</v>
      </c>
    </row>
    <row r="323" spans="1:6" x14ac:dyDescent="0.2">
      <c r="A323" t="s">
        <v>20</v>
      </c>
      <c r="B323">
        <v>300</v>
      </c>
      <c r="E323" t="s">
        <v>14</v>
      </c>
      <c r="F323">
        <v>1825</v>
      </c>
    </row>
    <row r="324" spans="1:6" x14ac:dyDescent="0.2">
      <c r="A324" t="s">
        <v>20</v>
      </c>
      <c r="B324">
        <v>144</v>
      </c>
      <c r="E324" t="s">
        <v>14</v>
      </c>
      <c r="F324">
        <v>31</v>
      </c>
    </row>
    <row r="325" spans="1:6" x14ac:dyDescent="0.2">
      <c r="A325" t="s">
        <v>20</v>
      </c>
      <c r="B325">
        <v>87</v>
      </c>
      <c r="E325" t="s">
        <v>14</v>
      </c>
      <c r="F325">
        <v>107</v>
      </c>
    </row>
    <row r="326" spans="1:6" x14ac:dyDescent="0.2">
      <c r="A326" t="s">
        <v>20</v>
      </c>
      <c r="B326">
        <v>3116</v>
      </c>
      <c r="E326" t="s">
        <v>14</v>
      </c>
      <c r="F326">
        <v>27</v>
      </c>
    </row>
    <row r="327" spans="1:6" x14ac:dyDescent="0.2">
      <c r="A327" t="s">
        <v>20</v>
      </c>
      <c r="B327">
        <v>909</v>
      </c>
      <c r="E327" t="s">
        <v>14</v>
      </c>
      <c r="F327">
        <v>1221</v>
      </c>
    </row>
    <row r="328" spans="1:6" x14ac:dyDescent="0.2">
      <c r="A328" t="s">
        <v>20</v>
      </c>
      <c r="B328">
        <v>1613</v>
      </c>
      <c r="E328" t="s">
        <v>14</v>
      </c>
      <c r="F328">
        <v>1</v>
      </c>
    </row>
    <row r="329" spans="1:6" x14ac:dyDescent="0.2">
      <c r="A329" t="s">
        <v>20</v>
      </c>
      <c r="B329">
        <v>136</v>
      </c>
      <c r="E329" t="s">
        <v>14</v>
      </c>
      <c r="F329">
        <v>16</v>
      </c>
    </row>
    <row r="330" spans="1:6" x14ac:dyDescent="0.2">
      <c r="A330" t="s">
        <v>20</v>
      </c>
      <c r="B330">
        <v>130</v>
      </c>
      <c r="E330" t="s">
        <v>14</v>
      </c>
      <c r="F330">
        <v>41</v>
      </c>
    </row>
    <row r="331" spans="1:6" x14ac:dyDescent="0.2">
      <c r="A331" t="s">
        <v>20</v>
      </c>
      <c r="B331">
        <v>102</v>
      </c>
      <c r="E331" t="s">
        <v>14</v>
      </c>
      <c r="F331">
        <v>523</v>
      </c>
    </row>
    <row r="332" spans="1:6" x14ac:dyDescent="0.2">
      <c r="A332" t="s">
        <v>20</v>
      </c>
      <c r="B332">
        <v>4006</v>
      </c>
      <c r="E332" t="s">
        <v>14</v>
      </c>
      <c r="F332">
        <v>141</v>
      </c>
    </row>
    <row r="333" spans="1:6" x14ac:dyDescent="0.2">
      <c r="A333" t="s">
        <v>20</v>
      </c>
      <c r="B333">
        <v>1629</v>
      </c>
      <c r="E333" t="s">
        <v>14</v>
      </c>
      <c r="F333">
        <v>52</v>
      </c>
    </row>
    <row r="334" spans="1:6" x14ac:dyDescent="0.2">
      <c r="A334" t="s">
        <v>20</v>
      </c>
      <c r="B334">
        <v>2188</v>
      </c>
      <c r="E334" t="s">
        <v>14</v>
      </c>
      <c r="F334">
        <v>225</v>
      </c>
    </row>
    <row r="335" spans="1:6" x14ac:dyDescent="0.2">
      <c r="A335" t="s">
        <v>20</v>
      </c>
      <c r="B335">
        <v>2409</v>
      </c>
      <c r="E335" t="s">
        <v>14</v>
      </c>
      <c r="F335">
        <v>38</v>
      </c>
    </row>
    <row r="336" spans="1:6" x14ac:dyDescent="0.2">
      <c r="A336" t="s">
        <v>20</v>
      </c>
      <c r="B336">
        <v>194</v>
      </c>
      <c r="E336" t="s">
        <v>14</v>
      </c>
      <c r="F336">
        <v>15</v>
      </c>
    </row>
    <row r="337" spans="1:6" x14ac:dyDescent="0.2">
      <c r="A337" t="s">
        <v>20</v>
      </c>
      <c r="B337">
        <v>1140</v>
      </c>
      <c r="E337" t="s">
        <v>14</v>
      </c>
      <c r="F337">
        <v>37</v>
      </c>
    </row>
    <row r="338" spans="1:6" x14ac:dyDescent="0.2">
      <c r="A338" t="s">
        <v>20</v>
      </c>
      <c r="B338">
        <v>102</v>
      </c>
      <c r="E338" t="s">
        <v>14</v>
      </c>
      <c r="F338">
        <v>112</v>
      </c>
    </row>
    <row r="339" spans="1:6" x14ac:dyDescent="0.2">
      <c r="A339" t="s">
        <v>20</v>
      </c>
      <c r="B339">
        <v>2857</v>
      </c>
      <c r="E339" t="s">
        <v>14</v>
      </c>
      <c r="F339">
        <v>21</v>
      </c>
    </row>
    <row r="340" spans="1:6" x14ac:dyDescent="0.2">
      <c r="A340" t="s">
        <v>20</v>
      </c>
      <c r="B340">
        <v>107</v>
      </c>
      <c r="E340" t="s">
        <v>14</v>
      </c>
      <c r="F340">
        <v>67</v>
      </c>
    </row>
    <row r="341" spans="1:6" x14ac:dyDescent="0.2">
      <c r="A341" t="s">
        <v>20</v>
      </c>
      <c r="B341">
        <v>160</v>
      </c>
      <c r="E341" t="s">
        <v>14</v>
      </c>
      <c r="F341">
        <v>78</v>
      </c>
    </row>
    <row r="342" spans="1:6" x14ac:dyDescent="0.2">
      <c r="A342" t="s">
        <v>20</v>
      </c>
      <c r="B342">
        <v>2230</v>
      </c>
      <c r="E342" t="s">
        <v>14</v>
      </c>
      <c r="F342">
        <v>67</v>
      </c>
    </row>
    <row r="343" spans="1:6" x14ac:dyDescent="0.2">
      <c r="A343" t="s">
        <v>20</v>
      </c>
      <c r="B343">
        <v>316</v>
      </c>
      <c r="E343" t="s">
        <v>14</v>
      </c>
      <c r="F343">
        <v>263</v>
      </c>
    </row>
    <row r="344" spans="1:6" x14ac:dyDescent="0.2">
      <c r="A344" t="s">
        <v>20</v>
      </c>
      <c r="B344">
        <v>117</v>
      </c>
      <c r="E344" t="s">
        <v>14</v>
      </c>
      <c r="F344">
        <v>1691</v>
      </c>
    </row>
    <row r="345" spans="1:6" x14ac:dyDescent="0.2">
      <c r="A345" t="s">
        <v>20</v>
      </c>
      <c r="B345">
        <v>6406</v>
      </c>
      <c r="E345" t="s">
        <v>14</v>
      </c>
      <c r="F345">
        <v>181</v>
      </c>
    </row>
    <row r="346" spans="1:6" x14ac:dyDescent="0.2">
      <c r="A346" t="s">
        <v>20</v>
      </c>
      <c r="B346">
        <v>192</v>
      </c>
      <c r="E346" t="s">
        <v>14</v>
      </c>
      <c r="F346">
        <v>13</v>
      </c>
    </row>
    <row r="347" spans="1:6" x14ac:dyDescent="0.2">
      <c r="A347" t="s">
        <v>20</v>
      </c>
      <c r="B347">
        <v>26</v>
      </c>
      <c r="E347" t="s">
        <v>14</v>
      </c>
      <c r="F347">
        <v>1</v>
      </c>
    </row>
    <row r="348" spans="1:6" x14ac:dyDescent="0.2">
      <c r="A348" t="s">
        <v>20</v>
      </c>
      <c r="B348">
        <v>723</v>
      </c>
      <c r="E348" t="s">
        <v>14</v>
      </c>
      <c r="F348">
        <v>21</v>
      </c>
    </row>
    <row r="349" spans="1:6" x14ac:dyDescent="0.2">
      <c r="A349" t="s">
        <v>20</v>
      </c>
      <c r="B349">
        <v>170</v>
      </c>
      <c r="E349" t="s">
        <v>14</v>
      </c>
      <c r="F349">
        <v>830</v>
      </c>
    </row>
    <row r="350" spans="1:6" x14ac:dyDescent="0.2">
      <c r="A350" t="s">
        <v>20</v>
      </c>
      <c r="B350">
        <v>238</v>
      </c>
      <c r="E350" t="s">
        <v>14</v>
      </c>
      <c r="F350">
        <v>130</v>
      </c>
    </row>
    <row r="351" spans="1:6" x14ac:dyDescent="0.2">
      <c r="A351" t="s">
        <v>20</v>
      </c>
      <c r="B351">
        <v>55</v>
      </c>
      <c r="E351" t="s">
        <v>14</v>
      </c>
      <c r="F351">
        <v>55</v>
      </c>
    </row>
    <row r="352" spans="1:6" x14ac:dyDescent="0.2">
      <c r="A352" t="s">
        <v>20</v>
      </c>
      <c r="B352">
        <v>128</v>
      </c>
      <c r="E352" t="s">
        <v>14</v>
      </c>
      <c r="F352">
        <v>114</v>
      </c>
    </row>
    <row r="353" spans="1:6" x14ac:dyDescent="0.2">
      <c r="A353" t="s">
        <v>20</v>
      </c>
      <c r="B353">
        <v>2144</v>
      </c>
      <c r="E353" t="s">
        <v>14</v>
      </c>
      <c r="F353">
        <v>594</v>
      </c>
    </row>
    <row r="354" spans="1:6" x14ac:dyDescent="0.2">
      <c r="A354" t="s">
        <v>20</v>
      </c>
      <c r="B354">
        <v>2693</v>
      </c>
      <c r="E354" t="s">
        <v>14</v>
      </c>
      <c r="F354">
        <v>24</v>
      </c>
    </row>
    <row r="355" spans="1:6" x14ac:dyDescent="0.2">
      <c r="A355" t="s">
        <v>20</v>
      </c>
      <c r="B355">
        <v>432</v>
      </c>
      <c r="E355" t="s">
        <v>14</v>
      </c>
      <c r="F355">
        <v>252</v>
      </c>
    </row>
    <row r="356" spans="1:6" x14ac:dyDescent="0.2">
      <c r="A356" t="s">
        <v>20</v>
      </c>
      <c r="B356">
        <v>189</v>
      </c>
      <c r="E356" t="s">
        <v>14</v>
      </c>
      <c r="F356">
        <v>67</v>
      </c>
    </row>
    <row r="357" spans="1:6" x14ac:dyDescent="0.2">
      <c r="A357" t="s">
        <v>20</v>
      </c>
      <c r="B357">
        <v>154</v>
      </c>
      <c r="E357" t="s">
        <v>14</v>
      </c>
      <c r="F357">
        <v>742</v>
      </c>
    </row>
    <row r="358" spans="1:6" x14ac:dyDescent="0.2">
      <c r="A358" t="s">
        <v>20</v>
      </c>
      <c r="B358">
        <v>96</v>
      </c>
      <c r="E358" t="s">
        <v>14</v>
      </c>
      <c r="F358">
        <v>75</v>
      </c>
    </row>
    <row r="359" spans="1:6" x14ac:dyDescent="0.2">
      <c r="A359" t="s">
        <v>20</v>
      </c>
      <c r="B359">
        <v>3063</v>
      </c>
      <c r="E359" t="s">
        <v>14</v>
      </c>
      <c r="F359">
        <v>4405</v>
      </c>
    </row>
    <row r="360" spans="1:6" x14ac:dyDescent="0.2">
      <c r="A360" t="s">
        <v>20</v>
      </c>
      <c r="B360">
        <v>2266</v>
      </c>
      <c r="E360" t="s">
        <v>14</v>
      </c>
      <c r="F360">
        <v>92</v>
      </c>
    </row>
    <row r="361" spans="1:6" x14ac:dyDescent="0.2">
      <c r="A361" t="s">
        <v>20</v>
      </c>
      <c r="B361">
        <v>194</v>
      </c>
      <c r="E361" t="s">
        <v>14</v>
      </c>
      <c r="F361">
        <v>64</v>
      </c>
    </row>
    <row r="362" spans="1:6" x14ac:dyDescent="0.2">
      <c r="A362" t="s">
        <v>20</v>
      </c>
      <c r="B362">
        <v>129</v>
      </c>
      <c r="E362" t="s">
        <v>14</v>
      </c>
      <c r="F362">
        <v>64</v>
      </c>
    </row>
    <row r="363" spans="1:6" x14ac:dyDescent="0.2">
      <c r="A363" t="s">
        <v>20</v>
      </c>
      <c r="B363">
        <v>375</v>
      </c>
      <c r="E363" t="s">
        <v>14</v>
      </c>
      <c r="F363">
        <v>842</v>
      </c>
    </row>
    <row r="364" spans="1:6" x14ac:dyDescent="0.2">
      <c r="A364" t="s">
        <v>20</v>
      </c>
      <c r="B364">
        <v>409</v>
      </c>
      <c r="E364" t="s">
        <v>14</v>
      </c>
      <c r="F364">
        <v>112</v>
      </c>
    </row>
    <row r="365" spans="1:6" x14ac:dyDescent="0.2">
      <c r="A365" t="s">
        <v>20</v>
      </c>
      <c r="B365">
        <v>234</v>
      </c>
      <c r="E365" t="s">
        <v>14</v>
      </c>
      <c r="F365">
        <v>374</v>
      </c>
    </row>
    <row r="366" spans="1:6" x14ac:dyDescent="0.2">
      <c r="A366" t="s">
        <v>20</v>
      </c>
      <c r="B366">
        <v>3016</v>
      </c>
    </row>
    <row r="367" spans="1:6" x14ac:dyDescent="0.2">
      <c r="A367" t="s">
        <v>20</v>
      </c>
      <c r="B367">
        <v>264</v>
      </c>
    </row>
    <row r="368" spans="1:6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sortState xmlns:xlrd2="http://schemas.microsoft.com/office/spreadsheetml/2017/richdata2" ref="A3:C16">
    <sortCondition ref="A4"/>
  </sortState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E2:E365">
    <cfRule type="containsText" dxfId="3" priority="1" operator="containsText" text="live">
      <formula>NOT(ISERROR(SEARCH("live",E2)))</formula>
    </cfRule>
    <cfRule type="containsText" dxfId="2" priority="2" operator="containsText" text="canceled">
      <formula>NOT(ISERROR(SEARCH("canceled",E2)))</formula>
    </cfRule>
    <cfRule type="containsText" dxfId="1" priority="3" operator="containsText" text="successful">
      <formula>NOT(ISERROR(SEARCH("successful",E2)))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Crowfunding Goal Analysis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Tue Nguyen</cp:lastModifiedBy>
  <dcterms:created xsi:type="dcterms:W3CDTF">2021-09-29T18:52:28Z</dcterms:created>
  <dcterms:modified xsi:type="dcterms:W3CDTF">2023-02-22T03:24:12Z</dcterms:modified>
</cp:coreProperties>
</file>