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320" windowHeight="9045" tabRatio="66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'Master-Detail'!$A$10:$AJ$196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'Master-Detail'!$A$1:$AJ$196</definedName>
    <definedName name="_xlnm.Print_Titles" localSheetId="0">'Master-Detail'!$1:$10</definedName>
    <definedName name="syupo">[1]リスト!$H$2:$H$4</definedName>
  </definedNames>
  <calcPr calcId="145621" concurrentCalc="0"/>
</workbook>
</file>

<file path=xl/calcChain.xml><?xml version="1.0" encoding="utf-8"?>
<calcChain xmlns="http://schemas.openxmlformats.org/spreadsheetml/2006/main">
  <c r="Q23" i="52" l="1"/>
  <c r="R23" i="52"/>
  <c r="O23" i="52"/>
  <c r="P23" i="52"/>
  <c r="B23" i="52"/>
  <c r="N23" i="52"/>
  <c r="Q21" i="52"/>
  <c r="R21" i="52"/>
  <c r="O21" i="52"/>
  <c r="P21" i="52"/>
  <c r="B21" i="52"/>
  <c r="N21" i="52"/>
  <c r="B193" i="52"/>
  <c r="B189" i="52"/>
  <c r="B185" i="52"/>
  <c r="B181" i="52"/>
  <c r="Q191" i="52"/>
  <c r="R191" i="52"/>
  <c r="O191" i="52"/>
  <c r="P191" i="52"/>
  <c r="B191" i="52"/>
  <c r="N191" i="52"/>
  <c r="Q187" i="52"/>
  <c r="R187" i="52"/>
  <c r="O187" i="52"/>
  <c r="P187" i="52"/>
  <c r="B187" i="52"/>
  <c r="N187" i="52"/>
  <c r="Q183" i="52"/>
  <c r="R183" i="52"/>
  <c r="P183" i="52"/>
  <c r="B183" i="52"/>
  <c r="N183" i="52"/>
  <c r="Q179" i="52"/>
  <c r="R179" i="52"/>
  <c r="P179" i="52"/>
  <c r="B179" i="52"/>
  <c r="N179" i="52"/>
  <c r="B177" i="52"/>
  <c r="Q175" i="52"/>
  <c r="R175" i="52"/>
  <c r="O175" i="52"/>
  <c r="P175" i="52"/>
  <c r="B175" i="52"/>
  <c r="N175" i="52"/>
  <c r="Q173" i="52"/>
  <c r="R173" i="52"/>
  <c r="O173" i="52"/>
  <c r="P173" i="52"/>
  <c r="B173" i="52"/>
  <c r="N173" i="52"/>
  <c r="Q171" i="52"/>
  <c r="R171" i="52"/>
  <c r="O171" i="52"/>
  <c r="P171" i="52"/>
  <c r="B171" i="52"/>
  <c r="N171" i="52"/>
  <c r="Q169" i="52"/>
  <c r="R169" i="52"/>
  <c r="O169" i="52"/>
  <c r="P169" i="52"/>
  <c r="B169" i="52"/>
  <c r="N169" i="52"/>
  <c r="Q167" i="52"/>
  <c r="R167" i="52"/>
  <c r="O167" i="52"/>
  <c r="P167" i="52"/>
  <c r="B167" i="52"/>
  <c r="N167" i="52"/>
  <c r="Q165" i="52"/>
  <c r="R165" i="52"/>
  <c r="O165" i="52"/>
  <c r="P165" i="52"/>
  <c r="B165" i="52"/>
  <c r="N165" i="52"/>
  <c r="Q163" i="52"/>
  <c r="R163" i="52"/>
  <c r="O163" i="52"/>
  <c r="P163" i="52"/>
  <c r="B163" i="52"/>
  <c r="N163" i="52"/>
  <c r="Q161" i="52"/>
  <c r="R161" i="52"/>
  <c r="O161" i="52"/>
  <c r="P161" i="52"/>
  <c r="B161" i="52"/>
  <c r="N161" i="52"/>
  <c r="Q159" i="52"/>
  <c r="R159" i="52"/>
  <c r="O159" i="52"/>
  <c r="P159" i="52"/>
  <c r="B159" i="52"/>
  <c r="N159" i="52"/>
  <c r="Q157" i="52"/>
  <c r="R157" i="52"/>
  <c r="O157" i="52"/>
  <c r="P157" i="52"/>
  <c r="B157" i="52"/>
  <c r="N157" i="52"/>
  <c r="Q129" i="52"/>
  <c r="R129" i="52"/>
  <c r="O129" i="52"/>
  <c r="P129" i="52"/>
  <c r="B129" i="52"/>
  <c r="N129" i="52"/>
  <c r="Q153" i="52"/>
  <c r="R153" i="52"/>
  <c r="O153" i="52"/>
  <c r="P153" i="52"/>
  <c r="B153" i="52"/>
  <c r="N153" i="52"/>
  <c r="Q149" i="52"/>
  <c r="R149" i="52"/>
  <c r="O149" i="52"/>
  <c r="P149" i="52"/>
  <c r="B149" i="52"/>
  <c r="N149" i="52"/>
  <c r="Q145" i="52"/>
  <c r="R145" i="52"/>
  <c r="O145" i="52"/>
  <c r="P145" i="52"/>
  <c r="B145" i="52"/>
  <c r="N145" i="52"/>
  <c r="Q141" i="52"/>
  <c r="R141" i="52"/>
  <c r="O141" i="52"/>
  <c r="P141" i="52"/>
  <c r="B141" i="52"/>
  <c r="N141" i="52"/>
  <c r="Q137" i="52"/>
  <c r="R137" i="52"/>
  <c r="O137" i="52"/>
  <c r="P137" i="52"/>
  <c r="B137" i="52"/>
  <c r="N137" i="52"/>
  <c r="Q155" i="52"/>
  <c r="R155" i="52"/>
  <c r="O155" i="52"/>
  <c r="P155" i="52"/>
  <c r="B155" i="52"/>
  <c r="N155" i="52"/>
  <c r="Q151" i="52"/>
  <c r="R151" i="52"/>
  <c r="O151" i="52"/>
  <c r="P151" i="52"/>
  <c r="B151" i="52"/>
  <c r="N151" i="52"/>
  <c r="Q147" i="52"/>
  <c r="R147" i="52"/>
  <c r="O147" i="52"/>
  <c r="P147" i="52"/>
  <c r="B147" i="52"/>
  <c r="N147" i="52"/>
  <c r="Q143" i="52"/>
  <c r="R143" i="52"/>
  <c r="O143" i="52"/>
  <c r="P143" i="52"/>
  <c r="B143" i="52"/>
  <c r="N143" i="52"/>
  <c r="Q139" i="52"/>
  <c r="R139" i="52"/>
  <c r="O139" i="52"/>
  <c r="P139" i="52"/>
  <c r="B139" i="52"/>
  <c r="N139" i="52"/>
  <c r="Q135" i="52"/>
  <c r="R135" i="52"/>
  <c r="O135" i="52"/>
  <c r="P135" i="52"/>
  <c r="B135" i="52"/>
  <c r="N135" i="52"/>
  <c r="Q133" i="52"/>
  <c r="R133" i="52"/>
  <c r="O133" i="52"/>
  <c r="P133" i="52"/>
  <c r="B133" i="52"/>
  <c r="N133" i="52"/>
  <c r="Q131" i="52"/>
  <c r="R131" i="52"/>
  <c r="O131" i="52"/>
  <c r="P131" i="52"/>
  <c r="B131" i="52"/>
  <c r="N131" i="52"/>
  <c r="Q127" i="52"/>
  <c r="R127" i="52"/>
  <c r="O127" i="52"/>
  <c r="P127" i="52"/>
  <c r="B127" i="52"/>
  <c r="N127" i="52"/>
  <c r="Q125" i="52"/>
  <c r="R125" i="52"/>
  <c r="O125" i="52"/>
  <c r="P125" i="52"/>
  <c r="B125" i="52"/>
  <c r="N125" i="52"/>
  <c r="Q103" i="52"/>
  <c r="R103" i="52"/>
  <c r="O103" i="52"/>
  <c r="P103" i="52"/>
  <c r="B103" i="52"/>
  <c r="N103" i="52"/>
  <c r="Q101" i="52"/>
  <c r="R101" i="52"/>
  <c r="O101" i="52"/>
  <c r="P101" i="52"/>
  <c r="B101" i="52"/>
  <c r="N101" i="52"/>
  <c r="Q99" i="52"/>
  <c r="R99" i="52"/>
  <c r="O99" i="52"/>
  <c r="P99" i="52"/>
  <c r="B99" i="52"/>
  <c r="N99" i="52"/>
  <c r="Q97" i="52"/>
  <c r="R97" i="52"/>
  <c r="O97" i="52"/>
  <c r="P97" i="52"/>
  <c r="B97" i="52"/>
  <c r="N97" i="52"/>
  <c r="Q95" i="52"/>
  <c r="R95" i="52"/>
  <c r="O95" i="52"/>
  <c r="P95" i="52"/>
  <c r="B95" i="52"/>
  <c r="N95" i="52"/>
  <c r="B93" i="52"/>
  <c r="Q71" i="52"/>
  <c r="R71" i="52"/>
  <c r="O71" i="52"/>
  <c r="P71" i="52"/>
  <c r="B71" i="52"/>
  <c r="N71" i="52"/>
  <c r="Q59" i="52"/>
  <c r="R59" i="52"/>
  <c r="O59" i="52"/>
  <c r="P59" i="52"/>
  <c r="B59" i="52"/>
  <c r="N59" i="52"/>
  <c r="Q25" i="52"/>
  <c r="R25" i="52"/>
  <c r="O25" i="52"/>
  <c r="P25" i="52"/>
  <c r="B25" i="52"/>
  <c r="N25" i="52"/>
  <c r="B105" i="52"/>
  <c r="Q91" i="52"/>
  <c r="R91" i="52"/>
  <c r="O91" i="52"/>
  <c r="P91" i="52"/>
  <c r="B91" i="52"/>
  <c r="N91" i="52"/>
  <c r="Q89" i="52"/>
  <c r="R89" i="52"/>
  <c r="O89" i="52"/>
  <c r="P89" i="52"/>
  <c r="B89" i="52"/>
  <c r="N89" i="52"/>
  <c r="Q87" i="52"/>
  <c r="R87" i="52"/>
  <c r="O87" i="52"/>
  <c r="P87" i="52"/>
  <c r="B87" i="52"/>
  <c r="N87" i="52"/>
  <c r="B85" i="52"/>
  <c r="Q81" i="52"/>
  <c r="R81" i="52"/>
  <c r="O81" i="52"/>
  <c r="P81" i="52"/>
  <c r="B81" i="52"/>
  <c r="N81" i="52"/>
  <c r="Q79" i="52"/>
  <c r="R79" i="52"/>
  <c r="O79" i="52"/>
  <c r="P79" i="52"/>
  <c r="B79" i="52"/>
  <c r="N79" i="52"/>
  <c r="Q83" i="52"/>
  <c r="R83" i="52"/>
  <c r="O83" i="52"/>
  <c r="P83" i="52"/>
  <c r="B83" i="52"/>
  <c r="N83" i="52"/>
  <c r="B77" i="52"/>
  <c r="Q75" i="52"/>
  <c r="R75" i="52"/>
  <c r="O75" i="52"/>
  <c r="P75" i="52"/>
  <c r="B75" i="52"/>
  <c r="N75" i="52"/>
  <c r="Q73" i="52"/>
  <c r="R73" i="52"/>
  <c r="O73" i="52"/>
  <c r="P73" i="52"/>
  <c r="B73" i="52"/>
  <c r="N73" i="52"/>
  <c r="Q69" i="52"/>
  <c r="R69" i="52"/>
  <c r="O69" i="52"/>
  <c r="P69" i="52"/>
  <c r="B69" i="52"/>
  <c r="N69" i="52"/>
  <c r="B67" i="52"/>
  <c r="Q65" i="52"/>
  <c r="R65" i="52"/>
  <c r="O65" i="52"/>
  <c r="P65" i="52"/>
  <c r="B65" i="52"/>
  <c r="N65" i="52"/>
  <c r="Q27" i="52"/>
  <c r="R27" i="52"/>
  <c r="O27" i="52"/>
  <c r="P27" i="52"/>
  <c r="B27" i="52"/>
  <c r="N27" i="52"/>
  <c r="B19" i="52"/>
  <c r="Q37" i="52"/>
  <c r="R37" i="52"/>
  <c r="O37" i="52"/>
  <c r="P37" i="52"/>
  <c r="B37" i="52"/>
  <c r="N37" i="52"/>
  <c r="Q35" i="52"/>
  <c r="R35" i="52"/>
  <c r="O35" i="52"/>
  <c r="P35" i="52"/>
  <c r="B35" i="52"/>
  <c r="N35" i="52"/>
  <c r="Q33" i="52"/>
  <c r="R33" i="52"/>
  <c r="O33" i="52"/>
  <c r="P33" i="52"/>
  <c r="B33" i="52"/>
  <c r="N33" i="52"/>
  <c r="Q31" i="52"/>
  <c r="R31" i="52"/>
  <c r="O31" i="52"/>
  <c r="P31" i="52"/>
  <c r="B31" i="52"/>
  <c r="N31" i="52"/>
  <c r="Q29" i="52"/>
  <c r="R29" i="52"/>
  <c r="O29" i="52"/>
  <c r="P29" i="52"/>
  <c r="B29" i="52"/>
  <c r="N29" i="52"/>
  <c r="Q41" i="52"/>
  <c r="R41" i="52"/>
  <c r="O41" i="52"/>
  <c r="P41" i="52"/>
  <c r="B41" i="52"/>
  <c r="N41" i="52"/>
  <c r="Q39" i="52"/>
  <c r="R39" i="52"/>
  <c r="O39" i="52"/>
  <c r="P39" i="52"/>
  <c r="B39" i="52"/>
  <c r="N39" i="52"/>
  <c r="Q55" i="52"/>
  <c r="R55" i="52"/>
  <c r="O55" i="52"/>
  <c r="P55" i="52"/>
  <c r="B55" i="52"/>
  <c r="N55" i="52"/>
  <c r="Q53" i="52"/>
  <c r="R53" i="52"/>
  <c r="O53" i="52"/>
  <c r="P53" i="52"/>
  <c r="B53" i="52"/>
  <c r="N53" i="52"/>
  <c r="Q123" i="52"/>
  <c r="R123" i="52"/>
  <c r="O123" i="52"/>
  <c r="P123" i="52"/>
  <c r="B123" i="52"/>
  <c r="N123" i="52"/>
  <c r="B121" i="52"/>
  <c r="Q119" i="52"/>
  <c r="R119" i="52"/>
  <c r="O119" i="52"/>
  <c r="P119" i="52"/>
  <c r="B119" i="52"/>
  <c r="N119" i="52"/>
  <c r="B117" i="52"/>
  <c r="Q115" i="52"/>
  <c r="R115" i="52"/>
  <c r="O115" i="52"/>
  <c r="P115" i="52"/>
  <c r="B115" i="52"/>
  <c r="N115" i="52"/>
  <c r="B113" i="52"/>
  <c r="Q63" i="52"/>
  <c r="R63" i="52"/>
  <c r="O63" i="52"/>
  <c r="P63" i="52"/>
  <c r="B63" i="52"/>
  <c r="N63" i="52"/>
  <c r="Q61" i="52"/>
  <c r="R61" i="52"/>
  <c r="O61" i="52"/>
  <c r="P61" i="52"/>
  <c r="B61" i="52"/>
  <c r="N61" i="52"/>
  <c r="Q17" i="52"/>
  <c r="R17" i="52"/>
  <c r="O17" i="52"/>
  <c r="P17" i="52"/>
  <c r="B17" i="52"/>
  <c r="N17" i="52"/>
  <c r="B11" i="52"/>
  <c r="B57" i="52"/>
  <c r="Q111" i="52"/>
  <c r="R111" i="52"/>
  <c r="O111" i="52"/>
  <c r="P111" i="52"/>
  <c r="B111" i="52"/>
  <c r="N111" i="52"/>
  <c r="Q109" i="52"/>
  <c r="R109" i="52"/>
  <c r="O109" i="52"/>
  <c r="P109" i="52"/>
  <c r="B109" i="52"/>
  <c r="N109" i="52"/>
  <c r="Q107" i="52"/>
  <c r="R107" i="52"/>
  <c r="O107" i="52"/>
  <c r="P107" i="52"/>
  <c r="B107" i="52"/>
  <c r="N107" i="52"/>
  <c r="Q51" i="52"/>
  <c r="R51" i="52"/>
  <c r="O51" i="52"/>
  <c r="P51" i="52"/>
  <c r="B51" i="52"/>
  <c r="N51" i="52"/>
  <c r="Q49" i="52"/>
  <c r="R49" i="52"/>
  <c r="O49" i="52"/>
  <c r="P49" i="52"/>
  <c r="B49" i="52"/>
  <c r="N49" i="52"/>
  <c r="Q47" i="52"/>
  <c r="R47" i="52"/>
  <c r="O47" i="52"/>
  <c r="P47" i="52"/>
  <c r="B47" i="52"/>
  <c r="N47" i="52"/>
  <c r="AH2" i="52"/>
  <c r="T10" i="52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G8" i="52"/>
  <c r="AF8" i="52"/>
  <c r="AE8" i="52"/>
  <c r="Z8" i="52"/>
  <c r="O15" i="52"/>
  <c r="Q45" i="52"/>
  <c r="R45" i="52"/>
  <c r="O45" i="52"/>
  <c r="P45" i="52"/>
  <c r="B45" i="52"/>
  <c r="N45" i="52"/>
  <c r="Q43" i="52"/>
  <c r="R43" i="52"/>
  <c r="O43" i="52"/>
  <c r="P43" i="52"/>
  <c r="B43" i="52"/>
  <c r="N43" i="52"/>
  <c r="AA8" i="52"/>
  <c r="K8" i="52"/>
  <c r="J8" i="52"/>
  <c r="I8" i="52"/>
  <c r="Q13" i="52"/>
  <c r="R13" i="52"/>
  <c r="O13" i="52"/>
  <c r="P13" i="52"/>
  <c r="B13" i="52"/>
  <c r="N13" i="52"/>
  <c r="Q11" i="52"/>
  <c r="R11" i="52"/>
  <c r="O11" i="52"/>
  <c r="P11" i="52"/>
  <c r="N11" i="52"/>
  <c r="B195" i="52"/>
  <c r="Q15" i="52"/>
  <c r="R15" i="52"/>
  <c r="P15" i="52"/>
  <c r="B15" i="52"/>
  <c r="N15" i="52"/>
  <c r="S10" i="52"/>
  <c r="N8" i="52"/>
  <c r="L8" i="52"/>
  <c r="AB8" i="52"/>
  <c r="O8" i="52"/>
  <c r="J3" i="52"/>
  <c r="I3" i="52"/>
  <c r="U8" i="52"/>
  <c r="T8" i="52"/>
  <c r="Q8" i="52"/>
  <c r="M3" i="52"/>
  <c r="H3" i="52"/>
  <c r="L3" i="52"/>
  <c r="K3" i="52"/>
  <c r="AC8" i="52"/>
  <c r="V8" i="52"/>
  <c r="AD8" i="52"/>
  <c r="W8" i="52"/>
  <c r="X8" i="5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<sst xmlns="http://schemas.openxmlformats.org/spreadsheetml/2006/main" count="251" uniqueCount="109">
  <si>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</si>
  <si>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</si>
  <si>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</si>
  <si>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</si>
  <si>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</si>
  <si>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</si>
  <si>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</si>
  <si>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</si>
  <si>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</si>
  <si>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</si>
  <si>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</si>
  <si>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</si>
  <si>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</si>
  <si>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</si>
  <si>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</si>
  <si>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</si>
  <si>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</si>
  <si>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</si>
  <si>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</si>
  <si>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</si>
  <si>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</si>
  <si>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</si>
  <si>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</si>
  <si>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</si>
  <si>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</si>
  <si>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</si>
  <si>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</si>
  <si>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</si>
  <si>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</si>
  <si>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</si>
  <si>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</si>
  <si>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</si>
  <si>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</si>
  <si>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</si>
  <si>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</si>
  <si>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</si>
  <si>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</si>
  <si>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</si>
  <si>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</si>
  <si>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</si>
  <si>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</si>
  <si>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</si>
  <si>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</si>
  <si>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</si>
  <si>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</si>
  <si>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</si>
  <si>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</si>
  <si>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</si>
  <si>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</si>
  <si>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</si>
  <si>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</si>
  <si>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Screen</t>
  </si>
  <si>
    <t>Work</t>
  </si>
  <si>
    <t>Note</t>
  </si>
  <si>
    <t>XuanDT2</t>
  </si>
  <si>
    <t>Review</t>
  </si>
  <si>
    <t>PG</t>
  </si>
  <si>
    <t>Finish Over
★</t>
  </si>
  <si>
    <t>Layout</t>
  </si>
  <si>
    <t>Login</t>
  </si>
  <si>
    <t>FPT SOFTWARE (FSU17-BU6-GIB)</t>
  </si>
  <si>
    <t>TuyenTV1</t>
  </si>
  <si>
    <t>DuongTD1</t>
  </si>
  <si>
    <t>TuanNT22</t>
  </si>
  <si>
    <t>DongDL1</t>
  </si>
  <si>
    <t>QuyetND2</t>
  </si>
  <si>
    <t>NamMH</t>
  </si>
  <si>
    <t>Forgot password</t>
  </si>
  <si>
    <t>Register</t>
  </si>
  <si>
    <t>Profile</t>
  </si>
  <si>
    <t>Layout User</t>
  </si>
  <si>
    <t>Home [Chua dang ky]</t>
  </si>
  <si>
    <t>Code</t>
  </si>
  <si>
    <t>Upload file</t>
  </si>
  <si>
    <t>Design</t>
  </si>
  <si>
    <t>Google Analytics</t>
  </si>
  <si>
    <t>Guide using GA</t>
  </si>
  <si>
    <t>Document</t>
  </si>
  <si>
    <t>Activate account</t>
  </si>
  <si>
    <t>Chang password</t>
  </si>
  <si>
    <t>Home [Da dang ky]</t>
  </si>
  <si>
    <t>Recommend resource</t>
  </si>
  <si>
    <t>Library master</t>
  </si>
  <si>
    <t>Preview Library</t>
  </si>
  <si>
    <t>Thông tin tham khảo chi tiết</t>
  </si>
  <si>
    <t>Layout Library</t>
  </si>
  <si>
    <t>Library category</t>
  </si>
  <si>
    <t>Vocabulary content</t>
  </si>
  <si>
    <t>Kanji content</t>
  </si>
  <si>
    <t>Article content (testing)</t>
  </si>
  <si>
    <t>Layout Learning</t>
  </si>
  <si>
    <t>Learning master</t>
  </si>
  <si>
    <t>Create Learning</t>
  </si>
  <si>
    <t>Edit Learning</t>
  </si>
  <si>
    <t>Preview detail Learning</t>
  </si>
  <si>
    <t>Layout Learning detail</t>
  </si>
  <si>
    <t>Learning master detail</t>
  </si>
  <si>
    <t>Library detail</t>
  </si>
  <si>
    <t>Study</t>
  </si>
  <si>
    <t>Learning (CRUD)</t>
  </si>
  <si>
    <t>2</t>
  </si>
  <si>
    <t>Coding</t>
  </si>
  <si>
    <t>24/6/2015</t>
  </si>
  <si>
    <t>User</t>
  </si>
  <si>
    <t>Home</t>
  </si>
  <si>
    <t>Library</t>
  </si>
  <si>
    <t>Learning</t>
  </si>
  <si>
    <t>Servey</t>
  </si>
  <si>
    <t>Result learning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</si>
</sst>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</cellStyleXfs>
  <cellXfs count="172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1" fillId="0" borderId="48" xfId="0" applyFont="1" applyBorder="1" applyAlignment="1" applyProtection="1">
      <alignment horizontal="left" vertical="center"/>
      <protection locked="0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0" fontId="11" fillId="0" borderId="25" xfId="0" applyFont="1" applyFill="1" applyBorder="1" applyAlignment="1" applyProtection="1">
      <alignment horizontal="center" vertical="center" wrapText="1"/>
      <protection locked="0"/>
    </xf>
    <xf numFmtId="0" fontId="11" fillId="0" borderId="26" xfId="0" applyFont="1" applyFill="1" applyBorder="1" applyAlignment="1" applyProtection="1">
      <alignment horizontal="center" vertical="center" wrapText="1"/>
      <protection locked="0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1284"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96"/>
  <sheetViews>
    <sheetView showGridLines="0" tabSelected="1" view="pageBreakPreview" zoomScale="80" zoomScaleNormal="80" zoomScaleSheetLayoutView="80" workbookViewId="0">
      <pane xSplit="14" ySplit="10" topLeftCell="O77" activePane="bottomRight" state="frozen"/>
      <selection pane="topRight" activeCell="O1" sqref="O1"/>
      <selection pane="bottomLeft" activeCell="A11" sqref="A11"/>
      <selection pane="bottomRight" activeCell="H103" sqref="H103:H104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17.375" style="42" bestFit="1" customWidth="1"/>
    <col min="5" max="5" width="16.75" style="42" bestFit="1" customWidth="1"/>
    <col min="6" max="6" width="17" style="42" customWidth="1"/>
    <col min="7" max="7" width="12.375" style="42" customWidth="1"/>
    <col min="8" max="8" width="8.75" style="42" bestFit="1" customWidth="1"/>
    <col min="9" max="9" width="9.625" style="42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11.125" style="42" bestFit="1" customWidth="1"/>
    <col min="14" max="14" width="11.625" style="42" customWidth="1"/>
    <col min="15" max="15" width="4.375" style="42" customWidth="1"/>
    <col min="16" max="16" width="4.375" style="68" customWidth="1"/>
    <col min="17" max="18" width="4.375" style="87" customWidth="1"/>
    <col min="19" max="20" width="6.75" style="87" customWidth="1"/>
    <col min="21" max="24" width="6.75" style="42" customWidth="1"/>
    <col min="25" max="26" width="6.75" style="87" customWidth="1"/>
    <col min="27" max="33" width="6.75" style="42" customWidth="1"/>
    <col min="34" max="34" width="7.875" style="42" bestFit="1" customWidth="1"/>
    <col min="35" max="35" width="6.875" style="42" bestFit="1" customWidth="1"/>
    <col min="36" max="36" width="6.875" style="42" customWidth="1"/>
    <col min="37" max="37" width="1.125" style="42" customWidth="1"/>
    <col min="38" max="48" width="2.875" style="42" customWidth="1"/>
    <col min="49" max="16384" width="4.625" style="42"/>
  </cols>
  <sheetData>
    <row r="1" spans="1:36" ht="23.25" customHeight="1">
      <c r="B1" s="43" t="s">
        <v>60</v>
      </c>
      <c r="D1" s="44"/>
      <c r="E1" s="44"/>
      <c r="F1" s="44"/>
      <c r="G1" s="44"/>
      <c r="H1" s="45" t="s">
        <v>33</v>
      </c>
      <c r="I1" s="135" t="s">
        <v>102</v>
      </c>
      <c r="J1" s="135"/>
      <c r="K1" s="46"/>
      <c r="L1" s="47" t="s">
        <v>47</v>
      </c>
      <c r="M1" s="48" t="s">
        <v>54</v>
      </c>
      <c r="N1" s="125"/>
      <c r="O1" s="125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</row>
    <row r="2" spans="1:36" ht="24" customHeight="1">
      <c r="B2" s="51" t="s">
        <v>50</v>
      </c>
      <c r="C2" s="52"/>
      <c r="D2" s="53"/>
      <c r="E2" s="53"/>
      <c r="F2" s="44"/>
      <c r="G2" s="44"/>
      <c r="H2" s="54" t="s">
        <v>34</v>
      </c>
      <c r="I2" s="55" t="s">
        <v>48</v>
      </c>
      <c r="J2" s="55" t="s">
        <v>35</v>
      </c>
      <c r="K2" s="56" t="s">
        <v>36</v>
      </c>
      <c r="L2" s="57" t="s">
        <v>37</v>
      </c>
      <c r="M2" s="57" t="s">
        <v>57</v>
      </c>
      <c r="N2" s="50"/>
      <c r="O2" s="50"/>
      <c r="P2" s="50"/>
      <c r="Q2" s="50"/>
      <c r="R2" s="50"/>
      <c r="S2" s="44"/>
      <c r="T2" s="45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58" t="str">
        <f ca="1">"Date："&amp;TEXT(TODAY()," mm/dd/yyyy")</f>
        <v>Date： 06/24/2015</v>
      </c>
      <c r="AI2" s="44"/>
    </row>
    <row r="3" spans="1:36" ht="24" customHeight="1">
      <c r="C3" s="59"/>
      <c r="D3" s="60"/>
      <c r="E3" s="60"/>
      <c r="F3" s="44"/>
      <c r="G3" s="44"/>
      <c r="H3" s="61">
        <f ca="1">COUNTIF(N15:N196,"=△") + COUNTIF(N15:N196,"=○") +COUNTIF(N15:N196,"=★") + COUNTIF(N15:N196,"=◇")+ COUNTIF(N15:N196,"=▲")</f>
        <v>43</v>
      </c>
      <c r="I3" s="61">
        <f ca="1">COUNTIF(N15:N196,"=○")</f>
        <v>30</v>
      </c>
      <c r="J3" s="61">
        <f ca="1">COUNTIF(N15:N196,"=△") + COUNTIF(N15:N196,"=▲")  +  COUNTIF(N15:N196,"=★")</f>
        <v>11</v>
      </c>
      <c r="K3" s="61">
        <f ca="1">COUNTIF(N15:N196,"=◇")</f>
        <v>2</v>
      </c>
      <c r="L3" s="61">
        <f ca="1">COUNTIF(N15:N196,"=▲")</f>
        <v>2</v>
      </c>
      <c r="M3" s="61">
        <f ca="1">COUNTIF(N15:N196,"=★")</f>
        <v>5</v>
      </c>
      <c r="N3" s="50"/>
      <c r="O3" s="50"/>
      <c r="P3" s="50"/>
      <c r="Q3" s="50"/>
      <c r="R3" s="50"/>
      <c r="S3" s="44"/>
      <c r="T3" s="62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60"/>
      <c r="AJ3" s="88"/>
    </row>
    <row r="4" spans="1:3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59"/>
      <c r="AJ4" s="88"/>
    </row>
    <row r="5" spans="1:3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H5" s="70"/>
      <c r="AI5" s="59"/>
      <c r="AJ5" s="59"/>
    </row>
    <row r="6" spans="1:3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H6" s="70"/>
      <c r="AI6" s="59"/>
      <c r="AJ6" s="59"/>
    </row>
    <row r="7" spans="1:36" ht="18.75" customHeight="1">
      <c r="A7" s="71"/>
      <c r="B7" s="126"/>
      <c r="C7" s="127"/>
      <c r="D7" s="127"/>
      <c r="E7" s="127"/>
      <c r="F7" s="127"/>
      <c r="G7" s="127"/>
      <c r="H7" s="128"/>
      <c r="I7" s="132" t="s">
        <v>38</v>
      </c>
      <c r="J7" s="133"/>
      <c r="K7" s="133"/>
      <c r="L7" s="134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36" ht="18.75" customHeight="1">
      <c r="A8" s="71"/>
      <c r="B8" s="129"/>
      <c r="C8" s="130"/>
      <c r="D8" s="130"/>
      <c r="E8" s="130"/>
      <c r="F8" s="130"/>
      <c r="G8" s="130"/>
      <c r="H8" s="131"/>
      <c r="I8" s="72">
        <f>MIN(I15:I196)</f>
        <v>42172</v>
      </c>
      <c r="J8" s="72">
        <f>MAX(J15:J196)</f>
        <v>42180</v>
      </c>
      <c r="K8" s="72">
        <f>IF(MIN(K15:K196)=DATE(1900,1,0),"",MIN(K15:K196))</f>
        <v>42172</v>
      </c>
      <c r="L8" s="72">
        <f>IF(MAX(L15:L196)=DATE(1900,1,0),"",MAX(L15:L196))</f>
        <v>42179</v>
      </c>
      <c r="M8" s="73"/>
      <c r="N8" s="74" t="str">
        <f>TEXT(T9,"yyyy")</f>
        <v>2015</v>
      </c>
      <c r="O8" s="120">
        <f>SUM(P15:P196)</f>
        <v>21</v>
      </c>
      <c r="P8" s="121"/>
      <c r="Q8" s="120">
        <f>SUM(R15:R196)</f>
        <v>1</v>
      </c>
      <c r="R8" s="121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145" t="s">
        <v>39</v>
      </c>
    </row>
    <row r="9" spans="1:36" ht="18.75" customHeight="1">
      <c r="B9" s="136" t="s">
        <v>40</v>
      </c>
      <c r="C9" s="138" t="s">
        <v>31</v>
      </c>
      <c r="D9" s="138" t="s">
        <v>41</v>
      </c>
      <c r="E9" s="138" t="s">
        <v>51</v>
      </c>
      <c r="F9" s="141" t="s">
        <v>52</v>
      </c>
      <c r="G9" s="136" t="s">
        <v>53</v>
      </c>
      <c r="H9" s="143" t="s">
        <v>56</v>
      </c>
      <c r="I9" s="146" t="s">
        <v>42</v>
      </c>
      <c r="J9" s="147"/>
      <c r="K9" s="146" t="s">
        <v>32</v>
      </c>
      <c r="L9" s="148"/>
      <c r="M9" s="149" t="s">
        <v>43</v>
      </c>
      <c r="N9" s="150"/>
      <c r="O9" s="122" t="s">
        <v>44</v>
      </c>
      <c r="P9" s="123"/>
      <c r="Q9" s="124" t="s">
        <v>45</v>
      </c>
      <c r="R9" s="123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145"/>
    </row>
    <row r="10" spans="1:36" ht="18.75" customHeight="1">
      <c r="B10" s="137"/>
      <c r="C10" s="139"/>
      <c r="D10" s="140"/>
      <c r="E10" s="140"/>
      <c r="F10" s="142"/>
      <c r="G10" s="137"/>
      <c r="H10" s="144"/>
      <c r="I10" s="78" t="s">
        <v>18</v>
      </c>
      <c r="J10" s="79" t="s">
        <v>19</v>
      </c>
      <c r="K10" s="80" t="s">
        <v>18</v>
      </c>
      <c r="L10" s="81" t="s">
        <v>19</v>
      </c>
      <c r="M10" s="151"/>
      <c r="N10" s="152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G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145"/>
    </row>
    <row r="11" spans="1:36" ht="13.5" customHeight="1">
      <c r="B11" s="90">
        <f>(ROW()-10)/2+0.5</f>
        <v>1</v>
      </c>
      <c r="C11" s="92"/>
      <c r="D11" s="94"/>
      <c r="E11" s="94"/>
      <c r="F11" s="96"/>
      <c r="G11" s="96"/>
      <c r="H11" s="118"/>
      <c r="I11" s="100"/>
      <c r="J11" s="100"/>
      <c r="K11" s="100"/>
      <c r="L11" s="100"/>
      <c r="M11" s="102"/>
      <c r="N11" s="104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/>
      </c>
      <c r="O11" s="106" t="str">
        <f>IF(COUNTA(S11:X11)=0,"",SUMPRODUCT(--(ISNUMBER(S11:X11)),S11:X11)+ (COUNTA(S11:X11)-COUNT(S11:X11))*8)</f>
        <v/>
      </c>
      <c r="P11" s="108" t="str">
        <f t="shared" ref="P11" si="3">IF(O11="","",ROUND(O11/8,2))</f>
        <v/>
      </c>
      <c r="Q11" s="106" t="str">
        <f>IF(COUNTA(S12:X12)=0,"",SUMPRODUCT(--(ISNUMBER(S12:X12)),S12:X12)+ (COUNTA(S12:X12)-COUNT(S12:X12))*8)</f>
        <v/>
      </c>
      <c r="R11" s="108" t="str">
        <f t="shared" ref="R11" si="4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9"/>
    </row>
    <row r="12" spans="1:36" ht="13.5" customHeight="1">
      <c r="B12" s="91"/>
      <c r="C12" s="93"/>
      <c r="D12" s="95"/>
      <c r="E12" s="95"/>
      <c r="F12" s="97"/>
      <c r="G12" s="97"/>
      <c r="H12" s="119"/>
      <c r="I12" s="101"/>
      <c r="J12" s="101"/>
      <c r="K12" s="101"/>
      <c r="L12" s="101"/>
      <c r="M12" s="103"/>
      <c r="N12" s="105"/>
      <c r="O12" s="107"/>
      <c r="P12" s="109"/>
      <c r="Q12" s="107"/>
      <c r="R12" s="109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9"/>
    </row>
    <row r="13" spans="1:36" ht="13.5" customHeight="1">
      <c r="B13" s="90">
        <f t="shared" ref="B13" si="5">(ROW()-10)/2+0.5</f>
        <v>2</v>
      </c>
      <c r="C13" s="92"/>
      <c r="D13" s="94"/>
      <c r="E13" s="94"/>
      <c r="F13" s="96"/>
      <c r="G13" s="96"/>
      <c r="H13" s="118"/>
      <c r="I13" s="100"/>
      <c r="J13" s="100"/>
      <c r="K13" s="100"/>
      <c r="L13" s="100"/>
      <c r="M13" s="102"/>
      <c r="N13" s="104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/>
      </c>
      <c r="O13" s="106" t="str">
        <f>IF(COUNTA(S13:X13)=0,"",SUMPRODUCT(--(ISNUMBER(S13:X13)),S13:X13)+ (COUNTA(S13:X13)-COUNT(S13:X13))*8)</f>
        <v/>
      </c>
      <c r="P13" s="108" t="str">
        <f t="shared" ref="P13" si="6">IF(O13="","",ROUND(O13/8,2))</f>
        <v/>
      </c>
      <c r="Q13" s="106" t="str">
        <f>IF(COUNTA(S14:X14)=0,"",SUMPRODUCT(--(ISNUMBER(S14:X14)),S14:X14)+ (COUNTA(S14:X14)-COUNT(S14:X14))*8)</f>
        <v/>
      </c>
      <c r="R13" s="108" t="str">
        <f t="shared" ref="R13" si="7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9"/>
    </row>
    <row r="14" spans="1:36" ht="13.5" customHeight="1">
      <c r="B14" s="91"/>
      <c r="C14" s="93"/>
      <c r="D14" s="95"/>
      <c r="E14" s="95"/>
      <c r="F14" s="97"/>
      <c r="G14" s="97"/>
      <c r="H14" s="119"/>
      <c r="I14" s="101"/>
      <c r="J14" s="101"/>
      <c r="K14" s="101"/>
      <c r="L14" s="101"/>
      <c r="M14" s="103"/>
      <c r="N14" s="105"/>
      <c r="O14" s="107"/>
      <c r="P14" s="109"/>
      <c r="Q14" s="107"/>
      <c r="R14" s="109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9"/>
    </row>
    <row r="15" spans="1:36" ht="13.5" customHeight="1">
      <c r="B15" s="110">
        <f>(ROW()-10)/2+0.5</f>
        <v>3</v>
      </c>
      <c r="C15" s="92" t="s">
        <v>30</v>
      </c>
      <c r="D15" s="94" t="s">
        <v>58</v>
      </c>
      <c r="E15" s="94" t="s">
        <v>71</v>
      </c>
      <c r="F15" s="96" t="s">
        <v>74</v>
      </c>
      <c r="G15" s="96"/>
      <c r="H15" s="98" t="s">
        <v>61</v>
      </c>
      <c r="I15" s="100">
        <v>42172</v>
      </c>
      <c r="J15" s="100">
        <v>42174</v>
      </c>
      <c r="K15" s="100">
        <v>42172</v>
      </c>
      <c r="L15" s="100">
        <v>42174</v>
      </c>
      <c r="M15" s="102">
        <v>100</v>
      </c>
      <c r="N15" s="112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○</v>
      </c>
      <c r="O15" s="114">
        <f>IF(COUNTA(S15:X15)=0,"",SUMPRODUCT(--(ISNUMBER(S15:X15)),S15:X15)+ (COUNTA(S15:X15)-COUNT(S15:X15))*8)</f>
        <v>8</v>
      </c>
      <c r="P15" s="116">
        <f>IF(O15="","",ROUND(O15/8,2))</f>
        <v>1</v>
      </c>
      <c r="Q15" s="114" t="str">
        <f>IF(COUNTA(S16:X16)=0,"",SUMPRODUCT(--(ISNUMBER(S16:X16)),S16:X16)+ (COUNTA(S16:X16)-COUNT(S16:X16))*8)</f>
        <v/>
      </c>
      <c r="R15" s="116" t="str">
        <f t="shared" ref="R15" si="8">IF(Q15="","",ROUND(Q15/8,2))</f>
        <v/>
      </c>
      <c r="S15" s="85"/>
      <c r="T15" s="85">
        <v>8</v>
      </c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9"/>
    </row>
    <row r="16" spans="1:36" ht="13.5" customHeight="1">
      <c r="B16" s="111"/>
      <c r="C16" s="93"/>
      <c r="D16" s="95"/>
      <c r="E16" s="95"/>
      <c r="F16" s="97"/>
      <c r="G16" s="97"/>
      <c r="H16" s="99"/>
      <c r="I16" s="101"/>
      <c r="J16" s="101"/>
      <c r="K16" s="101"/>
      <c r="L16" s="101"/>
      <c r="M16" s="103"/>
      <c r="N16" s="113"/>
      <c r="O16" s="115"/>
      <c r="P16" s="117"/>
      <c r="Q16" s="115"/>
      <c r="R16" s="117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9"/>
    </row>
    <row r="17" spans="2:34" ht="13.5" customHeight="1">
      <c r="B17" s="90">
        <f t="shared" ref="B17" si="9">(ROW()-10)/2+0.5</f>
        <v>4</v>
      </c>
      <c r="C17" s="92"/>
      <c r="D17" s="94"/>
      <c r="E17" s="94" t="s">
        <v>80</v>
      </c>
      <c r="F17" s="96" t="s">
        <v>74</v>
      </c>
      <c r="G17" s="96"/>
      <c r="H17" s="98" t="s">
        <v>61</v>
      </c>
      <c r="I17" s="100">
        <v>42172</v>
      </c>
      <c r="J17" s="100">
        <v>42174</v>
      </c>
      <c r="K17" s="100">
        <v>42172</v>
      </c>
      <c r="L17" s="100">
        <v>42174</v>
      </c>
      <c r="M17" s="102">
        <v>100</v>
      </c>
      <c r="N17" s="104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○</v>
      </c>
      <c r="O17" s="106">
        <f>IF(COUNTA(S17:X17)=0,"",SUMPRODUCT(--(ISNUMBER(S17:X17)),S17:X17)+ (COUNTA(S17:X17)-COUNT(S17:X17))*8)</f>
        <v>8</v>
      </c>
      <c r="P17" s="108">
        <f t="shared" ref="P17" si="10">IF(O17="","",ROUND(O17/8,2))</f>
        <v>1</v>
      </c>
      <c r="Q17" s="106" t="str">
        <f>IF(COUNTA(S18:X18)=0,"",SUMPRODUCT(--(ISNUMBER(S18:X18)),S18:X18)+ (COUNTA(S18:X18)-COUNT(S18:X18))*8)</f>
        <v/>
      </c>
      <c r="R17" s="108" t="str">
        <f t="shared" ref="R17" si="11">IF(Q17="","",ROUND(Q17/8,2))</f>
        <v/>
      </c>
      <c r="S17" s="85"/>
      <c r="T17" s="85">
        <v>8</v>
      </c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9"/>
    </row>
    <row r="18" spans="2:34" ht="13.5" customHeight="1">
      <c r="B18" s="91"/>
      <c r="C18" s="93"/>
      <c r="D18" s="95"/>
      <c r="E18" s="95"/>
      <c r="F18" s="97"/>
      <c r="G18" s="97"/>
      <c r="H18" s="99"/>
      <c r="I18" s="101"/>
      <c r="J18" s="101"/>
      <c r="K18" s="101"/>
      <c r="L18" s="101"/>
      <c r="M18" s="103"/>
      <c r="N18" s="105"/>
      <c r="O18" s="107"/>
      <c r="P18" s="109"/>
      <c r="Q18" s="107"/>
      <c r="R18" s="109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9"/>
    </row>
    <row r="19" spans="2:34" ht="13.5" customHeight="1">
      <c r="B19" s="90">
        <f>(ROW()-10)/2+0.5</f>
        <v>5</v>
      </c>
      <c r="C19" s="92"/>
      <c r="D19" s="94"/>
      <c r="E19" s="94"/>
      <c r="F19" s="96"/>
      <c r="G19" s="96"/>
      <c r="H19" s="98"/>
      <c r="I19" s="100"/>
      <c r="J19" s="100"/>
      <c r="K19" s="100"/>
      <c r="L19" s="100"/>
      <c r="M19" s="102"/>
      <c r="N19" s="104"/>
      <c r="O19" s="106"/>
      <c r="P19" s="108"/>
      <c r="Q19" s="106"/>
      <c r="R19" s="108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9"/>
    </row>
    <row r="20" spans="2:34" ht="13.5" customHeight="1">
      <c r="B20" s="91"/>
      <c r="C20" s="93"/>
      <c r="D20" s="95"/>
      <c r="E20" s="95"/>
      <c r="F20" s="97"/>
      <c r="G20" s="97"/>
      <c r="H20" s="99"/>
      <c r="I20" s="101"/>
      <c r="J20" s="101"/>
      <c r="K20" s="101"/>
      <c r="L20" s="101"/>
      <c r="M20" s="103"/>
      <c r="N20" s="105"/>
      <c r="O20" s="107"/>
      <c r="P20" s="109"/>
      <c r="Q20" s="107"/>
      <c r="R20" s="109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9"/>
    </row>
    <row r="21" spans="2:34" ht="13.5" customHeight="1">
      <c r="B21" s="110">
        <f>(ROW()-10)/2+0.5</f>
        <v>6</v>
      </c>
      <c r="C21" s="92"/>
      <c r="D21" s="94"/>
      <c r="E21" s="94" t="s">
        <v>107</v>
      </c>
      <c r="F21" s="96" t="s">
        <v>74</v>
      </c>
      <c r="G21" s="96"/>
      <c r="H21" s="98"/>
      <c r="I21" s="100">
        <v>42177</v>
      </c>
      <c r="J21" s="100">
        <v>42179</v>
      </c>
      <c r="K21" s="100"/>
      <c r="L21" s="100"/>
      <c r="M21" s="102"/>
      <c r="N21" s="112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>▲</v>
      </c>
      <c r="O21" s="114" t="str">
        <f>IF(COUNTA(S21:X21)=0,"",SUMPRODUCT(--(ISNUMBER(S21:X21)),S21:X21)+ (COUNTA(S21:X21)-COUNT(S21:X21))*8)</f>
        <v/>
      </c>
      <c r="P21" s="116" t="str">
        <f>IF(O21="","",ROUND(O21/8,2))</f>
        <v/>
      </c>
      <c r="Q21" s="114" t="str">
        <f>IF(COUNTA(S22:X22)=0,"",SUMPRODUCT(--(ISNUMBER(S22:X22)),S22:X22)+ (COUNTA(S22:X22)-COUNT(S22:X22))*8)</f>
        <v/>
      </c>
      <c r="R21" s="116" t="str">
        <f t="shared" ref="R21" si="12">IF(Q21="","",ROUND(Q21/8,2))</f>
        <v/>
      </c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9"/>
    </row>
    <row r="22" spans="2:34" ht="13.5" customHeight="1">
      <c r="B22" s="111"/>
      <c r="C22" s="93"/>
      <c r="D22" s="95"/>
      <c r="E22" s="95"/>
      <c r="F22" s="97"/>
      <c r="G22" s="97"/>
      <c r="H22" s="99"/>
      <c r="I22" s="101"/>
      <c r="J22" s="101"/>
      <c r="K22" s="101"/>
      <c r="L22" s="101"/>
      <c r="M22" s="103"/>
      <c r="N22" s="113"/>
      <c r="O22" s="115"/>
      <c r="P22" s="117"/>
      <c r="Q22" s="115"/>
      <c r="R22" s="117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9"/>
    </row>
    <row r="23" spans="2:34" ht="13.5" customHeight="1">
      <c r="B23" s="110">
        <f>(ROW()-10)/2+0.5</f>
        <v>7</v>
      </c>
      <c r="C23" s="92"/>
      <c r="D23" s="94"/>
      <c r="E23" s="94"/>
      <c r="F23" s="96" t="s">
        <v>55</v>
      </c>
      <c r="G23" s="96"/>
      <c r="H23" s="98"/>
      <c r="I23" s="100">
        <v>42180</v>
      </c>
      <c r="J23" s="100">
        <v>42180</v>
      </c>
      <c r="K23" s="100"/>
      <c r="L23" s="100"/>
      <c r="M23" s="102"/>
      <c r="N23" s="112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◇</v>
      </c>
      <c r="O23" s="114" t="str">
        <f>IF(COUNTA(S23:X23)=0,"",SUMPRODUCT(--(ISNUMBER(S23:X23)),S23:X23)+ (COUNTA(S23:X23)-COUNT(S23:X23))*8)</f>
        <v/>
      </c>
      <c r="P23" s="116" t="str">
        <f>IF(O23="","",ROUND(O23/8,2))</f>
        <v/>
      </c>
      <c r="Q23" s="114" t="str">
        <f>IF(COUNTA(S24:X24)=0,"",SUMPRODUCT(--(ISNUMBER(S24:X24)),S24:X24)+ (COUNTA(S24:X24)-COUNT(S24:X24))*8)</f>
        <v/>
      </c>
      <c r="R23" s="116" t="str">
        <f t="shared" ref="R23" si="13">IF(Q23="","",ROUND(Q23/8,2))</f>
        <v/>
      </c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9"/>
    </row>
    <row r="24" spans="2:34" ht="13.5" customHeight="1">
      <c r="B24" s="111"/>
      <c r="C24" s="93"/>
      <c r="D24" s="95"/>
      <c r="E24" s="95"/>
      <c r="F24" s="97"/>
      <c r="G24" s="97"/>
      <c r="H24" s="99"/>
      <c r="I24" s="101"/>
      <c r="J24" s="101"/>
      <c r="K24" s="101"/>
      <c r="L24" s="101"/>
      <c r="M24" s="103"/>
      <c r="N24" s="113"/>
      <c r="O24" s="115"/>
      <c r="P24" s="117"/>
      <c r="Q24" s="115"/>
      <c r="R24" s="117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9"/>
    </row>
    <row r="25" spans="2:34" ht="13.5" customHeight="1">
      <c r="B25" s="110">
        <f>(ROW()-10)/2+0.5</f>
        <v>8</v>
      </c>
      <c r="C25" s="92"/>
      <c r="D25" s="94"/>
      <c r="E25" s="94" t="s">
        <v>81</v>
      </c>
      <c r="F25" s="96" t="s">
        <v>74</v>
      </c>
      <c r="G25" s="96"/>
      <c r="H25" s="98"/>
      <c r="I25" s="100">
        <v>42177</v>
      </c>
      <c r="J25" s="100">
        <v>42179</v>
      </c>
      <c r="K25" s="100"/>
      <c r="L25" s="100"/>
      <c r="M25" s="102"/>
      <c r="N25" s="112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▲</v>
      </c>
      <c r="O25" s="114" t="str">
        <f>IF(COUNTA(S25:X25)=0,"",SUMPRODUCT(--(ISNUMBER(S25:X25)),S25:X25)+ (COUNTA(S25:X25)-COUNT(S25:X25))*8)</f>
        <v/>
      </c>
      <c r="P25" s="116" t="str">
        <f>IF(O25="","",ROUND(O25/8,2))</f>
        <v/>
      </c>
      <c r="Q25" s="114" t="str">
        <f>IF(COUNTA(S26:X26)=0,"",SUMPRODUCT(--(ISNUMBER(S26:X26)),S26:X26)+ (COUNTA(S26:X26)-COUNT(S26:X26))*8)</f>
        <v/>
      </c>
      <c r="R25" s="116" t="str">
        <f t="shared" ref="R25" si="14">IF(Q25="","",ROUND(Q25/8,2))</f>
        <v/>
      </c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9"/>
    </row>
    <row r="26" spans="2:34" ht="13.5" customHeight="1">
      <c r="B26" s="111"/>
      <c r="C26" s="93"/>
      <c r="D26" s="95"/>
      <c r="E26" s="95"/>
      <c r="F26" s="97"/>
      <c r="G26" s="97"/>
      <c r="H26" s="99"/>
      <c r="I26" s="101"/>
      <c r="J26" s="101"/>
      <c r="K26" s="101"/>
      <c r="L26" s="101"/>
      <c r="M26" s="103"/>
      <c r="N26" s="113"/>
      <c r="O26" s="115"/>
      <c r="P26" s="117"/>
      <c r="Q26" s="115"/>
      <c r="R26" s="117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9"/>
    </row>
    <row r="27" spans="2:34" ht="13.5" customHeight="1">
      <c r="B27" s="110">
        <f>(ROW()-10)/2+0.5</f>
        <v>9</v>
      </c>
      <c r="C27" s="92"/>
      <c r="D27" s="94"/>
      <c r="E27" s="94"/>
      <c r="F27" s="96" t="s">
        <v>55</v>
      </c>
      <c r="G27" s="96"/>
      <c r="H27" s="98"/>
      <c r="I27" s="100">
        <v>42180</v>
      </c>
      <c r="J27" s="100">
        <v>42180</v>
      </c>
      <c r="K27" s="100"/>
      <c r="L27" s="100"/>
      <c r="M27" s="102"/>
      <c r="N27" s="112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>◇</v>
      </c>
      <c r="O27" s="114" t="str">
        <f>IF(COUNTA(S27:X27)=0,"",SUMPRODUCT(--(ISNUMBER(S27:X27)),S27:X27)+ (COUNTA(S27:X27)-COUNT(S27:X27))*8)</f>
        <v/>
      </c>
      <c r="P27" s="116" t="str">
        <f>IF(O27="","",ROUND(O27/8,2))</f>
        <v/>
      </c>
      <c r="Q27" s="114" t="str">
        <f>IF(COUNTA(S28:X28)=0,"",SUMPRODUCT(--(ISNUMBER(S28:X28)),S28:X28)+ (COUNTA(S28:X28)-COUNT(S28:X28))*8)</f>
        <v/>
      </c>
      <c r="R27" s="116" t="str">
        <f t="shared" ref="R27" si="15">IF(Q27="","",ROUND(Q27/8,2))</f>
        <v/>
      </c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9"/>
    </row>
    <row r="28" spans="2:34" ht="13.5" customHeight="1">
      <c r="B28" s="111"/>
      <c r="C28" s="93"/>
      <c r="D28" s="95"/>
      <c r="E28" s="95"/>
      <c r="F28" s="97"/>
      <c r="G28" s="97"/>
      <c r="H28" s="99"/>
      <c r="I28" s="101"/>
      <c r="J28" s="101"/>
      <c r="K28" s="101"/>
      <c r="L28" s="101"/>
      <c r="M28" s="103"/>
      <c r="N28" s="113"/>
      <c r="O28" s="115"/>
      <c r="P28" s="117"/>
      <c r="Q28" s="115"/>
      <c r="R28" s="117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9"/>
    </row>
    <row r="29" spans="2:34" ht="13.5" customHeight="1">
      <c r="B29" s="90">
        <f t="shared" ref="B29" si="16">(ROW()-10)/2+0.5</f>
        <v>10</v>
      </c>
      <c r="C29" s="92"/>
      <c r="D29" s="94"/>
      <c r="E29" s="94"/>
      <c r="F29" s="96"/>
      <c r="G29" s="96"/>
      <c r="H29" s="98"/>
      <c r="I29" s="100"/>
      <c r="J29" s="100"/>
      <c r="K29" s="100"/>
      <c r="L29" s="100"/>
      <c r="M29" s="102"/>
      <c r="N29" s="104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/>
      </c>
      <c r="O29" s="106" t="str">
        <f>IF(COUNTA(S29:X29)=0,"",SUMPRODUCT(--(ISNUMBER(S29:X29)),S29:X29)+ (COUNTA(S29:X29)-COUNT(S29:X29))*8)</f>
        <v/>
      </c>
      <c r="P29" s="108" t="str">
        <f t="shared" ref="P29" si="17">IF(O29="","",ROUND(O29/8,2))</f>
        <v/>
      </c>
      <c r="Q29" s="106" t="str">
        <f>IF(COUNTA(S30:X30)=0,"",SUMPRODUCT(--(ISNUMBER(S30:X30)),S30:X30)+ (COUNTA(S30:X30)-COUNT(S30:X30))*8)</f>
        <v/>
      </c>
      <c r="R29" s="108" t="str">
        <f t="shared" ref="R29" si="18">IF(Q29="","",ROUND(Q29/8,2))</f>
        <v/>
      </c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9"/>
    </row>
    <row r="30" spans="2:34" ht="13.5" customHeight="1">
      <c r="B30" s="91"/>
      <c r="C30" s="93"/>
      <c r="D30" s="95"/>
      <c r="E30" s="95"/>
      <c r="F30" s="97"/>
      <c r="G30" s="97"/>
      <c r="H30" s="99"/>
      <c r="I30" s="101"/>
      <c r="J30" s="101"/>
      <c r="K30" s="101"/>
      <c r="L30" s="101"/>
      <c r="M30" s="103"/>
      <c r="N30" s="105"/>
      <c r="O30" s="107"/>
      <c r="P30" s="109"/>
      <c r="Q30" s="107"/>
      <c r="R30" s="109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9"/>
    </row>
    <row r="31" spans="2:34" ht="13.5" customHeight="1">
      <c r="B31" s="110">
        <f>(ROW()-10)/2+0.5</f>
        <v>11</v>
      </c>
      <c r="C31" s="92"/>
      <c r="D31" s="94" t="s">
        <v>70</v>
      </c>
      <c r="E31" s="94" t="s">
        <v>59</v>
      </c>
      <c r="F31" s="96" t="s">
        <v>74</v>
      </c>
      <c r="G31" s="96"/>
      <c r="H31" s="98" t="s">
        <v>62</v>
      </c>
      <c r="I31" s="100">
        <v>42172</v>
      </c>
      <c r="J31" s="100">
        <v>42174</v>
      </c>
      <c r="K31" s="100">
        <v>42172</v>
      </c>
      <c r="L31" s="100">
        <v>42174</v>
      </c>
      <c r="M31" s="102">
        <v>100</v>
      </c>
      <c r="N31" s="112" t="str">
        <f ca="1">IF(B31="","",IF(AND(I31="",J31="",K31="",L31=""),"",IF(OR(I31="",J31=""),"?",IF(AND(I31&lt;&gt;"",J31&lt;&gt;"",K31&lt;&gt;"",L31&lt;&gt;"",M31=100),"○",IF(AND(I31&lt;=TODAY(),J31&gt;=TODAY(),K31=""),"▲",  IF(J31&lt;TODAY(),"★",IF(K31&lt;&gt;"","△",IF(AND(I31&lt;&gt;""),"◇",""))))))))</f>
        <v>○</v>
      </c>
      <c r="O31" s="114">
        <f>IF(COUNTA(S31:X31)=0,"",SUMPRODUCT(--(ISNUMBER(S31:X31)),S31:X31)+ (COUNTA(S31:X31)-COUNT(S31:X31))*8)</f>
        <v>8</v>
      </c>
      <c r="P31" s="116">
        <f>IF(O31="","",ROUND(O31/8,2))</f>
        <v>1</v>
      </c>
      <c r="Q31" s="114" t="str">
        <f>IF(COUNTA(S32:X32)=0,"",SUMPRODUCT(--(ISNUMBER(S32:X32)),S32:X32)+ (COUNTA(S32:X32)-COUNT(S32:X32))*8)</f>
        <v/>
      </c>
      <c r="R31" s="116" t="str">
        <f t="shared" ref="R31" si="19">IF(Q31="","",ROUND(Q31/8,2))</f>
        <v/>
      </c>
      <c r="S31" s="85"/>
      <c r="T31" s="85">
        <v>8</v>
      </c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9"/>
    </row>
    <row r="32" spans="2:34" ht="13.5" customHeight="1">
      <c r="B32" s="111"/>
      <c r="C32" s="93"/>
      <c r="D32" s="95"/>
      <c r="E32" s="95"/>
      <c r="F32" s="97"/>
      <c r="G32" s="97"/>
      <c r="H32" s="99"/>
      <c r="I32" s="101"/>
      <c r="J32" s="101"/>
      <c r="K32" s="101"/>
      <c r="L32" s="101"/>
      <c r="M32" s="103"/>
      <c r="N32" s="113"/>
      <c r="O32" s="115"/>
      <c r="P32" s="117"/>
      <c r="Q32" s="115"/>
      <c r="R32" s="117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9"/>
    </row>
    <row r="33" spans="2:34" ht="13.5" customHeight="1">
      <c r="B33" s="90">
        <f t="shared" ref="B33" si="20">(ROW()-10)/2+0.5</f>
        <v>12</v>
      </c>
      <c r="C33" s="92"/>
      <c r="D33" s="94"/>
      <c r="E33" s="94" t="s">
        <v>68</v>
      </c>
      <c r="F33" s="96" t="s">
        <v>74</v>
      </c>
      <c r="G33" s="96"/>
      <c r="H33" s="98" t="s">
        <v>62</v>
      </c>
      <c r="I33" s="100">
        <v>42172</v>
      </c>
      <c r="J33" s="100">
        <v>42174</v>
      </c>
      <c r="K33" s="100">
        <v>42172</v>
      </c>
      <c r="L33" s="100">
        <v>42174</v>
      </c>
      <c r="M33" s="102">
        <v>100</v>
      </c>
      <c r="N33" s="104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>○</v>
      </c>
      <c r="O33" s="106">
        <f>IF(COUNTA(S33:X33)=0,"",SUMPRODUCT(--(ISNUMBER(S33:X33)),S33:X33)+ (COUNTA(S33:X33)-COUNT(S33:X33))*8)</f>
        <v>8</v>
      </c>
      <c r="P33" s="108">
        <f t="shared" ref="P33" si="21">IF(O33="","",ROUND(O33/8,2))</f>
        <v>1</v>
      </c>
      <c r="Q33" s="106" t="str">
        <f>IF(COUNTA(S34:X34)=0,"",SUMPRODUCT(--(ISNUMBER(S34:X34)),S34:X34)+ (COUNTA(S34:X34)-COUNT(S34:X34))*8)</f>
        <v/>
      </c>
      <c r="R33" s="108" t="str">
        <f t="shared" ref="R33" si="22">IF(Q33="","",ROUND(Q33/8,2))</f>
        <v/>
      </c>
      <c r="S33" s="85"/>
      <c r="T33" s="85">
        <v>8</v>
      </c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9"/>
    </row>
    <row r="34" spans="2:34" ht="13.5" customHeight="1">
      <c r="B34" s="91"/>
      <c r="C34" s="93"/>
      <c r="D34" s="95"/>
      <c r="E34" s="95"/>
      <c r="F34" s="97"/>
      <c r="G34" s="97"/>
      <c r="H34" s="99"/>
      <c r="I34" s="101"/>
      <c r="J34" s="101"/>
      <c r="K34" s="101"/>
      <c r="L34" s="101"/>
      <c r="M34" s="103"/>
      <c r="N34" s="105"/>
      <c r="O34" s="107"/>
      <c r="P34" s="109"/>
      <c r="Q34" s="107"/>
      <c r="R34" s="109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9"/>
    </row>
    <row r="35" spans="2:34" ht="13.5" customHeight="1">
      <c r="B35" s="110">
        <f>(ROW()-10)/2+0.5</f>
        <v>13</v>
      </c>
      <c r="C35" s="92"/>
      <c r="D35" s="94"/>
      <c r="E35" s="94" t="s">
        <v>67</v>
      </c>
      <c r="F35" s="96" t="s">
        <v>74</v>
      </c>
      <c r="G35" s="96"/>
      <c r="H35" s="98" t="s">
        <v>62</v>
      </c>
      <c r="I35" s="100">
        <v>42172</v>
      </c>
      <c r="J35" s="100">
        <v>42174</v>
      </c>
      <c r="K35" s="100">
        <v>42172</v>
      </c>
      <c r="L35" s="100">
        <v>42174</v>
      </c>
      <c r="M35" s="102">
        <v>100</v>
      </c>
      <c r="N35" s="112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○</v>
      </c>
      <c r="O35" s="114">
        <f>IF(COUNTA(S35:X35)=0,"",SUMPRODUCT(--(ISNUMBER(S35:X35)),S35:X35)+ (COUNTA(S35:X35)-COUNT(S35:X35))*8)</f>
        <v>8</v>
      </c>
      <c r="P35" s="116">
        <f>IF(O35="","",ROUND(O35/8,2))</f>
        <v>1</v>
      </c>
      <c r="Q35" s="114" t="str">
        <f>IF(COUNTA(S36:X36)=0,"",SUMPRODUCT(--(ISNUMBER(S36:X36)),S36:X36)+ (COUNTA(S36:X36)-COUNT(S36:X36))*8)</f>
        <v/>
      </c>
      <c r="R35" s="116" t="str">
        <f t="shared" ref="R35" si="23">IF(Q35="","",ROUND(Q35/8,2))</f>
        <v/>
      </c>
      <c r="S35" s="85"/>
      <c r="T35" s="85">
        <v>8</v>
      </c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9"/>
    </row>
    <row r="36" spans="2:34" ht="13.5" customHeight="1">
      <c r="B36" s="111"/>
      <c r="C36" s="93"/>
      <c r="D36" s="95"/>
      <c r="E36" s="95"/>
      <c r="F36" s="97"/>
      <c r="G36" s="97"/>
      <c r="H36" s="99"/>
      <c r="I36" s="101"/>
      <c r="J36" s="101"/>
      <c r="K36" s="101"/>
      <c r="L36" s="101"/>
      <c r="M36" s="103"/>
      <c r="N36" s="113"/>
      <c r="O36" s="115"/>
      <c r="P36" s="117"/>
      <c r="Q36" s="115"/>
      <c r="R36" s="117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9"/>
    </row>
    <row r="37" spans="2:34" ht="13.5" customHeight="1">
      <c r="B37" s="90">
        <f t="shared" ref="B37" si="24">(ROW()-10)/2+0.5</f>
        <v>14</v>
      </c>
      <c r="C37" s="92"/>
      <c r="D37" s="94"/>
      <c r="E37" s="94" t="s">
        <v>69</v>
      </c>
      <c r="F37" s="96" t="s">
        <v>74</v>
      </c>
      <c r="G37" s="96"/>
      <c r="H37" s="98" t="s">
        <v>62</v>
      </c>
      <c r="I37" s="100">
        <v>42172</v>
      </c>
      <c r="J37" s="100">
        <v>42174</v>
      </c>
      <c r="K37" s="100">
        <v>42172</v>
      </c>
      <c r="L37" s="100">
        <v>42177</v>
      </c>
      <c r="M37" s="102">
        <v>100</v>
      </c>
      <c r="N37" s="104" t="str">
        <f ca="1">IF(B37="","",IF(AND(I37="",J37="",K37="",L37=""),"",IF(OR(I37="",J37=""),"?",IF(AND(I37&lt;&gt;"",J37&lt;&gt;"",K37&lt;&gt;"",L37&lt;&gt;"",M37=100),"○",IF(AND(I37&lt;=TODAY(),J37&gt;=TODAY(),K37=""),"▲",  IF(J37&lt;TODAY(),"★",IF(K37&lt;&gt;"","△",IF(AND(I37&lt;&gt;""),"◇",""))))))))</f>
        <v>○</v>
      </c>
      <c r="O37" s="106">
        <f>IF(COUNTA(S37:X37)=0,"",SUMPRODUCT(--(ISNUMBER(S37:X37)),S37:X37)+ (COUNTA(S37:X37)-COUNT(S37:X37))*8)</f>
        <v>8</v>
      </c>
      <c r="P37" s="108">
        <f t="shared" ref="P37" si="25">IF(O37="","",ROUND(O37/8,2))</f>
        <v>1</v>
      </c>
      <c r="Q37" s="106" t="str">
        <f>IF(COUNTA(S38:X38)=0,"",SUMPRODUCT(--(ISNUMBER(S38:X38)),S38:X38)+ (COUNTA(S38:X38)-COUNT(S38:X38))*8)</f>
        <v/>
      </c>
      <c r="R37" s="108" t="str">
        <f t="shared" ref="R37" si="26">IF(Q37="","",ROUND(Q37/8,2))</f>
        <v/>
      </c>
      <c r="S37" s="85"/>
      <c r="T37" s="85">
        <v>8</v>
      </c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9"/>
    </row>
    <row r="38" spans="2:34" ht="13.5" customHeight="1">
      <c r="B38" s="91"/>
      <c r="C38" s="93"/>
      <c r="D38" s="95"/>
      <c r="E38" s="95"/>
      <c r="F38" s="97"/>
      <c r="G38" s="97"/>
      <c r="H38" s="99"/>
      <c r="I38" s="101"/>
      <c r="J38" s="101"/>
      <c r="K38" s="101"/>
      <c r="L38" s="101"/>
      <c r="M38" s="103"/>
      <c r="N38" s="105"/>
      <c r="O38" s="107"/>
      <c r="P38" s="109"/>
      <c r="Q38" s="107"/>
      <c r="R38" s="109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9"/>
    </row>
    <row r="39" spans="2:34" ht="13.5" customHeight="1">
      <c r="B39" s="110">
        <f>(ROW()-10)/2+0.5</f>
        <v>15</v>
      </c>
      <c r="C39" s="92"/>
      <c r="D39" s="94"/>
      <c r="E39" s="94" t="s">
        <v>78</v>
      </c>
      <c r="F39" s="96" t="s">
        <v>74</v>
      </c>
      <c r="G39" s="96"/>
      <c r="H39" s="98" t="s">
        <v>66</v>
      </c>
      <c r="I39" s="100">
        <v>42177</v>
      </c>
      <c r="J39" s="100">
        <v>42177</v>
      </c>
      <c r="K39" s="100">
        <v>42177</v>
      </c>
      <c r="L39" s="100">
        <v>42177</v>
      </c>
      <c r="M39" s="102">
        <v>100</v>
      </c>
      <c r="N39" s="112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○</v>
      </c>
      <c r="O39" s="114" t="str">
        <f>IF(COUNTA(S39:X39)=0,"",SUMPRODUCT(--(ISNUMBER(S39:X39)),S39:X39)+ (COUNTA(S39:X39)-COUNT(S39:X39))*8)</f>
        <v/>
      </c>
      <c r="P39" s="116" t="str">
        <f>IF(O39="","",ROUND(O39/8,2))</f>
        <v/>
      </c>
      <c r="Q39" s="114" t="str">
        <f>IF(COUNTA(S40:X40)=0,"",SUMPRODUCT(--(ISNUMBER(S40:X40)),S40:X40)+ (COUNTA(S40:X40)-COUNT(S40:X40))*8)</f>
        <v/>
      </c>
      <c r="R39" s="116" t="str">
        <f t="shared" ref="R39" si="27">IF(Q39="","",ROUND(Q39/8,2))</f>
        <v/>
      </c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9"/>
    </row>
    <row r="40" spans="2:34" ht="13.5" customHeight="1">
      <c r="B40" s="111"/>
      <c r="C40" s="93"/>
      <c r="D40" s="95"/>
      <c r="E40" s="95"/>
      <c r="F40" s="97"/>
      <c r="G40" s="97"/>
      <c r="H40" s="99"/>
      <c r="I40" s="101"/>
      <c r="J40" s="101"/>
      <c r="K40" s="101"/>
      <c r="L40" s="101"/>
      <c r="M40" s="103"/>
      <c r="N40" s="113"/>
      <c r="O40" s="115"/>
      <c r="P40" s="117"/>
      <c r="Q40" s="115"/>
      <c r="R40" s="117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9"/>
    </row>
    <row r="41" spans="2:34" ht="13.5" customHeight="1">
      <c r="B41" s="90">
        <f t="shared" ref="B41" si="28">(ROW()-10)/2+0.5</f>
        <v>16</v>
      </c>
      <c r="C41" s="92"/>
      <c r="D41" s="94"/>
      <c r="E41" s="94" t="s">
        <v>79</v>
      </c>
      <c r="F41" s="96" t="s">
        <v>74</v>
      </c>
      <c r="G41" s="96"/>
      <c r="H41" s="98" t="s">
        <v>66</v>
      </c>
      <c r="I41" s="100">
        <v>42177</v>
      </c>
      <c r="J41" s="100">
        <v>42177</v>
      </c>
      <c r="K41" s="100">
        <v>42177</v>
      </c>
      <c r="L41" s="100">
        <v>42177</v>
      </c>
      <c r="M41" s="102">
        <v>100</v>
      </c>
      <c r="N41" s="104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>○</v>
      </c>
      <c r="O41" s="106" t="str">
        <f>IF(COUNTA(S41:X41)=0,"",SUMPRODUCT(--(ISNUMBER(S41:X41)),S41:X41)+ (COUNTA(S41:X41)-COUNT(S41:X41))*8)</f>
        <v/>
      </c>
      <c r="P41" s="108" t="str">
        <f t="shared" ref="P41" si="29">IF(O41="","",ROUND(O41/8,2))</f>
        <v/>
      </c>
      <c r="Q41" s="106" t="str">
        <f>IF(COUNTA(S42:X42)=0,"",SUMPRODUCT(--(ISNUMBER(S42:X42)),S42:X42)+ (COUNTA(S42:X42)-COUNT(S42:X42))*8)</f>
        <v/>
      </c>
      <c r="R41" s="108" t="str">
        <f t="shared" ref="R41" si="30">IF(Q41="","",ROUND(Q41/8,2))</f>
        <v/>
      </c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9"/>
    </row>
    <row r="42" spans="2:34" ht="13.5" customHeight="1">
      <c r="B42" s="91"/>
      <c r="C42" s="93"/>
      <c r="D42" s="95"/>
      <c r="E42" s="95"/>
      <c r="F42" s="97"/>
      <c r="G42" s="97"/>
      <c r="H42" s="99"/>
      <c r="I42" s="101"/>
      <c r="J42" s="101"/>
      <c r="K42" s="101"/>
      <c r="L42" s="101"/>
      <c r="M42" s="103"/>
      <c r="N42" s="105"/>
      <c r="O42" s="107"/>
      <c r="P42" s="109"/>
      <c r="Q42" s="107"/>
      <c r="R42" s="109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9"/>
    </row>
    <row r="43" spans="2:34" ht="13.5" customHeight="1">
      <c r="B43" s="90">
        <f t="shared" ref="B43" si="31">(ROW()-10)/2+0.5</f>
        <v>17</v>
      </c>
      <c r="C43" s="92"/>
      <c r="D43" s="94"/>
      <c r="E43" s="94"/>
      <c r="F43" s="96"/>
      <c r="G43" s="96"/>
      <c r="H43" s="98"/>
      <c r="I43" s="100"/>
      <c r="J43" s="100"/>
      <c r="K43" s="100"/>
      <c r="L43" s="100"/>
      <c r="M43" s="102"/>
      <c r="N43" s="104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/>
      </c>
      <c r="O43" s="106" t="str">
        <f>IF(COUNTA(S43:X43)=0,"",SUMPRODUCT(--(ISNUMBER(S43:X43)),S43:X43)+ (COUNTA(S43:X43)-COUNT(S43:X43))*8)</f>
        <v/>
      </c>
      <c r="P43" s="108" t="str">
        <f t="shared" ref="P43" si="32">IF(O43="","",ROUND(O43/8,2))</f>
        <v/>
      </c>
      <c r="Q43" s="106" t="str">
        <f>IF(COUNTA(S44:X44)=0,"",SUMPRODUCT(--(ISNUMBER(S44:X44)),S44:X44)+ (COUNTA(S44:X44)-COUNT(S44:X44))*8)</f>
        <v/>
      </c>
      <c r="R43" s="108" t="str">
        <f t="shared" ref="R43" si="33">IF(Q43="","",ROUND(Q43/8,2))</f>
        <v/>
      </c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9"/>
    </row>
    <row r="44" spans="2:34" ht="13.5" customHeight="1">
      <c r="B44" s="91"/>
      <c r="C44" s="93"/>
      <c r="D44" s="95"/>
      <c r="E44" s="95"/>
      <c r="F44" s="97"/>
      <c r="G44" s="97"/>
      <c r="H44" s="99"/>
      <c r="I44" s="101"/>
      <c r="J44" s="101"/>
      <c r="K44" s="101"/>
      <c r="L44" s="101"/>
      <c r="M44" s="103"/>
      <c r="N44" s="105"/>
      <c r="O44" s="107"/>
      <c r="P44" s="109"/>
      <c r="Q44" s="107"/>
      <c r="R44" s="109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9"/>
    </row>
    <row r="45" spans="2:34" ht="13.5" customHeight="1">
      <c r="B45" s="110">
        <f>(ROW()-10)/2+0.5</f>
        <v>18</v>
      </c>
      <c r="C45" s="92"/>
      <c r="D45" s="94"/>
      <c r="E45" s="94" t="s">
        <v>59</v>
      </c>
      <c r="F45" s="96" t="s">
        <v>55</v>
      </c>
      <c r="G45" s="96"/>
      <c r="H45" s="98" t="s">
        <v>64</v>
      </c>
      <c r="I45" s="100">
        <v>42172</v>
      </c>
      <c r="J45" s="100">
        <v>42174</v>
      </c>
      <c r="K45" s="100">
        <v>42172</v>
      </c>
      <c r="L45" s="100">
        <v>42174</v>
      </c>
      <c r="M45" s="102">
        <v>100</v>
      </c>
      <c r="N45" s="112" t="str">
        <f ca="1">IF(B45="","",IF(AND(I45="",J45="",K45="",L45=""),"",IF(OR(I45="",J45=""),"?",IF(AND(I45&lt;&gt;"",J45&lt;&gt;"",K45&lt;&gt;"",L45&lt;&gt;"",M45=100),"○",IF(AND(I45&lt;=TODAY(),J45&gt;=TODAY(),K45=""),"▲",  IF(J45&lt;TODAY(),"★",IF(K45&lt;&gt;"","△",IF(AND(I45&lt;&gt;""),"◇",""))))))))</f>
        <v>○</v>
      </c>
      <c r="O45" s="114">
        <f>IF(COUNTA(S45:X45)=0,"",SUMPRODUCT(--(ISNUMBER(S45:X45)),S45:X45)+ (COUNTA(S45:X45)-COUNT(S45:X45))*8)</f>
        <v>8</v>
      </c>
      <c r="P45" s="116">
        <f>IF(O45="","",ROUND(O45/8,2))</f>
        <v>1</v>
      </c>
      <c r="Q45" s="114" t="str">
        <f>IF(COUNTA(S46:X46)=0,"",SUMPRODUCT(--(ISNUMBER(S46:X46)),S46:X46)+ (COUNTA(S46:X46)-COUNT(S46:X46))*8)</f>
        <v/>
      </c>
      <c r="R45" s="116" t="str">
        <f t="shared" ref="R45" si="34">IF(Q45="","",ROUND(Q45/8,2))</f>
        <v/>
      </c>
      <c r="S45" s="85"/>
      <c r="T45" s="85">
        <v>8</v>
      </c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9"/>
    </row>
    <row r="46" spans="2:34" ht="13.5" customHeight="1">
      <c r="B46" s="111"/>
      <c r="C46" s="93"/>
      <c r="D46" s="95"/>
      <c r="E46" s="95"/>
      <c r="F46" s="97"/>
      <c r="G46" s="97"/>
      <c r="H46" s="99"/>
      <c r="I46" s="101"/>
      <c r="J46" s="101"/>
      <c r="K46" s="101"/>
      <c r="L46" s="101"/>
      <c r="M46" s="103"/>
      <c r="N46" s="113"/>
      <c r="O46" s="115"/>
      <c r="P46" s="117"/>
      <c r="Q46" s="115"/>
      <c r="R46" s="117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9"/>
    </row>
    <row r="47" spans="2:34" ht="13.5" customHeight="1">
      <c r="B47" s="90">
        <f t="shared" ref="B47" si="35">(ROW()-10)/2+0.5</f>
        <v>19</v>
      </c>
      <c r="C47" s="92"/>
      <c r="D47" s="94"/>
      <c r="E47" s="94" t="s">
        <v>68</v>
      </c>
      <c r="F47" s="96" t="s">
        <v>55</v>
      </c>
      <c r="G47" s="96"/>
      <c r="H47" s="98" t="s">
        <v>64</v>
      </c>
      <c r="I47" s="100">
        <v>42172</v>
      </c>
      <c r="J47" s="100">
        <v>42174</v>
      </c>
      <c r="K47" s="100">
        <v>42172</v>
      </c>
      <c r="L47" s="100">
        <v>42174</v>
      </c>
      <c r="M47" s="102">
        <v>100</v>
      </c>
      <c r="N47" s="104" t="str">
        <f ca="1">IF(B47="","",IF(AND(I47="",J47="",K47="",L47=""),"",IF(OR(I47="",J47=""),"?",IF(AND(I47&lt;&gt;"",J47&lt;&gt;"",K47&lt;&gt;"",L47&lt;&gt;"",M47=100),"○",IF(AND(I47&lt;=TODAY(),J47&gt;=TODAY(),K47=""),"▲",  IF(J47&lt;TODAY(),"★",IF(K47&lt;&gt;"","△",IF(AND(I47&lt;&gt;""),"◇",""))))))))</f>
        <v>○</v>
      </c>
      <c r="O47" s="106">
        <f>IF(COUNTA(S47:X47)=0,"",SUMPRODUCT(--(ISNUMBER(S47:X47)),S47:X47)+ (COUNTA(S47:X47)-COUNT(S47:X47))*8)</f>
        <v>8</v>
      </c>
      <c r="P47" s="108">
        <f t="shared" ref="P47" si="36">IF(O47="","",ROUND(O47/8,2))</f>
        <v>1</v>
      </c>
      <c r="Q47" s="106" t="str">
        <f>IF(COUNTA(S48:X48)=0,"",SUMPRODUCT(--(ISNUMBER(S48:X48)),S48:X48)+ (COUNTA(S48:X48)-COUNT(S48:X48))*8)</f>
        <v/>
      </c>
      <c r="R47" s="108" t="str">
        <f t="shared" ref="R47" si="37">IF(Q47="","",ROUND(Q47/8,2))</f>
        <v/>
      </c>
      <c r="S47" s="85"/>
      <c r="T47" s="85">
        <v>8</v>
      </c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9"/>
    </row>
    <row r="48" spans="2:34" ht="13.5" customHeight="1">
      <c r="B48" s="91"/>
      <c r="C48" s="93"/>
      <c r="D48" s="95"/>
      <c r="E48" s="95"/>
      <c r="F48" s="97"/>
      <c r="G48" s="97"/>
      <c r="H48" s="99"/>
      <c r="I48" s="101"/>
      <c r="J48" s="101"/>
      <c r="K48" s="101"/>
      <c r="L48" s="101"/>
      <c r="M48" s="103"/>
      <c r="N48" s="105"/>
      <c r="O48" s="107"/>
      <c r="P48" s="109"/>
      <c r="Q48" s="107"/>
      <c r="R48" s="109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9"/>
    </row>
    <row r="49" spans="2:34" ht="13.5" customHeight="1">
      <c r="B49" s="110">
        <f>(ROW()-10)/2+0.5</f>
        <v>20</v>
      </c>
      <c r="C49" s="92"/>
      <c r="D49" s="94"/>
      <c r="E49" s="94" t="s">
        <v>67</v>
      </c>
      <c r="F49" s="96" t="s">
        <v>55</v>
      </c>
      <c r="G49" s="96"/>
      <c r="H49" s="98" t="s">
        <v>64</v>
      </c>
      <c r="I49" s="100">
        <v>42172</v>
      </c>
      <c r="J49" s="100">
        <v>42174</v>
      </c>
      <c r="K49" s="100">
        <v>42172</v>
      </c>
      <c r="L49" s="100">
        <v>42174</v>
      </c>
      <c r="M49" s="102">
        <v>100</v>
      </c>
      <c r="N49" s="112" t="str">
        <f ca="1">IF(B49="","",IF(AND(I49="",J49="",K49="",L49=""),"",IF(OR(I49="",J49=""),"?",IF(AND(I49&lt;&gt;"",J49&lt;&gt;"",K49&lt;&gt;"",L49&lt;&gt;"",M49=100),"○",IF(AND(I49&lt;=TODAY(),J49&gt;=TODAY(),K49=""),"▲",  IF(J49&lt;TODAY(),"★",IF(K49&lt;&gt;"","△",IF(AND(I49&lt;&gt;""),"◇",""))))))))</f>
        <v>○</v>
      </c>
      <c r="O49" s="114">
        <f>IF(COUNTA(S49:X49)=0,"",SUMPRODUCT(--(ISNUMBER(S49:X49)),S49:X49)+ (COUNTA(S49:X49)-COUNT(S49:X49))*8)</f>
        <v>8</v>
      </c>
      <c r="P49" s="116">
        <f>IF(O49="","",ROUND(O49/8,2))</f>
        <v>1</v>
      </c>
      <c r="Q49" s="114" t="str">
        <f>IF(COUNTA(S50:X50)=0,"",SUMPRODUCT(--(ISNUMBER(S50:X50)),S50:X50)+ (COUNTA(S50:X50)-COUNT(S50:X50))*8)</f>
        <v/>
      </c>
      <c r="R49" s="116" t="str">
        <f t="shared" ref="R49" si="38">IF(Q49="","",ROUND(Q49/8,2))</f>
        <v/>
      </c>
      <c r="S49" s="85"/>
      <c r="T49" s="85">
        <v>8</v>
      </c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9"/>
    </row>
    <row r="50" spans="2:34" ht="13.5" customHeight="1">
      <c r="B50" s="111"/>
      <c r="C50" s="93"/>
      <c r="D50" s="95"/>
      <c r="E50" s="95"/>
      <c r="F50" s="97"/>
      <c r="G50" s="97"/>
      <c r="H50" s="99"/>
      <c r="I50" s="101"/>
      <c r="J50" s="101"/>
      <c r="K50" s="101"/>
      <c r="L50" s="101"/>
      <c r="M50" s="103"/>
      <c r="N50" s="113"/>
      <c r="O50" s="115"/>
      <c r="P50" s="117"/>
      <c r="Q50" s="115"/>
      <c r="R50" s="117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9"/>
    </row>
    <row r="51" spans="2:34" ht="13.5" customHeight="1">
      <c r="B51" s="90">
        <f t="shared" ref="B51" si="39">(ROW()-10)/2+0.5</f>
        <v>21</v>
      </c>
      <c r="C51" s="92"/>
      <c r="D51" s="94"/>
      <c r="E51" s="94" t="s">
        <v>69</v>
      </c>
      <c r="F51" s="96" t="s">
        <v>55</v>
      </c>
      <c r="G51" s="96"/>
      <c r="H51" s="98" t="s">
        <v>64</v>
      </c>
      <c r="I51" s="100">
        <v>42172</v>
      </c>
      <c r="J51" s="100">
        <v>42174</v>
      </c>
      <c r="K51" s="100">
        <v>42172</v>
      </c>
      <c r="L51" s="100">
        <v>42177</v>
      </c>
      <c r="M51" s="102">
        <v>100</v>
      </c>
      <c r="N51" s="104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○</v>
      </c>
      <c r="O51" s="106">
        <f>IF(COUNTA(S51:X51)=0,"",SUMPRODUCT(--(ISNUMBER(S51:X51)),S51:X51)+ (COUNTA(S51:X51)-COUNT(S51:X51))*8)</f>
        <v>8</v>
      </c>
      <c r="P51" s="108">
        <f t="shared" ref="P51" si="40">IF(O51="","",ROUND(O51/8,2))</f>
        <v>1</v>
      </c>
      <c r="Q51" s="106" t="str">
        <f>IF(COUNTA(S52:X52)=0,"",SUMPRODUCT(--(ISNUMBER(S52:X52)),S52:X52)+ (COUNTA(S52:X52)-COUNT(S52:X52))*8)</f>
        <v/>
      </c>
      <c r="R51" s="108" t="str">
        <f t="shared" ref="R51" si="41">IF(Q51="","",ROUND(Q51/8,2))</f>
        <v/>
      </c>
      <c r="S51" s="85"/>
      <c r="T51" s="85">
        <v>8</v>
      </c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9"/>
    </row>
    <row r="52" spans="2:34" ht="13.5" customHeight="1">
      <c r="B52" s="91"/>
      <c r="C52" s="93"/>
      <c r="D52" s="95"/>
      <c r="E52" s="95"/>
      <c r="F52" s="97"/>
      <c r="G52" s="97"/>
      <c r="H52" s="99"/>
      <c r="I52" s="101"/>
      <c r="J52" s="101"/>
      <c r="K52" s="101"/>
      <c r="L52" s="101"/>
      <c r="M52" s="103"/>
      <c r="N52" s="105"/>
      <c r="O52" s="107"/>
      <c r="P52" s="109"/>
      <c r="Q52" s="107"/>
      <c r="R52" s="109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9"/>
    </row>
    <row r="53" spans="2:34" ht="13.5" customHeight="1">
      <c r="B53" s="110">
        <f>(ROW()-10)/2+0.5</f>
        <v>22</v>
      </c>
      <c r="C53" s="92"/>
      <c r="D53" s="94"/>
      <c r="E53" s="94" t="s">
        <v>78</v>
      </c>
      <c r="F53" s="96" t="s">
        <v>55</v>
      </c>
      <c r="G53" s="96"/>
      <c r="H53" s="98" t="s">
        <v>64</v>
      </c>
      <c r="I53" s="100">
        <v>42177</v>
      </c>
      <c r="J53" s="100">
        <v>42177</v>
      </c>
      <c r="K53" s="100">
        <v>42177</v>
      </c>
      <c r="L53" s="100">
        <v>42177</v>
      </c>
      <c r="M53" s="102">
        <v>100</v>
      </c>
      <c r="N53" s="112" t="str">
        <f ca="1">IF(B53="","",IF(AND(I53="",J53="",K53="",L53=""),"",IF(OR(I53="",J53=""),"?",IF(AND(I53&lt;&gt;"",J53&lt;&gt;"",K53&lt;&gt;"",L53&lt;&gt;"",M53=100),"○",IF(AND(I53&lt;=TODAY(),J53&gt;=TODAY(),K53=""),"▲",  IF(J53&lt;TODAY(),"★",IF(K53&lt;&gt;"","△",IF(AND(I53&lt;&gt;""),"◇",""))))))))</f>
        <v>○</v>
      </c>
      <c r="O53" s="114" t="str">
        <f>IF(COUNTA(S53:X53)=0,"",SUMPRODUCT(--(ISNUMBER(S53:X53)),S53:X53)+ (COUNTA(S53:X53)-COUNT(S53:X53))*8)</f>
        <v/>
      </c>
      <c r="P53" s="116" t="str">
        <f>IF(O53="","",ROUND(O53/8,2))</f>
        <v/>
      </c>
      <c r="Q53" s="114" t="str">
        <f>IF(COUNTA(S54:X54)=0,"",SUMPRODUCT(--(ISNUMBER(S54:X54)),S54:X54)+ (COUNTA(S54:X54)-COUNT(S54:X54))*8)</f>
        <v/>
      </c>
      <c r="R53" s="116" t="str">
        <f t="shared" ref="R53" si="42">IF(Q53="","",ROUND(Q53/8,2))</f>
        <v/>
      </c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9"/>
    </row>
    <row r="54" spans="2:34" ht="13.5" customHeight="1">
      <c r="B54" s="111"/>
      <c r="C54" s="93"/>
      <c r="D54" s="95"/>
      <c r="E54" s="95"/>
      <c r="F54" s="97"/>
      <c r="G54" s="97"/>
      <c r="H54" s="99"/>
      <c r="I54" s="101"/>
      <c r="J54" s="101"/>
      <c r="K54" s="101"/>
      <c r="L54" s="101"/>
      <c r="M54" s="103"/>
      <c r="N54" s="113"/>
      <c r="O54" s="115"/>
      <c r="P54" s="117"/>
      <c r="Q54" s="115"/>
      <c r="R54" s="117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9"/>
    </row>
    <row r="55" spans="2:34" ht="13.5" customHeight="1">
      <c r="B55" s="90">
        <f t="shared" ref="B55" si="43">(ROW()-10)/2+0.5</f>
        <v>23</v>
      </c>
      <c r="C55" s="92"/>
      <c r="D55" s="94"/>
      <c r="E55" s="94" t="s">
        <v>79</v>
      </c>
      <c r="F55" s="96" t="s">
        <v>55</v>
      </c>
      <c r="G55" s="96"/>
      <c r="H55" s="98" t="s">
        <v>64</v>
      </c>
      <c r="I55" s="100">
        <v>42177</v>
      </c>
      <c r="J55" s="100">
        <v>42177</v>
      </c>
      <c r="K55" s="100">
        <v>42177</v>
      </c>
      <c r="L55" s="100">
        <v>42177</v>
      </c>
      <c r="M55" s="102">
        <v>100</v>
      </c>
      <c r="N55" s="104" t="str">
        <f ca="1">IF(B55="","",IF(AND(I55="",J55="",K55="",L55=""),"",IF(OR(I55="",J55=""),"?",IF(AND(I55&lt;&gt;"",J55&lt;&gt;"",K55&lt;&gt;"",L55&lt;&gt;"",M55=100),"○",IF(AND(I55&lt;=TODAY(),J55&gt;=TODAY(),K55=""),"▲",  IF(J55&lt;TODAY(),"★",IF(K55&lt;&gt;"","△",IF(AND(I55&lt;&gt;""),"◇",""))))))))</f>
        <v>○</v>
      </c>
      <c r="O55" s="106" t="str">
        <f>IF(COUNTA(S55:X55)=0,"",SUMPRODUCT(--(ISNUMBER(S55:X55)),S55:X55)+ (COUNTA(S55:X55)-COUNT(S55:X55))*8)</f>
        <v/>
      </c>
      <c r="P55" s="108" t="str">
        <f t="shared" ref="P55" si="44">IF(O55="","",ROUND(O55/8,2))</f>
        <v/>
      </c>
      <c r="Q55" s="106" t="str">
        <f>IF(COUNTA(S56:X56)=0,"",SUMPRODUCT(--(ISNUMBER(S56:X56)),S56:X56)+ (COUNTA(S56:X56)-COUNT(S56:X56))*8)</f>
        <v/>
      </c>
      <c r="R55" s="108" t="str">
        <f t="shared" ref="R55" si="45">IF(Q55="","",ROUND(Q55/8,2))</f>
        <v/>
      </c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9"/>
    </row>
    <row r="56" spans="2:34" ht="13.5" customHeight="1">
      <c r="B56" s="91"/>
      <c r="C56" s="93"/>
      <c r="D56" s="95"/>
      <c r="E56" s="95"/>
      <c r="F56" s="97"/>
      <c r="G56" s="97"/>
      <c r="H56" s="99"/>
      <c r="I56" s="101"/>
      <c r="J56" s="101"/>
      <c r="K56" s="101"/>
      <c r="L56" s="101"/>
      <c r="M56" s="103"/>
      <c r="N56" s="105"/>
      <c r="O56" s="107"/>
      <c r="P56" s="109"/>
      <c r="Q56" s="107"/>
      <c r="R56" s="109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9"/>
    </row>
    <row r="57" spans="2:34" ht="13.5" customHeight="1">
      <c r="B57" s="90">
        <f>(ROW()-10)/2+0.5</f>
        <v>24</v>
      </c>
      <c r="C57" s="92"/>
      <c r="D57" s="94"/>
      <c r="E57" s="94"/>
      <c r="F57" s="96"/>
      <c r="G57" s="96"/>
      <c r="H57" s="98"/>
      <c r="I57" s="100"/>
      <c r="J57" s="100"/>
      <c r="K57" s="100"/>
      <c r="L57" s="100"/>
      <c r="M57" s="102"/>
      <c r="N57" s="104"/>
      <c r="O57" s="106"/>
      <c r="P57" s="108"/>
      <c r="Q57" s="106"/>
      <c r="R57" s="108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9"/>
    </row>
    <row r="58" spans="2:34" ht="13.5" customHeight="1">
      <c r="B58" s="91"/>
      <c r="C58" s="93"/>
      <c r="D58" s="95"/>
      <c r="E58" s="95"/>
      <c r="F58" s="97"/>
      <c r="G58" s="97"/>
      <c r="H58" s="99"/>
      <c r="I58" s="101"/>
      <c r="J58" s="101"/>
      <c r="K58" s="101"/>
      <c r="L58" s="101"/>
      <c r="M58" s="103"/>
      <c r="N58" s="105"/>
      <c r="O58" s="107"/>
      <c r="P58" s="109"/>
      <c r="Q58" s="107"/>
      <c r="R58" s="109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9"/>
    </row>
    <row r="59" spans="2:34" ht="13.5" customHeight="1">
      <c r="B59" s="110">
        <f>(ROW()-10)/2+0.5</f>
        <v>25</v>
      </c>
      <c r="C59" s="92"/>
      <c r="D59" s="94" t="s">
        <v>85</v>
      </c>
      <c r="E59" s="94" t="s">
        <v>82</v>
      </c>
      <c r="F59" s="96" t="s">
        <v>74</v>
      </c>
      <c r="G59" s="96"/>
      <c r="H59" s="98" t="s">
        <v>63</v>
      </c>
      <c r="I59" s="100">
        <v>42172</v>
      </c>
      <c r="J59" s="100">
        <v>42173</v>
      </c>
      <c r="K59" s="100">
        <v>42172</v>
      </c>
      <c r="L59" s="100">
        <v>42173</v>
      </c>
      <c r="M59" s="102">
        <v>100</v>
      </c>
      <c r="N59" s="112" t="str">
        <f ca="1">IF(B59="","",IF(AND(I59="",J59="",K59="",L59=""),"",IF(OR(I59="",J59=""),"?",IF(AND(I59&lt;&gt;"",J59&lt;&gt;"",K59&lt;&gt;"",L59&lt;&gt;"",M59=100),"○",IF(AND(I59&lt;=TODAY(),J59&gt;=TODAY(),K59=""),"▲",  IF(J59&lt;TODAY(),"★",IF(K59&lt;&gt;"","△",IF(AND(I59&lt;&gt;""),"◇",""))))))))</f>
        <v>○</v>
      </c>
      <c r="O59" s="114">
        <f>IF(COUNTA(S59:X59)=0,"",SUMPRODUCT(--(ISNUMBER(S59:X59)),S59:X59)+ (COUNTA(S59:X59)-COUNT(S59:X59))*8)</f>
        <v>8</v>
      </c>
      <c r="P59" s="116">
        <f>IF(O59="","",ROUND(O59/8,2))</f>
        <v>1</v>
      </c>
      <c r="Q59" s="114" t="str">
        <f>IF(COUNTA(S60:X60)=0,"",SUMPRODUCT(--(ISNUMBER(S60:X60)),S60:X60)+ (COUNTA(S60:X60)-COUNT(S60:X60))*8)</f>
        <v/>
      </c>
      <c r="R59" s="116" t="str">
        <f t="shared" ref="R59" si="46">IF(Q59="","",ROUND(Q59/8,2))</f>
        <v/>
      </c>
      <c r="S59" s="85"/>
      <c r="T59" s="85">
        <v>8</v>
      </c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9"/>
    </row>
    <row r="60" spans="2:34" ht="13.5" customHeight="1">
      <c r="B60" s="111"/>
      <c r="C60" s="93"/>
      <c r="D60" s="95"/>
      <c r="E60" s="95"/>
      <c r="F60" s="97"/>
      <c r="G60" s="97"/>
      <c r="H60" s="99"/>
      <c r="I60" s="101"/>
      <c r="J60" s="101"/>
      <c r="K60" s="101"/>
      <c r="L60" s="101"/>
      <c r="M60" s="103"/>
      <c r="N60" s="113"/>
      <c r="O60" s="115"/>
      <c r="P60" s="117"/>
      <c r="Q60" s="115"/>
      <c r="R60" s="117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9"/>
    </row>
    <row r="61" spans="2:34" ht="13.5" customHeight="1">
      <c r="B61" s="110">
        <f>(ROW()-10)/2+0.5</f>
        <v>26</v>
      </c>
      <c r="C61" s="92"/>
      <c r="D61" s="94"/>
      <c r="E61" s="94" t="s">
        <v>86</v>
      </c>
      <c r="F61" s="96" t="s">
        <v>74</v>
      </c>
      <c r="G61" s="96"/>
      <c r="H61" s="98" t="s">
        <v>63</v>
      </c>
      <c r="I61" s="100">
        <v>42174</v>
      </c>
      <c r="J61" s="100">
        <v>42174</v>
      </c>
      <c r="K61" s="100">
        <v>42174</v>
      </c>
      <c r="L61" s="100">
        <v>42174</v>
      </c>
      <c r="M61" s="102">
        <v>100</v>
      </c>
      <c r="N61" s="112" t="str">
        <f ca="1">IF(B61="","",IF(AND(I61="",J61="",K61="",L61=""),"",IF(OR(I61="",J61=""),"?",IF(AND(I61&lt;&gt;"",J61&lt;&gt;"",K61&lt;&gt;"",L61&lt;&gt;"",M61=100),"○",IF(AND(I61&lt;=TODAY(),J61&gt;=TODAY(),K61=""),"▲",  IF(J61&lt;TODAY(),"★",IF(K61&lt;&gt;"","△",IF(AND(I61&lt;&gt;""),"◇",""))))))))</f>
        <v>○</v>
      </c>
      <c r="O61" s="114">
        <f>IF(COUNTA(S61:X61)=0,"",SUMPRODUCT(--(ISNUMBER(S61:X61)),S61:X61)+ (COUNTA(S61:X61)-COUNT(S61:X61))*8)</f>
        <v>4</v>
      </c>
      <c r="P61" s="116">
        <f>IF(O61="","",ROUND(O61/8,2))</f>
        <v>0.5</v>
      </c>
      <c r="Q61" s="114" t="str">
        <f>IF(COUNTA(S62:X62)=0,"",SUMPRODUCT(--(ISNUMBER(S62:X62)),S62:X62)+ (COUNTA(S62:X62)-COUNT(S62:X62))*8)</f>
        <v/>
      </c>
      <c r="R61" s="116" t="str">
        <f t="shared" ref="R61" si="47">IF(Q61="","",ROUND(Q61/8,2))</f>
        <v/>
      </c>
      <c r="S61" s="85"/>
      <c r="T61" s="85"/>
      <c r="U61" s="85"/>
      <c r="V61" s="85">
        <v>4</v>
      </c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9"/>
    </row>
    <row r="62" spans="2:34" ht="13.5" customHeight="1">
      <c r="B62" s="111"/>
      <c r="C62" s="93"/>
      <c r="D62" s="95"/>
      <c r="E62" s="95"/>
      <c r="F62" s="97"/>
      <c r="G62" s="97"/>
      <c r="H62" s="99"/>
      <c r="I62" s="101"/>
      <c r="J62" s="101"/>
      <c r="K62" s="101"/>
      <c r="L62" s="101"/>
      <c r="M62" s="103"/>
      <c r="N62" s="113"/>
      <c r="O62" s="115"/>
      <c r="P62" s="117"/>
      <c r="Q62" s="115"/>
      <c r="R62" s="117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9"/>
    </row>
    <row r="63" spans="2:34" ht="13.5" customHeight="1">
      <c r="B63" s="90">
        <f t="shared" ref="B63" si="48">(ROW()-10)/2+0.5</f>
        <v>27</v>
      </c>
      <c r="C63" s="92"/>
      <c r="D63" s="94"/>
      <c r="E63" s="94" t="s">
        <v>83</v>
      </c>
      <c r="F63" s="96" t="s">
        <v>74</v>
      </c>
      <c r="G63" s="96"/>
      <c r="H63" s="98" t="s">
        <v>63</v>
      </c>
      <c r="I63" s="100">
        <v>42174</v>
      </c>
      <c r="J63" s="100">
        <v>42174</v>
      </c>
      <c r="K63" s="100">
        <v>42174</v>
      </c>
      <c r="L63" s="100">
        <v>42177</v>
      </c>
      <c r="M63" s="102">
        <v>100</v>
      </c>
      <c r="N63" s="104" t="str">
        <f ca="1">IF(B63="","",IF(AND(I63="",J63="",K63="",L63=""),"",IF(OR(I63="",J63=""),"?",IF(AND(I63&lt;&gt;"",J63&lt;&gt;"",K63&lt;&gt;"",L63&lt;&gt;"",M63=100),"○",IF(AND(I63&lt;=TODAY(),J63&gt;=TODAY(),K63=""),"▲",  IF(J63&lt;TODAY(),"★",IF(K63&lt;&gt;"","△",IF(AND(I63&lt;&gt;""),"◇",""))))))))</f>
        <v>○</v>
      </c>
      <c r="O63" s="106">
        <f>IF(COUNTA(S63:X63)=0,"",SUMPRODUCT(--(ISNUMBER(S63:X63)),S63:X63)+ (COUNTA(S63:X63)-COUNT(S63:X63))*8)</f>
        <v>4</v>
      </c>
      <c r="P63" s="108">
        <f t="shared" ref="P63" si="49">IF(O63="","",ROUND(O63/8,2))</f>
        <v>0.5</v>
      </c>
      <c r="Q63" s="106" t="str">
        <f>IF(COUNTA(S64:X64)=0,"",SUMPRODUCT(--(ISNUMBER(S64:X64)),S64:X64)+ (COUNTA(S64:X64)-COUNT(S64:X64))*8)</f>
        <v/>
      </c>
      <c r="R63" s="108" t="str">
        <f t="shared" ref="R63" si="50">IF(Q63="","",ROUND(Q63/8,2))</f>
        <v/>
      </c>
      <c r="S63" s="85"/>
      <c r="T63" s="85"/>
      <c r="U63" s="85"/>
      <c r="V63" s="85">
        <v>4</v>
      </c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9"/>
    </row>
    <row r="64" spans="2:34" ht="13.5" customHeight="1">
      <c r="B64" s="91"/>
      <c r="C64" s="93"/>
      <c r="D64" s="95"/>
      <c r="E64" s="95"/>
      <c r="F64" s="97"/>
      <c r="G64" s="97"/>
      <c r="H64" s="99"/>
      <c r="I64" s="101"/>
      <c r="J64" s="101"/>
      <c r="K64" s="101"/>
      <c r="L64" s="101"/>
      <c r="M64" s="103"/>
      <c r="N64" s="105"/>
      <c r="O64" s="107"/>
      <c r="P64" s="109"/>
      <c r="Q64" s="107"/>
      <c r="R64" s="109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9"/>
    </row>
    <row r="65" spans="2:34" ht="13.5" customHeight="1">
      <c r="B65" s="110">
        <f>(ROW()-10)/2+0.5</f>
        <v>28</v>
      </c>
      <c r="C65" s="92"/>
      <c r="D65" s="94"/>
      <c r="E65" s="94" t="s">
        <v>84</v>
      </c>
      <c r="F65" s="96" t="s">
        <v>74</v>
      </c>
      <c r="G65" s="96"/>
      <c r="H65" s="98" t="s">
        <v>63</v>
      </c>
      <c r="I65" s="100">
        <v>42177</v>
      </c>
      <c r="J65" s="100">
        <v>42177</v>
      </c>
      <c r="K65" s="100">
        <v>42177</v>
      </c>
      <c r="L65" s="100">
        <v>42177</v>
      </c>
      <c r="M65" s="102">
        <v>100</v>
      </c>
      <c r="N65" s="112" t="str">
        <f ca="1">IF(B65="","",IF(AND(I65="",J65="",K65="",L65=""),"",IF(OR(I65="",J65=""),"?",IF(AND(I65&lt;&gt;"",J65&lt;&gt;"",K65&lt;&gt;"",L65&lt;&gt;"",M65=100),"○",IF(AND(I65&lt;=TODAY(),J65&gt;=TODAY(),K65=""),"▲",  IF(J65&lt;TODAY(),"★",IF(K65&lt;&gt;"","△",IF(AND(I65&lt;&gt;""),"◇",""))))))))</f>
        <v>○</v>
      </c>
      <c r="O65" s="114" t="str">
        <f>IF(COUNTA(S65:X65)=0,"",SUMPRODUCT(--(ISNUMBER(S65:X65)),S65:X65)+ (COUNTA(S65:X65)-COUNT(S65:X65))*8)</f>
        <v/>
      </c>
      <c r="P65" s="116" t="str">
        <f>IF(O65="","",ROUND(O65/8,2))</f>
        <v/>
      </c>
      <c r="Q65" s="114" t="str">
        <f>IF(COUNTA(S66:X66)=0,"",SUMPRODUCT(--(ISNUMBER(S66:X66)),S66:X66)+ (COUNTA(S66:X66)-COUNT(S66:X66))*8)</f>
        <v/>
      </c>
      <c r="R65" s="116" t="str">
        <f t="shared" ref="R65" si="51">IF(Q65="","",ROUND(Q65/8,2))</f>
        <v/>
      </c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9"/>
    </row>
    <row r="66" spans="2:34" ht="13.5" customHeight="1">
      <c r="B66" s="111"/>
      <c r="C66" s="93"/>
      <c r="D66" s="95"/>
      <c r="E66" s="95"/>
      <c r="F66" s="97"/>
      <c r="G66" s="97"/>
      <c r="H66" s="99"/>
      <c r="I66" s="101"/>
      <c r="J66" s="101"/>
      <c r="K66" s="101"/>
      <c r="L66" s="101"/>
      <c r="M66" s="103"/>
      <c r="N66" s="113"/>
      <c r="O66" s="115"/>
      <c r="P66" s="117"/>
      <c r="Q66" s="115"/>
      <c r="R66" s="117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9"/>
    </row>
    <row r="67" spans="2:34" ht="13.5" customHeight="1">
      <c r="B67" s="90">
        <f>(ROW()-10)/2+0.5</f>
        <v>29</v>
      </c>
      <c r="C67" s="92"/>
      <c r="D67" s="94"/>
      <c r="E67" s="94"/>
      <c r="F67" s="96"/>
      <c r="G67" s="96"/>
      <c r="H67" s="98"/>
      <c r="I67" s="100"/>
      <c r="J67" s="100"/>
      <c r="K67" s="100"/>
      <c r="L67" s="100"/>
      <c r="M67" s="102"/>
      <c r="N67" s="104"/>
      <c r="O67" s="106"/>
      <c r="P67" s="108"/>
      <c r="Q67" s="106"/>
      <c r="R67" s="108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9"/>
    </row>
    <row r="68" spans="2:34" ht="13.5" customHeight="1">
      <c r="B68" s="91"/>
      <c r="C68" s="93"/>
      <c r="D68" s="95"/>
      <c r="E68" s="95"/>
      <c r="F68" s="97"/>
      <c r="G68" s="97"/>
      <c r="H68" s="99"/>
      <c r="I68" s="101"/>
      <c r="J68" s="101"/>
      <c r="K68" s="101"/>
      <c r="L68" s="101"/>
      <c r="M68" s="103"/>
      <c r="N68" s="105"/>
      <c r="O68" s="107"/>
      <c r="P68" s="109"/>
      <c r="Q68" s="107"/>
      <c r="R68" s="109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9"/>
    </row>
    <row r="69" spans="2:34" ht="13.5" customHeight="1">
      <c r="B69" s="110">
        <f>(ROW()-10)/2+0.5</f>
        <v>30</v>
      </c>
      <c r="C69" s="92"/>
      <c r="D69" s="94"/>
      <c r="E69" s="94" t="s">
        <v>82</v>
      </c>
      <c r="F69" s="96" t="s">
        <v>55</v>
      </c>
      <c r="G69" s="96"/>
      <c r="H69" s="98" t="s">
        <v>64</v>
      </c>
      <c r="I69" s="100">
        <v>42174</v>
      </c>
      <c r="J69" s="100">
        <v>42174</v>
      </c>
      <c r="K69" s="100">
        <v>42174</v>
      </c>
      <c r="L69" s="100">
        <v>42174</v>
      </c>
      <c r="M69" s="102">
        <v>100</v>
      </c>
      <c r="N69" s="112" t="str">
        <f ca="1">IF(B69="","",IF(AND(I69="",J69="",K69="",L69=""),"",IF(OR(I69="",J69=""),"?",IF(AND(I69&lt;&gt;"",J69&lt;&gt;"",K69&lt;&gt;"",L69&lt;&gt;"",M69=100),"○",IF(AND(I69&lt;=TODAY(),J69&gt;=TODAY(),K69=""),"▲",  IF(J69&lt;TODAY(),"★",IF(K69&lt;&gt;"","△",IF(AND(I69&lt;&gt;""),"◇",""))))))))</f>
        <v>○</v>
      </c>
      <c r="O69" s="114" t="str">
        <f>IF(COUNTA(S69:X69)=0,"",SUMPRODUCT(--(ISNUMBER(S69:X69)),S69:X69)+ (COUNTA(S69:X69)-COUNT(S69:X69))*8)</f>
        <v/>
      </c>
      <c r="P69" s="116" t="str">
        <f>IF(O69="","",ROUND(O69/8,2))</f>
        <v/>
      </c>
      <c r="Q69" s="114" t="str">
        <f>IF(COUNTA(S70:X70)=0,"",SUMPRODUCT(--(ISNUMBER(S70:X70)),S70:X70)+ (COUNTA(S70:X70)-COUNT(S70:X70))*8)</f>
        <v/>
      </c>
      <c r="R69" s="116" t="str">
        <f t="shared" ref="R69" si="52">IF(Q69="","",ROUND(Q69/8,2))</f>
        <v/>
      </c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9"/>
    </row>
    <row r="70" spans="2:34" ht="13.5" customHeight="1">
      <c r="B70" s="111"/>
      <c r="C70" s="93"/>
      <c r="D70" s="95"/>
      <c r="E70" s="95"/>
      <c r="F70" s="97"/>
      <c r="G70" s="97"/>
      <c r="H70" s="99"/>
      <c r="I70" s="101"/>
      <c r="J70" s="101"/>
      <c r="K70" s="101"/>
      <c r="L70" s="101"/>
      <c r="M70" s="103"/>
      <c r="N70" s="113"/>
      <c r="O70" s="115"/>
      <c r="P70" s="117"/>
      <c r="Q70" s="115"/>
      <c r="R70" s="117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9"/>
    </row>
    <row r="71" spans="2:34" ht="13.5" customHeight="1">
      <c r="B71" s="110">
        <f>(ROW()-10)/2+0.5</f>
        <v>31</v>
      </c>
      <c r="C71" s="92"/>
      <c r="D71" s="94"/>
      <c r="E71" s="94" t="s">
        <v>86</v>
      </c>
      <c r="F71" s="96" t="s">
        <v>55</v>
      </c>
      <c r="G71" s="96"/>
      <c r="H71" s="98" t="s">
        <v>64</v>
      </c>
      <c r="I71" s="100">
        <v>42174</v>
      </c>
      <c r="J71" s="100">
        <v>42174</v>
      </c>
      <c r="K71" s="100">
        <v>42174</v>
      </c>
      <c r="L71" s="100">
        <v>42174</v>
      </c>
      <c r="M71" s="102">
        <v>100</v>
      </c>
      <c r="N71" s="112" t="str">
        <f ca="1">IF(B71="","",IF(AND(I71="",J71="",K71="",L71=""),"",IF(OR(I71="",J71=""),"?",IF(AND(I71&lt;&gt;"",J71&lt;&gt;"",K71&lt;&gt;"",L71&lt;&gt;"",M71=100),"○",IF(AND(I71&lt;=TODAY(),J71&gt;=TODAY(),K71=""),"▲",  IF(J71&lt;TODAY(),"★",IF(K71&lt;&gt;"","△",IF(AND(I71&lt;&gt;""),"◇",""))))))))</f>
        <v>○</v>
      </c>
      <c r="O71" s="114" t="str">
        <f>IF(COUNTA(S71:X71)=0,"",SUMPRODUCT(--(ISNUMBER(S71:X71)),S71:X71)+ (COUNTA(S71:X71)-COUNT(S71:X71))*8)</f>
        <v/>
      </c>
      <c r="P71" s="116" t="str">
        <f>IF(O71="","",ROUND(O71/8,2))</f>
        <v/>
      </c>
      <c r="Q71" s="114" t="str">
        <f>IF(COUNTA(S72:X72)=0,"",SUMPRODUCT(--(ISNUMBER(S72:X72)),S72:X72)+ (COUNTA(S72:X72)-COUNT(S72:X72))*8)</f>
        <v/>
      </c>
      <c r="R71" s="116" t="str">
        <f t="shared" ref="R71" si="53">IF(Q71="","",ROUND(Q71/8,2))</f>
        <v/>
      </c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9"/>
    </row>
    <row r="72" spans="2:34" ht="13.5" customHeight="1">
      <c r="B72" s="111"/>
      <c r="C72" s="93"/>
      <c r="D72" s="95"/>
      <c r="E72" s="95"/>
      <c r="F72" s="97"/>
      <c r="G72" s="97"/>
      <c r="H72" s="99"/>
      <c r="I72" s="101"/>
      <c r="J72" s="101"/>
      <c r="K72" s="101"/>
      <c r="L72" s="101"/>
      <c r="M72" s="103"/>
      <c r="N72" s="113"/>
      <c r="O72" s="115"/>
      <c r="P72" s="117"/>
      <c r="Q72" s="115"/>
      <c r="R72" s="117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9"/>
    </row>
    <row r="73" spans="2:34" ht="13.5" customHeight="1">
      <c r="B73" s="90">
        <f t="shared" ref="B73" si="54">(ROW()-10)/2+0.5</f>
        <v>32</v>
      </c>
      <c r="C73" s="92"/>
      <c r="D73" s="94"/>
      <c r="E73" s="94" t="s">
        <v>83</v>
      </c>
      <c r="F73" s="96" t="s">
        <v>55</v>
      </c>
      <c r="G73" s="96"/>
      <c r="H73" s="98" t="s">
        <v>64</v>
      </c>
      <c r="I73" s="100">
        <v>42178</v>
      </c>
      <c r="J73" s="100">
        <v>42178</v>
      </c>
      <c r="K73" s="100">
        <v>42178</v>
      </c>
      <c r="L73" s="100"/>
      <c r="M73" s="102"/>
      <c r="N73" s="104" t="str">
        <f ca="1">IF(B73="","",IF(AND(I73="",J73="",K73="",L73=""),"",IF(OR(I73="",J73=""),"?",IF(AND(I73&lt;&gt;"",J73&lt;&gt;"",K73&lt;&gt;"",L73&lt;&gt;"",M73=100),"○",IF(AND(I73&lt;=TODAY(),J73&gt;=TODAY(),K73=""),"▲",  IF(J73&lt;TODAY(),"★",IF(K73&lt;&gt;"","△",IF(AND(I73&lt;&gt;""),"◇",""))))))))</f>
        <v>★</v>
      </c>
      <c r="O73" s="106" t="str">
        <f>IF(COUNTA(S73:X73)=0,"",SUMPRODUCT(--(ISNUMBER(S73:X73)),S73:X73)+ (COUNTA(S73:X73)-COUNT(S73:X73))*8)</f>
        <v/>
      </c>
      <c r="P73" s="108" t="str">
        <f t="shared" ref="P73" si="55">IF(O73="","",ROUND(O73/8,2))</f>
        <v/>
      </c>
      <c r="Q73" s="106" t="str">
        <f>IF(COUNTA(S74:X74)=0,"",SUMPRODUCT(--(ISNUMBER(S74:X74)),S74:X74)+ (COUNTA(S74:X74)-COUNT(S74:X74))*8)</f>
        <v/>
      </c>
      <c r="R73" s="108" t="str">
        <f t="shared" ref="R73" si="56">IF(Q73="","",ROUND(Q73/8,2))</f>
        <v/>
      </c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9"/>
    </row>
    <row r="74" spans="2:34" ht="13.5" customHeight="1">
      <c r="B74" s="91"/>
      <c r="C74" s="93"/>
      <c r="D74" s="95"/>
      <c r="E74" s="95"/>
      <c r="F74" s="97"/>
      <c r="G74" s="97"/>
      <c r="H74" s="99"/>
      <c r="I74" s="101"/>
      <c r="J74" s="101"/>
      <c r="K74" s="101"/>
      <c r="L74" s="101"/>
      <c r="M74" s="103"/>
      <c r="N74" s="105"/>
      <c r="O74" s="107"/>
      <c r="P74" s="109"/>
      <c r="Q74" s="107"/>
      <c r="R74" s="109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9"/>
    </row>
    <row r="75" spans="2:34" ht="13.5" customHeight="1">
      <c r="B75" s="110">
        <f>(ROW()-10)/2+0.5</f>
        <v>33</v>
      </c>
      <c r="C75" s="92"/>
      <c r="D75" s="94"/>
      <c r="E75" s="94" t="s">
        <v>84</v>
      </c>
      <c r="F75" s="96" t="s">
        <v>55</v>
      </c>
      <c r="G75" s="96"/>
      <c r="H75" s="98" t="s">
        <v>64</v>
      </c>
      <c r="I75" s="100">
        <v>42178</v>
      </c>
      <c r="J75" s="100">
        <v>42178</v>
      </c>
      <c r="K75" s="100">
        <v>42178</v>
      </c>
      <c r="L75" s="100"/>
      <c r="M75" s="102"/>
      <c r="N75" s="112" t="str">
        <f ca="1">IF(B75="","",IF(AND(I75="",J75="",K75="",L75=""),"",IF(OR(I75="",J75=""),"?",IF(AND(I75&lt;&gt;"",J75&lt;&gt;"",K75&lt;&gt;"",L75&lt;&gt;"",M75=100),"○",IF(AND(I75&lt;=TODAY(),J75&gt;=TODAY(),K75=""),"▲",  IF(J75&lt;TODAY(),"★",IF(K75&lt;&gt;"","△",IF(AND(I75&lt;&gt;""),"◇",""))))))))</f>
        <v>★</v>
      </c>
      <c r="O75" s="114" t="str">
        <f>IF(COUNTA(S75:X75)=0,"",SUMPRODUCT(--(ISNUMBER(S75:X75)),S75:X75)+ (COUNTA(S75:X75)-COUNT(S75:X75))*8)</f>
        <v/>
      </c>
      <c r="P75" s="116" t="str">
        <f>IF(O75="","",ROUND(O75/8,2))</f>
        <v/>
      </c>
      <c r="Q75" s="114" t="str">
        <f>IF(COUNTA(S76:X76)=0,"",SUMPRODUCT(--(ISNUMBER(S76:X76)),S76:X76)+ (COUNTA(S76:X76)-COUNT(S76:X76))*8)</f>
        <v/>
      </c>
      <c r="R75" s="116" t="str">
        <f t="shared" ref="R75" si="57">IF(Q75="","",ROUND(Q75/8,2))</f>
        <v/>
      </c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9"/>
    </row>
    <row r="76" spans="2:34" ht="13.5" customHeight="1">
      <c r="B76" s="111"/>
      <c r="C76" s="93"/>
      <c r="D76" s="95"/>
      <c r="E76" s="95"/>
      <c r="F76" s="97"/>
      <c r="G76" s="97"/>
      <c r="H76" s="99"/>
      <c r="I76" s="101"/>
      <c r="J76" s="101"/>
      <c r="K76" s="101"/>
      <c r="L76" s="101"/>
      <c r="M76" s="103"/>
      <c r="N76" s="113"/>
      <c r="O76" s="115"/>
      <c r="P76" s="117"/>
      <c r="Q76" s="115"/>
      <c r="R76" s="117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9"/>
    </row>
    <row r="77" spans="2:34" ht="13.5" customHeight="1">
      <c r="B77" s="90">
        <f>(ROW()-10)/2+0.5</f>
        <v>34</v>
      </c>
      <c r="C77" s="92"/>
      <c r="D77" s="94"/>
      <c r="E77" s="94"/>
      <c r="F77" s="96"/>
      <c r="G77" s="96"/>
      <c r="H77" s="98"/>
      <c r="I77" s="100"/>
      <c r="J77" s="100"/>
      <c r="K77" s="100"/>
      <c r="L77" s="100"/>
      <c r="M77" s="102"/>
      <c r="N77" s="104"/>
      <c r="O77" s="106"/>
      <c r="P77" s="108"/>
      <c r="Q77" s="106"/>
      <c r="R77" s="108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9"/>
    </row>
    <row r="78" spans="2:34" ht="13.5" customHeight="1">
      <c r="B78" s="91"/>
      <c r="C78" s="93"/>
      <c r="D78" s="95"/>
      <c r="E78" s="95"/>
      <c r="F78" s="97"/>
      <c r="G78" s="97"/>
      <c r="H78" s="99"/>
      <c r="I78" s="101"/>
      <c r="J78" s="101"/>
      <c r="K78" s="101"/>
      <c r="L78" s="101"/>
      <c r="M78" s="103"/>
      <c r="N78" s="105"/>
      <c r="O78" s="107"/>
      <c r="P78" s="109"/>
      <c r="Q78" s="107"/>
      <c r="R78" s="109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9"/>
    </row>
    <row r="79" spans="2:34" ht="13.5" customHeight="1">
      <c r="B79" s="110">
        <f>(ROW()-10)/2+0.5</f>
        <v>35</v>
      </c>
      <c r="C79" s="92"/>
      <c r="D79" s="94" t="s">
        <v>90</v>
      </c>
      <c r="E79" s="94" t="s">
        <v>91</v>
      </c>
      <c r="F79" s="96" t="s">
        <v>74</v>
      </c>
      <c r="G79" s="96"/>
      <c r="H79" s="98" t="s">
        <v>63</v>
      </c>
      <c r="I79" s="100">
        <v>42172</v>
      </c>
      <c r="J79" s="100">
        <v>42174</v>
      </c>
      <c r="K79" s="100">
        <v>42172</v>
      </c>
      <c r="L79" s="100">
        <v>42174</v>
      </c>
      <c r="M79" s="102">
        <v>100</v>
      </c>
      <c r="N79" s="112" t="str">
        <f ca="1">IF(B79="","",IF(AND(I79="",J79="",K79="",L79=""),"",IF(OR(I79="",J79=""),"?",IF(AND(I79&lt;&gt;"",J79&lt;&gt;"",K79&lt;&gt;"",L79&lt;&gt;"",M79=100),"○",IF(AND(I79&lt;=TODAY(),J79&gt;=TODAY(),K79=""),"▲",  IF(J79&lt;TODAY(),"★",IF(K79&lt;&gt;"","△",IF(AND(I79&lt;&gt;""),"◇",""))))))))</f>
        <v>○</v>
      </c>
      <c r="O79" s="114">
        <f>IF(COUNTA(S79:X79)=0,"",SUMPRODUCT(--(ISNUMBER(S79:X79)),S79:X79)+ (COUNTA(S79:X79)-COUNT(S79:X79))*8)</f>
        <v>8</v>
      </c>
      <c r="P79" s="116">
        <f>IF(O79="","",ROUND(O79/8,2))</f>
        <v>1</v>
      </c>
      <c r="Q79" s="114" t="str">
        <f>IF(COUNTA(S80:X80)=0,"",SUMPRODUCT(--(ISNUMBER(S80:X80)),S80:X80)+ (COUNTA(S80:X80)-COUNT(S80:X80))*8)</f>
        <v/>
      </c>
      <c r="R79" s="116" t="str">
        <f t="shared" ref="R79" si="58">IF(Q79="","",ROUND(Q79/8,2))</f>
        <v/>
      </c>
      <c r="S79" s="85"/>
      <c r="T79" s="85">
        <v>8</v>
      </c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9"/>
    </row>
    <row r="80" spans="2:34" ht="13.5" customHeight="1">
      <c r="B80" s="111"/>
      <c r="C80" s="93"/>
      <c r="D80" s="95"/>
      <c r="E80" s="95"/>
      <c r="F80" s="97"/>
      <c r="G80" s="97"/>
      <c r="H80" s="99"/>
      <c r="I80" s="101"/>
      <c r="J80" s="101"/>
      <c r="K80" s="101"/>
      <c r="L80" s="101"/>
      <c r="M80" s="103"/>
      <c r="N80" s="113"/>
      <c r="O80" s="115"/>
      <c r="P80" s="117"/>
      <c r="Q80" s="115"/>
      <c r="R80" s="117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9"/>
    </row>
    <row r="81" spans="2:34" ht="13.5" customHeight="1">
      <c r="B81" s="90">
        <f t="shared" ref="B81" si="59">(ROW()-10)/2+0.5</f>
        <v>36</v>
      </c>
      <c r="C81" s="92"/>
      <c r="D81" s="94"/>
      <c r="E81" s="94" t="s">
        <v>92</v>
      </c>
      <c r="F81" s="96" t="s">
        <v>74</v>
      </c>
      <c r="G81" s="96"/>
      <c r="H81" s="98" t="s">
        <v>62</v>
      </c>
      <c r="I81" s="100">
        <v>42172</v>
      </c>
      <c r="J81" s="100">
        <v>42177</v>
      </c>
      <c r="K81" s="100">
        <v>42172</v>
      </c>
      <c r="L81" s="100">
        <v>42179</v>
      </c>
      <c r="M81" s="102">
        <v>100</v>
      </c>
      <c r="N81" s="104" t="str">
        <f ca="1">IF(B81="","",IF(AND(I81="",J81="",K81="",L81=""),"",IF(OR(I81="",J81=""),"?",IF(AND(I81&lt;&gt;"",J81&lt;&gt;"",K81&lt;&gt;"",L81&lt;&gt;"",M81=100),"○",IF(AND(I81&lt;=TODAY(),J81&gt;=TODAY(),K81=""),"▲",  IF(J81&lt;TODAY(),"★",IF(K81&lt;&gt;"","△",IF(AND(I81&lt;&gt;""),"◇",""))))))))</f>
        <v>○</v>
      </c>
      <c r="O81" s="106">
        <f>IF(COUNTA(S81:X81)=0,"",SUMPRODUCT(--(ISNUMBER(S81:X81)),S81:X81)+ (COUNTA(S81:X81)-COUNT(S81:X81))*8)</f>
        <v>8</v>
      </c>
      <c r="P81" s="108">
        <f t="shared" ref="P81" si="60">IF(O81="","",ROUND(O81/8,2))</f>
        <v>1</v>
      </c>
      <c r="Q81" s="106" t="str">
        <f>IF(COUNTA(S82:X82)=0,"",SUMPRODUCT(--(ISNUMBER(S82:X82)),S82:X82)+ (COUNTA(S82:X82)-COUNT(S82:X82))*8)</f>
        <v/>
      </c>
      <c r="R81" s="108" t="str">
        <f t="shared" ref="R81" si="61">IF(Q81="","",ROUND(Q81/8,2))</f>
        <v/>
      </c>
      <c r="S81" s="85"/>
      <c r="T81" s="85">
        <v>8</v>
      </c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9"/>
    </row>
    <row r="82" spans="2:34" ht="13.5" customHeight="1">
      <c r="B82" s="91"/>
      <c r="C82" s="93"/>
      <c r="D82" s="95"/>
      <c r="E82" s="95"/>
      <c r="F82" s="97"/>
      <c r="G82" s="97"/>
      <c r="H82" s="99"/>
      <c r="I82" s="101"/>
      <c r="J82" s="101"/>
      <c r="K82" s="101"/>
      <c r="L82" s="101"/>
      <c r="M82" s="103"/>
      <c r="N82" s="105"/>
      <c r="O82" s="107"/>
      <c r="P82" s="109"/>
      <c r="Q82" s="107"/>
      <c r="R82" s="109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9"/>
    </row>
    <row r="83" spans="2:34" ht="13.5" customHeight="1">
      <c r="B83" s="110">
        <f>(ROW()-10)/2+0.5</f>
        <v>37</v>
      </c>
      <c r="C83" s="92"/>
      <c r="D83" s="94"/>
      <c r="E83" s="94" t="s">
        <v>93</v>
      </c>
      <c r="F83" s="96" t="s">
        <v>74</v>
      </c>
      <c r="G83" s="96"/>
      <c r="H83" s="98" t="s">
        <v>62</v>
      </c>
      <c r="I83" s="100">
        <v>42177</v>
      </c>
      <c r="J83" s="100">
        <v>42177</v>
      </c>
      <c r="K83" s="100">
        <v>42179</v>
      </c>
      <c r="L83" s="100">
        <v>42179</v>
      </c>
      <c r="M83" s="102">
        <v>100</v>
      </c>
      <c r="N83" s="112" t="str">
        <f ca="1">IF(B83="","",IF(AND(I83="",J83="",K83="",L83=""),"",IF(OR(I83="",J83=""),"?",IF(AND(I83&lt;&gt;"",J83&lt;&gt;"",K83&lt;&gt;"",L83&lt;&gt;"",M83=100),"○",IF(AND(I83&lt;=TODAY(),J83&gt;=TODAY(),K83=""),"▲",  IF(J83&lt;TODAY(),"★",IF(K83&lt;&gt;"","△",IF(AND(I83&lt;&gt;""),"◇",""))))))))</f>
        <v>○</v>
      </c>
      <c r="O83" s="114" t="str">
        <f>IF(COUNTA(S83:X83)=0,"",SUMPRODUCT(--(ISNUMBER(S83:X83)),S83:X83)+ (COUNTA(S83:X83)-COUNT(S83:X83))*8)</f>
        <v/>
      </c>
      <c r="P83" s="116" t="str">
        <f>IF(O83="","",ROUND(O83/8,2))</f>
        <v/>
      </c>
      <c r="Q83" s="114" t="str">
        <f>IF(COUNTA(S84:X84)=0,"",SUMPRODUCT(--(ISNUMBER(S84:X84)),S84:X84)+ (COUNTA(S84:X84)-COUNT(S84:X84))*8)</f>
        <v/>
      </c>
      <c r="R83" s="116" t="str">
        <f t="shared" ref="R83" si="62">IF(Q83="","",ROUND(Q83/8,2))</f>
        <v/>
      </c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9"/>
    </row>
    <row r="84" spans="2:34" ht="13.5" customHeight="1">
      <c r="B84" s="111"/>
      <c r="C84" s="93"/>
      <c r="D84" s="95"/>
      <c r="E84" s="95"/>
      <c r="F84" s="97"/>
      <c r="G84" s="97"/>
      <c r="H84" s="99"/>
      <c r="I84" s="101"/>
      <c r="J84" s="101"/>
      <c r="K84" s="101"/>
      <c r="L84" s="101"/>
      <c r="M84" s="103"/>
      <c r="N84" s="113"/>
      <c r="O84" s="115"/>
      <c r="P84" s="117"/>
      <c r="Q84" s="115"/>
      <c r="R84" s="117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9"/>
    </row>
    <row r="85" spans="2:34" ht="13.5" customHeight="1">
      <c r="B85" s="90">
        <f>(ROW()-10)/2+0.5</f>
        <v>38</v>
      </c>
      <c r="C85" s="92"/>
      <c r="D85" s="94"/>
      <c r="E85" s="94"/>
      <c r="F85" s="96"/>
      <c r="G85" s="96"/>
      <c r="H85" s="98"/>
      <c r="I85" s="100"/>
      <c r="J85" s="100"/>
      <c r="K85" s="100"/>
      <c r="L85" s="100"/>
      <c r="M85" s="102"/>
      <c r="N85" s="104"/>
      <c r="O85" s="106"/>
      <c r="P85" s="108"/>
      <c r="Q85" s="106"/>
      <c r="R85" s="108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9"/>
    </row>
    <row r="86" spans="2:34" ht="13.5" customHeight="1">
      <c r="B86" s="91"/>
      <c r="C86" s="93"/>
      <c r="D86" s="95"/>
      <c r="E86" s="95"/>
      <c r="F86" s="97"/>
      <c r="G86" s="97"/>
      <c r="H86" s="99"/>
      <c r="I86" s="101"/>
      <c r="J86" s="101"/>
      <c r="K86" s="101"/>
      <c r="L86" s="101"/>
      <c r="M86" s="103"/>
      <c r="N86" s="105"/>
      <c r="O86" s="107"/>
      <c r="P86" s="109"/>
      <c r="Q86" s="107"/>
      <c r="R86" s="109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9"/>
    </row>
    <row r="87" spans="2:34" ht="13.5" customHeight="1">
      <c r="B87" s="110">
        <f>(ROW()-10)/2+0.5</f>
        <v>39</v>
      </c>
      <c r="C87" s="92"/>
      <c r="D87" s="94"/>
      <c r="E87" s="94" t="s">
        <v>91</v>
      </c>
      <c r="F87" s="96" t="s">
        <v>55</v>
      </c>
      <c r="G87" s="96"/>
      <c r="H87" s="98" t="s">
        <v>64</v>
      </c>
      <c r="I87" s="100">
        <v>42179</v>
      </c>
      <c r="J87" s="100">
        <v>42179</v>
      </c>
      <c r="K87" s="100">
        <v>42179</v>
      </c>
      <c r="L87" s="100"/>
      <c r="M87" s="102"/>
      <c r="N87" s="112" t="str">
        <f ca="1">IF(B87="","",IF(AND(I87="",J87="",K87="",L87=""),"",IF(OR(I87="",J87=""),"?",IF(AND(I87&lt;&gt;"",J87&lt;&gt;"",K87&lt;&gt;"",L87&lt;&gt;"",M87=100),"○",IF(AND(I87&lt;=TODAY(),J87&gt;=TODAY(),K87=""),"▲",  IF(J87&lt;TODAY(),"★",IF(K87&lt;&gt;"","△",IF(AND(I87&lt;&gt;""),"◇",""))))))))</f>
        <v>△</v>
      </c>
      <c r="O87" s="114" t="str">
        <f>IF(COUNTA(S87:X87)=0,"",SUMPRODUCT(--(ISNUMBER(S87:X87)),S87:X87)+ (COUNTA(S87:X87)-COUNT(S87:X87))*8)</f>
        <v/>
      </c>
      <c r="P87" s="116" t="str">
        <f>IF(O87="","",ROUND(O87/8,2))</f>
        <v/>
      </c>
      <c r="Q87" s="114" t="str">
        <f>IF(COUNTA(S88:X88)=0,"",SUMPRODUCT(--(ISNUMBER(S88:X88)),S88:X88)+ (COUNTA(S88:X88)-COUNT(S88:X88))*8)</f>
        <v/>
      </c>
      <c r="R87" s="116" t="str">
        <f t="shared" ref="R87" si="63">IF(Q87="","",ROUND(Q87/8,2))</f>
        <v/>
      </c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9"/>
    </row>
    <row r="88" spans="2:34" ht="13.5" customHeight="1">
      <c r="B88" s="111"/>
      <c r="C88" s="93"/>
      <c r="D88" s="95"/>
      <c r="E88" s="95"/>
      <c r="F88" s="97"/>
      <c r="G88" s="97"/>
      <c r="H88" s="99"/>
      <c r="I88" s="101"/>
      <c r="J88" s="101"/>
      <c r="K88" s="101"/>
      <c r="L88" s="101"/>
      <c r="M88" s="103"/>
      <c r="N88" s="113"/>
      <c r="O88" s="115"/>
      <c r="P88" s="117"/>
      <c r="Q88" s="115"/>
      <c r="R88" s="117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9"/>
    </row>
    <row r="89" spans="2:34" ht="13.5" customHeight="1">
      <c r="B89" s="90">
        <f t="shared" ref="B89" si="64">(ROW()-10)/2+0.5</f>
        <v>40</v>
      </c>
      <c r="C89" s="92"/>
      <c r="D89" s="94"/>
      <c r="E89" s="94" t="s">
        <v>92</v>
      </c>
      <c r="F89" s="96" t="s">
        <v>55</v>
      </c>
      <c r="G89" s="96"/>
      <c r="H89" s="98" t="s">
        <v>64</v>
      </c>
      <c r="I89" s="100">
        <v>42179</v>
      </c>
      <c r="J89" s="100">
        <v>42179</v>
      </c>
      <c r="K89" s="100">
        <v>42179</v>
      </c>
      <c r="L89" s="100"/>
      <c r="M89" s="102"/>
      <c r="N89" s="104" t="str">
        <f ca="1">IF(B89="","",IF(AND(I89="",J89="",K89="",L89=""),"",IF(OR(I89="",J89=""),"?",IF(AND(I89&lt;&gt;"",J89&lt;&gt;"",K89&lt;&gt;"",L89&lt;&gt;"",M89=100),"○",IF(AND(I89&lt;=TODAY(),J89&gt;=TODAY(),K89=""),"▲",  IF(J89&lt;TODAY(),"★",IF(K89&lt;&gt;"","△",IF(AND(I89&lt;&gt;""),"◇",""))))))))</f>
        <v>△</v>
      </c>
      <c r="O89" s="106" t="str">
        <f>IF(COUNTA(S89:X89)=0,"",SUMPRODUCT(--(ISNUMBER(S89:X89)),S89:X89)+ (COUNTA(S89:X89)-COUNT(S89:X89))*8)</f>
        <v/>
      </c>
      <c r="P89" s="108" t="str">
        <f t="shared" ref="P89" si="65">IF(O89="","",ROUND(O89/8,2))</f>
        <v/>
      </c>
      <c r="Q89" s="106" t="str">
        <f>IF(COUNTA(S90:X90)=0,"",SUMPRODUCT(--(ISNUMBER(S90:X90)),S90:X90)+ (COUNTA(S90:X90)-COUNT(S90:X90))*8)</f>
        <v/>
      </c>
      <c r="R89" s="108" t="str">
        <f t="shared" ref="R89" si="66">IF(Q89="","",ROUND(Q89/8,2))</f>
        <v/>
      </c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9"/>
    </row>
    <row r="90" spans="2:34" ht="13.5" customHeight="1">
      <c r="B90" s="91"/>
      <c r="C90" s="93"/>
      <c r="D90" s="95"/>
      <c r="E90" s="95"/>
      <c r="F90" s="97"/>
      <c r="G90" s="97"/>
      <c r="H90" s="99"/>
      <c r="I90" s="101"/>
      <c r="J90" s="101"/>
      <c r="K90" s="101"/>
      <c r="L90" s="101"/>
      <c r="M90" s="103"/>
      <c r="N90" s="105"/>
      <c r="O90" s="107"/>
      <c r="P90" s="109"/>
      <c r="Q90" s="107"/>
      <c r="R90" s="109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9"/>
    </row>
    <row r="91" spans="2:34" ht="13.5" customHeight="1">
      <c r="B91" s="110">
        <f>(ROW()-10)/2+0.5</f>
        <v>41</v>
      </c>
      <c r="C91" s="92"/>
      <c r="D91" s="94"/>
      <c r="E91" s="94" t="s">
        <v>93</v>
      </c>
      <c r="F91" s="96" t="s">
        <v>55</v>
      </c>
      <c r="G91" s="96"/>
      <c r="H91" s="98" t="s">
        <v>64</v>
      </c>
      <c r="I91" s="100">
        <v>42179</v>
      </c>
      <c r="J91" s="100">
        <v>42179</v>
      </c>
      <c r="K91" s="100">
        <v>42179</v>
      </c>
      <c r="L91" s="100"/>
      <c r="M91" s="102"/>
      <c r="N91" s="112" t="str">
        <f ca="1">IF(B91="","",IF(AND(I91="",J91="",K91="",L91=""),"",IF(OR(I91="",J91=""),"?",IF(AND(I91&lt;&gt;"",J91&lt;&gt;"",K91&lt;&gt;"",L91&lt;&gt;"",M91=100),"○",IF(AND(I91&lt;=TODAY(),J91&gt;=TODAY(),K91=""),"▲",  IF(J91&lt;TODAY(),"★",IF(K91&lt;&gt;"","△",IF(AND(I91&lt;&gt;""),"◇",""))))))))</f>
        <v>△</v>
      </c>
      <c r="O91" s="114" t="str">
        <f>IF(COUNTA(S91:X91)=0,"",SUMPRODUCT(--(ISNUMBER(S91:X91)),S91:X91)+ (COUNTA(S91:X91)-COUNT(S91:X91))*8)</f>
        <v/>
      </c>
      <c r="P91" s="116" t="str">
        <f>IF(O91="","",ROUND(O91/8,2))</f>
        <v/>
      </c>
      <c r="Q91" s="114" t="str">
        <f>IF(COUNTA(S92:X92)=0,"",SUMPRODUCT(--(ISNUMBER(S92:X92)),S92:X92)+ (COUNTA(S92:X92)-COUNT(S92:X92))*8)</f>
        <v/>
      </c>
      <c r="R91" s="116" t="str">
        <f t="shared" ref="R91" si="67">IF(Q91="","",ROUND(Q91/8,2))</f>
        <v/>
      </c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9"/>
    </row>
    <row r="92" spans="2:34" ht="13.5" customHeight="1">
      <c r="B92" s="111"/>
      <c r="C92" s="93"/>
      <c r="D92" s="95"/>
      <c r="E92" s="95"/>
      <c r="F92" s="97"/>
      <c r="G92" s="97"/>
      <c r="H92" s="99"/>
      <c r="I92" s="101"/>
      <c r="J92" s="101"/>
      <c r="K92" s="101"/>
      <c r="L92" s="101"/>
      <c r="M92" s="103"/>
      <c r="N92" s="113"/>
      <c r="O92" s="115"/>
      <c r="P92" s="117"/>
      <c r="Q92" s="115"/>
      <c r="R92" s="117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9"/>
    </row>
    <row r="93" spans="2:34" ht="13.5" customHeight="1">
      <c r="B93" s="90">
        <f>(ROW()-10)/2+0.5</f>
        <v>42</v>
      </c>
      <c r="C93" s="92"/>
      <c r="D93" s="94"/>
      <c r="E93" s="94"/>
      <c r="F93" s="96"/>
      <c r="G93" s="96"/>
      <c r="H93" s="98"/>
      <c r="I93" s="100"/>
      <c r="J93" s="100"/>
      <c r="K93" s="100"/>
      <c r="L93" s="100"/>
      <c r="M93" s="102"/>
      <c r="N93" s="104"/>
      <c r="O93" s="106"/>
      <c r="P93" s="108"/>
      <c r="Q93" s="106"/>
      <c r="R93" s="108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9"/>
    </row>
    <row r="94" spans="2:34" ht="13.5" customHeight="1">
      <c r="B94" s="91"/>
      <c r="C94" s="93"/>
      <c r="D94" s="95"/>
      <c r="E94" s="95"/>
      <c r="F94" s="97"/>
      <c r="G94" s="97"/>
      <c r="H94" s="99"/>
      <c r="I94" s="101"/>
      <c r="J94" s="101"/>
      <c r="K94" s="101"/>
      <c r="L94" s="101"/>
      <c r="M94" s="103"/>
      <c r="N94" s="105"/>
      <c r="O94" s="107"/>
      <c r="P94" s="109"/>
      <c r="Q94" s="107"/>
      <c r="R94" s="109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9"/>
    </row>
    <row r="95" spans="2:34" ht="13.5" customHeight="1">
      <c r="B95" s="110">
        <f>(ROW()-10)/2+0.5</f>
        <v>43</v>
      </c>
      <c r="C95" s="92"/>
      <c r="D95" s="94" t="s">
        <v>95</v>
      </c>
      <c r="E95" s="94" t="s">
        <v>96</v>
      </c>
      <c r="F95" s="96" t="s">
        <v>74</v>
      </c>
      <c r="G95" s="96"/>
      <c r="H95" s="98" t="s">
        <v>62</v>
      </c>
      <c r="I95" s="100">
        <v>42172</v>
      </c>
      <c r="J95" s="100">
        <v>42174</v>
      </c>
      <c r="K95" s="100">
        <v>42172</v>
      </c>
      <c r="L95" s="100">
        <v>42174</v>
      </c>
      <c r="M95" s="102">
        <v>100</v>
      </c>
      <c r="N95" s="112" t="str">
        <f ca="1">IF(B95="","",IF(AND(I95="",J95="",K95="",L95=""),"",IF(OR(I95="",J95=""),"?",IF(AND(I95&lt;&gt;"",J95&lt;&gt;"",K95&lt;&gt;"",L95&lt;&gt;"",M95=100),"○",IF(AND(I95&lt;=TODAY(),J95&gt;=TODAY(),K95=""),"▲",  IF(J95&lt;TODAY(),"★",IF(K95&lt;&gt;"","△",IF(AND(I95&lt;&gt;""),"◇",""))))))))</f>
        <v>○</v>
      </c>
      <c r="O95" s="114">
        <f>IF(COUNTA(S95:X95)=0,"",SUMPRODUCT(--(ISNUMBER(S95:X95)),S95:X95)+ (COUNTA(S95:X95)-COUNT(S95:X95))*8)</f>
        <v>8</v>
      </c>
      <c r="P95" s="116">
        <f>IF(O95="","",ROUND(O95/8,2))</f>
        <v>1</v>
      </c>
      <c r="Q95" s="114" t="str">
        <f>IF(COUNTA(S96:X96)=0,"",SUMPRODUCT(--(ISNUMBER(S96:X96)),S96:X96)+ (COUNTA(S96:X96)-COUNT(S96:X96))*8)</f>
        <v/>
      </c>
      <c r="R95" s="116" t="str">
        <f t="shared" ref="R95" si="68">IF(Q95="","",ROUND(Q95/8,2))</f>
        <v/>
      </c>
      <c r="S95" s="85"/>
      <c r="T95" s="85">
        <v>8</v>
      </c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9"/>
    </row>
    <row r="96" spans="2:34" ht="13.5" customHeight="1">
      <c r="B96" s="111"/>
      <c r="C96" s="93"/>
      <c r="D96" s="95"/>
      <c r="E96" s="95"/>
      <c r="F96" s="97"/>
      <c r="G96" s="97"/>
      <c r="H96" s="99"/>
      <c r="I96" s="101"/>
      <c r="J96" s="101"/>
      <c r="K96" s="101"/>
      <c r="L96" s="101"/>
      <c r="M96" s="103"/>
      <c r="N96" s="113"/>
      <c r="O96" s="115"/>
      <c r="P96" s="117"/>
      <c r="Q96" s="115"/>
      <c r="R96" s="117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9"/>
    </row>
    <row r="97" spans="2:34" ht="13.5" customHeight="1">
      <c r="B97" s="90">
        <f t="shared" ref="B97" si="69">(ROW()-10)/2+0.5</f>
        <v>44</v>
      </c>
      <c r="C97" s="92"/>
      <c r="D97" s="94"/>
      <c r="E97" s="94" t="s">
        <v>87</v>
      </c>
      <c r="F97" s="96" t="s">
        <v>74</v>
      </c>
      <c r="G97" s="96"/>
      <c r="H97" s="98"/>
      <c r="I97" s="100">
        <v>42178</v>
      </c>
      <c r="J97" s="100">
        <v>42178</v>
      </c>
      <c r="K97" s="100"/>
      <c r="L97" s="100"/>
      <c r="M97" s="102"/>
      <c r="N97" s="104" t="str">
        <f ca="1">IF(B97="","",IF(AND(I97="",J97="",K97="",L97=""),"",IF(OR(I97="",J97=""),"?",IF(AND(I97&lt;&gt;"",J97&lt;&gt;"",K97&lt;&gt;"",L97&lt;&gt;"",M97=100),"○",IF(AND(I97&lt;=TODAY(),J97&gt;=TODAY(),K97=""),"▲",  IF(J97&lt;TODAY(),"★",IF(K97&lt;&gt;"","△",IF(AND(I97&lt;&gt;""),"◇",""))))))))</f>
        <v>★</v>
      </c>
      <c r="O97" s="106" t="str">
        <f>IF(COUNTA(S97:X97)=0,"",SUMPRODUCT(--(ISNUMBER(S97:X97)),S97:X97)+ (COUNTA(S97:X97)-COUNT(S97:X97))*8)</f>
        <v/>
      </c>
      <c r="P97" s="108" t="str">
        <f t="shared" ref="P97" si="70">IF(O97="","",ROUND(O97/8,2))</f>
        <v/>
      </c>
      <c r="Q97" s="106" t="str">
        <f>IF(COUNTA(S98:X98)=0,"",SUMPRODUCT(--(ISNUMBER(S98:X98)),S98:X98)+ (COUNTA(S98:X98)-COUNT(S98:X98))*8)</f>
        <v/>
      </c>
      <c r="R97" s="108" t="str">
        <f t="shared" ref="R97" si="71">IF(Q97="","",ROUND(Q97/8,2))</f>
        <v/>
      </c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9"/>
    </row>
    <row r="98" spans="2:34" ht="13.5" customHeight="1">
      <c r="B98" s="91"/>
      <c r="C98" s="93"/>
      <c r="D98" s="95"/>
      <c r="E98" s="95"/>
      <c r="F98" s="97"/>
      <c r="G98" s="97"/>
      <c r="H98" s="99"/>
      <c r="I98" s="101"/>
      <c r="J98" s="101"/>
      <c r="K98" s="101"/>
      <c r="L98" s="101"/>
      <c r="M98" s="103"/>
      <c r="N98" s="105"/>
      <c r="O98" s="107"/>
      <c r="P98" s="109"/>
      <c r="Q98" s="107"/>
      <c r="R98" s="109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9"/>
    </row>
    <row r="99" spans="2:34" ht="13.5" customHeight="1">
      <c r="B99" s="110">
        <f>(ROW()-10)/2+0.5</f>
        <v>45</v>
      </c>
      <c r="C99" s="92"/>
      <c r="D99" s="94"/>
      <c r="E99" s="94" t="s">
        <v>88</v>
      </c>
      <c r="F99" s="96" t="s">
        <v>74</v>
      </c>
      <c r="G99" s="96"/>
      <c r="H99" s="98"/>
      <c r="I99" s="100">
        <v>42178</v>
      </c>
      <c r="J99" s="100">
        <v>42178</v>
      </c>
      <c r="K99" s="100"/>
      <c r="L99" s="100"/>
      <c r="M99" s="102"/>
      <c r="N99" s="112" t="str">
        <f ca="1">IF(B99="","",IF(AND(I99="",J99="",K99="",L99=""),"",IF(OR(I99="",J99=""),"?",IF(AND(I99&lt;&gt;"",J99&lt;&gt;"",K99&lt;&gt;"",L99&lt;&gt;"",M99=100),"○",IF(AND(I99&lt;=TODAY(),J99&gt;=TODAY(),K99=""),"▲",  IF(J99&lt;TODAY(),"★",IF(K99&lt;&gt;"","△",IF(AND(I99&lt;&gt;""),"◇",""))))))))</f>
        <v>★</v>
      </c>
      <c r="O99" s="114" t="str">
        <f>IF(COUNTA(S99:X99)=0,"",SUMPRODUCT(--(ISNUMBER(S99:X99)),S99:X99)+ (COUNTA(S99:X99)-COUNT(S99:X99))*8)</f>
        <v/>
      </c>
      <c r="P99" s="116" t="str">
        <f>IF(O99="","",ROUND(O99/8,2))</f>
        <v/>
      </c>
      <c r="Q99" s="114" t="str">
        <f>IF(COUNTA(S100:X100)=0,"",SUMPRODUCT(--(ISNUMBER(S100:X100)),S100:X100)+ (COUNTA(S100:X100)-COUNT(S100:X100))*8)</f>
        <v/>
      </c>
      <c r="R99" s="116" t="str">
        <f t="shared" ref="R99" si="72">IF(Q99="","",ROUND(Q99/8,2))</f>
        <v/>
      </c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9"/>
    </row>
    <row r="100" spans="2:34" ht="13.5" customHeight="1">
      <c r="B100" s="111"/>
      <c r="C100" s="93"/>
      <c r="D100" s="95"/>
      <c r="E100" s="95"/>
      <c r="F100" s="97"/>
      <c r="G100" s="97"/>
      <c r="H100" s="99"/>
      <c r="I100" s="101"/>
      <c r="J100" s="101"/>
      <c r="K100" s="101"/>
      <c r="L100" s="101"/>
      <c r="M100" s="103"/>
      <c r="N100" s="113"/>
      <c r="O100" s="115"/>
      <c r="P100" s="117"/>
      <c r="Q100" s="115"/>
      <c r="R100" s="117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9"/>
    </row>
    <row r="101" spans="2:34" ht="13.5" customHeight="1">
      <c r="B101" s="90">
        <f t="shared" ref="B101:B103" si="73">(ROW()-10)/2+0.5</f>
        <v>46</v>
      </c>
      <c r="C101" s="92"/>
      <c r="D101" s="94"/>
      <c r="E101" s="94" t="s">
        <v>89</v>
      </c>
      <c r="F101" s="96" t="s">
        <v>74</v>
      </c>
      <c r="G101" s="96"/>
      <c r="H101" s="98"/>
      <c r="I101" s="100">
        <v>42178</v>
      </c>
      <c r="J101" s="100">
        <v>42178</v>
      </c>
      <c r="K101" s="100"/>
      <c r="L101" s="100"/>
      <c r="M101" s="102"/>
      <c r="N101" s="104" t="str">
        <f ca="1">IF(B101="","",IF(AND(I101="",J101="",K101="",L101=""),"",IF(OR(I101="",J101=""),"?",IF(AND(I101&lt;&gt;"",J101&lt;&gt;"",K101&lt;&gt;"",L101&lt;&gt;"",M101=100),"○",IF(AND(I101&lt;=TODAY(),J101&gt;=TODAY(),K101=""),"▲",  IF(J101&lt;TODAY(),"★",IF(K101&lt;&gt;"","△",IF(AND(I101&lt;&gt;""),"◇",""))))))))</f>
        <v>★</v>
      </c>
      <c r="O101" s="106" t="str">
        <f>IF(COUNTA(S101:X101)=0,"",SUMPRODUCT(--(ISNUMBER(S101:X101)),S101:X101)+ (COUNTA(S101:X101)-COUNT(S101:X101))*8)</f>
        <v/>
      </c>
      <c r="P101" s="108" t="str">
        <f t="shared" ref="P101" si="74">IF(O101="","",ROUND(O101/8,2))</f>
        <v/>
      </c>
      <c r="Q101" s="106" t="str">
        <f>IF(COUNTA(S102:X102)=0,"",SUMPRODUCT(--(ISNUMBER(S102:X102)),S102:X102)+ (COUNTA(S102:X102)-COUNT(S102:X102))*8)</f>
        <v/>
      </c>
      <c r="R101" s="108" t="str">
        <f t="shared" ref="R101" si="75">IF(Q101="","",ROUND(Q101/8,2))</f>
        <v/>
      </c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9"/>
    </row>
    <row r="102" spans="2:34" ht="13.5" customHeight="1">
      <c r="B102" s="91"/>
      <c r="C102" s="93"/>
      <c r="D102" s="95"/>
      <c r="E102" s="95"/>
      <c r="F102" s="97"/>
      <c r="G102" s="97"/>
      <c r="H102" s="99"/>
      <c r="I102" s="101"/>
      <c r="J102" s="101"/>
      <c r="K102" s="101"/>
      <c r="L102" s="101"/>
      <c r="M102" s="103"/>
      <c r="N102" s="105"/>
      <c r="O102" s="107"/>
      <c r="P102" s="109"/>
      <c r="Q102" s="107"/>
      <c r="R102" s="109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9"/>
    </row>
    <row r="103" spans="2:34" ht="13.5" customHeight="1">
      <c r="B103" s="90">
        <f t="shared" si="73"/>
        <v>47</v>
      </c>
      <c r="C103" s="92"/>
      <c r="D103" s="94"/>
      <c r="E103" s="94" t="s">
        <v>108</v>
      </c>
      <c r="F103" s="96" t="s">
        <v>74</v>
      </c>
      <c r="G103" s="96"/>
      <c r="H103" s="98" t="s">
        <v>66</v>
      </c>
      <c r="I103" s="100">
        <v>42179</v>
      </c>
      <c r="J103" s="100">
        <v>42179</v>
      </c>
      <c r="K103" s="100">
        <v>42179</v>
      </c>
      <c r="L103" s="100"/>
      <c r="M103" s="102"/>
      <c r="N103" s="104" t="str">
        <f ca="1">IF(B103="","",IF(AND(I103="",J103="",K103="",L103=""),"",IF(OR(I103="",J103=""),"?",IF(AND(I103&lt;&gt;"",J103&lt;&gt;"",K103&lt;&gt;"",L103&lt;&gt;"",M103=100),"○",IF(AND(I103&lt;=TODAY(),J103&gt;=TODAY(),K103=""),"▲",  IF(J103&lt;TODAY(),"★",IF(K103&lt;&gt;"","△",IF(AND(I103&lt;&gt;""),"◇",""))))))))</f>
        <v>△</v>
      </c>
      <c r="O103" s="106" t="str">
        <f>IF(COUNTA(S103:X103)=0,"",SUMPRODUCT(--(ISNUMBER(S103:X103)),S103:X103)+ (COUNTA(S103:X103)-COUNT(S103:X103))*8)</f>
        <v/>
      </c>
      <c r="P103" s="108" t="str">
        <f t="shared" ref="P103" si="76">IF(O103="","",ROUND(O103/8,2))</f>
        <v/>
      </c>
      <c r="Q103" s="106" t="str">
        <f>IF(COUNTA(S104:X104)=0,"",SUMPRODUCT(--(ISNUMBER(S104:X104)),S104:X104)+ (COUNTA(S104:X104)-COUNT(S104:X104))*8)</f>
        <v/>
      </c>
      <c r="R103" s="108" t="str">
        <f t="shared" ref="R103" si="77">IF(Q103="","",ROUND(Q103/8,2))</f>
        <v/>
      </c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9"/>
    </row>
    <row r="104" spans="2:34" ht="13.5" customHeight="1">
      <c r="B104" s="91"/>
      <c r="C104" s="93"/>
      <c r="D104" s="95"/>
      <c r="E104" s="95"/>
      <c r="F104" s="97"/>
      <c r="G104" s="97"/>
      <c r="H104" s="99"/>
      <c r="I104" s="101"/>
      <c r="J104" s="101"/>
      <c r="K104" s="101"/>
      <c r="L104" s="101"/>
      <c r="M104" s="103"/>
      <c r="N104" s="105"/>
      <c r="O104" s="107"/>
      <c r="P104" s="109"/>
      <c r="Q104" s="107"/>
      <c r="R104" s="109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9"/>
    </row>
    <row r="105" spans="2:34" ht="13.5" customHeight="1">
      <c r="B105" s="90">
        <f>(ROW()-10)/2+0.5</f>
        <v>48</v>
      </c>
      <c r="C105" s="92"/>
      <c r="D105" s="94"/>
      <c r="E105" s="94"/>
      <c r="F105" s="96"/>
      <c r="G105" s="96"/>
      <c r="H105" s="98"/>
      <c r="I105" s="100"/>
      <c r="J105" s="100"/>
      <c r="K105" s="100"/>
      <c r="L105" s="100"/>
      <c r="M105" s="102"/>
      <c r="N105" s="104"/>
      <c r="O105" s="106"/>
      <c r="P105" s="108"/>
      <c r="Q105" s="106"/>
      <c r="R105" s="108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9"/>
    </row>
    <row r="106" spans="2:34" ht="13.5" customHeight="1">
      <c r="B106" s="91"/>
      <c r="C106" s="93"/>
      <c r="D106" s="95"/>
      <c r="E106" s="95"/>
      <c r="F106" s="97"/>
      <c r="G106" s="97"/>
      <c r="H106" s="99"/>
      <c r="I106" s="101"/>
      <c r="J106" s="101"/>
      <c r="K106" s="101"/>
      <c r="L106" s="101"/>
      <c r="M106" s="103"/>
      <c r="N106" s="105"/>
      <c r="O106" s="107"/>
      <c r="P106" s="109"/>
      <c r="Q106" s="107"/>
      <c r="R106" s="109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9"/>
    </row>
    <row r="107" spans="2:34" ht="13.5" customHeight="1">
      <c r="B107" s="90">
        <f t="shared" ref="B107:B109" si="78">(ROW()-10)/2+0.5</f>
        <v>49</v>
      </c>
      <c r="C107" s="92"/>
      <c r="D107" s="94" t="s">
        <v>72</v>
      </c>
      <c r="E107" s="94" t="s">
        <v>99</v>
      </c>
      <c r="F107" s="96" t="s">
        <v>72</v>
      </c>
      <c r="G107" s="96"/>
      <c r="H107" s="98" t="s">
        <v>62</v>
      </c>
      <c r="I107" s="100">
        <v>42172</v>
      </c>
      <c r="J107" s="100">
        <v>42180</v>
      </c>
      <c r="K107" s="100">
        <v>42172</v>
      </c>
      <c r="L107" s="100">
        <v>42179</v>
      </c>
      <c r="M107" s="102">
        <v>100</v>
      </c>
      <c r="N107" s="104" t="str">
        <f ca="1">IF(B107="","",IF(AND(I107="",J107="",K107="",L107=""),"",IF(OR(I107="",J107=""),"?",IF(AND(I107&lt;&gt;"",J107&lt;&gt;"",K107&lt;&gt;"",L107&lt;&gt;"",M107=100),"○",IF(AND(I107&lt;=TODAY(),J107&gt;=TODAY(),K107=""),"▲",  IF(J107&lt;TODAY(),"★",IF(K107&lt;&gt;"","△",IF(AND(I107&lt;&gt;""),"◇",""))))))))</f>
        <v>○</v>
      </c>
      <c r="O107" s="106">
        <f>IF(COUNTA(S107:X107)=0,"",SUMPRODUCT(--(ISNUMBER(S107:X107)),S107:X107)+ (COUNTA(S107:X107)-COUNT(S107:X107))*8)</f>
        <v>8</v>
      </c>
      <c r="P107" s="108">
        <f t="shared" ref="P107" si="79">IF(O107="","",ROUND(O107/8,2))</f>
        <v>1</v>
      </c>
      <c r="Q107" s="106" t="str">
        <f>IF(COUNTA(S108:X108)=0,"",SUMPRODUCT(--(ISNUMBER(S108:X108)),S108:X108)+ (COUNTA(S108:X108)-COUNT(S108:X108))*8)</f>
        <v/>
      </c>
      <c r="R107" s="108" t="str">
        <f t="shared" ref="R107" si="80">IF(Q107="","",ROUND(Q107/8,2))</f>
        <v/>
      </c>
      <c r="S107" s="85"/>
      <c r="T107" s="85">
        <v>8</v>
      </c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9"/>
    </row>
    <row r="108" spans="2:34" ht="13.5" customHeight="1">
      <c r="B108" s="91"/>
      <c r="C108" s="93"/>
      <c r="D108" s="95"/>
      <c r="E108" s="95"/>
      <c r="F108" s="97"/>
      <c r="G108" s="97"/>
      <c r="H108" s="99"/>
      <c r="I108" s="101"/>
      <c r="J108" s="101"/>
      <c r="K108" s="101"/>
      <c r="L108" s="101"/>
      <c r="M108" s="103"/>
      <c r="N108" s="105"/>
      <c r="O108" s="107"/>
      <c r="P108" s="109"/>
      <c r="Q108" s="107"/>
      <c r="R108" s="109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9"/>
    </row>
    <row r="109" spans="2:34" ht="13.5" customHeight="1">
      <c r="B109" s="90">
        <f t="shared" si="78"/>
        <v>50</v>
      </c>
      <c r="C109" s="92"/>
      <c r="D109" s="94"/>
      <c r="E109" s="94" t="s">
        <v>82</v>
      </c>
      <c r="F109" s="96" t="s">
        <v>72</v>
      </c>
      <c r="G109" s="96"/>
      <c r="H109" s="98" t="s">
        <v>65</v>
      </c>
      <c r="I109" s="100">
        <v>42172</v>
      </c>
      <c r="J109" s="100">
        <v>42180</v>
      </c>
      <c r="K109" s="100">
        <v>42172</v>
      </c>
      <c r="L109" s="100">
        <v>42179</v>
      </c>
      <c r="M109" s="102">
        <v>100</v>
      </c>
      <c r="N109" s="104" t="str">
        <f ca="1">IF(B109="","",IF(AND(I109="",J109="",K109="",L109=""),"",IF(OR(I109="",J109=""),"?",IF(AND(I109&lt;&gt;"",J109&lt;&gt;"",K109&lt;&gt;"",L109&lt;&gt;"",M109=100),"○",IF(AND(I109&lt;=TODAY(),J109&gt;=TODAY(),K109=""),"▲",  IF(J109&lt;TODAY(),"★",IF(K109&lt;&gt;"","△",IF(AND(I109&lt;&gt;""),"◇",""))))))))</f>
        <v>○</v>
      </c>
      <c r="O109" s="106">
        <f>IF(COUNTA(S109:X109)=0,"",SUMPRODUCT(--(ISNUMBER(S109:X109)),S109:X109)+ (COUNTA(S109:X109)-COUNT(S109:X109))*8)</f>
        <v>8</v>
      </c>
      <c r="P109" s="108">
        <f t="shared" ref="P109" si="81">IF(O109="","",ROUND(O109/8,2))</f>
        <v>1</v>
      </c>
      <c r="Q109" s="106" t="str">
        <f>IF(COUNTA(S110:X110)=0,"",SUMPRODUCT(--(ISNUMBER(S110:X110)),S110:X110)+ (COUNTA(S110:X110)-COUNT(S110:X110))*8)</f>
        <v/>
      </c>
      <c r="R109" s="108" t="str">
        <f t="shared" ref="R109" si="82">IF(Q109="","",ROUND(Q109/8,2))</f>
        <v/>
      </c>
      <c r="S109" s="85"/>
      <c r="T109" s="85">
        <v>8</v>
      </c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9"/>
    </row>
    <row r="110" spans="2:34" ht="13.5" customHeight="1">
      <c r="B110" s="91"/>
      <c r="C110" s="93"/>
      <c r="D110" s="95"/>
      <c r="E110" s="95"/>
      <c r="F110" s="97"/>
      <c r="G110" s="97"/>
      <c r="H110" s="99"/>
      <c r="I110" s="101"/>
      <c r="J110" s="101"/>
      <c r="K110" s="101"/>
      <c r="L110" s="101"/>
      <c r="M110" s="103"/>
      <c r="N110" s="105"/>
      <c r="O110" s="107"/>
      <c r="P110" s="109"/>
      <c r="Q110" s="107"/>
      <c r="R110" s="109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9"/>
    </row>
    <row r="111" spans="2:34" ht="13.5" customHeight="1">
      <c r="B111" s="90">
        <f t="shared" ref="B111" si="83">(ROW()-10)/2+0.5</f>
        <v>51</v>
      </c>
      <c r="C111" s="92"/>
      <c r="D111" s="94"/>
      <c r="E111" s="94" t="s">
        <v>97</v>
      </c>
      <c r="F111" s="96" t="s">
        <v>72</v>
      </c>
      <c r="G111" s="96"/>
      <c r="H111" s="98" t="s">
        <v>65</v>
      </c>
      <c r="I111" s="100">
        <v>42172</v>
      </c>
      <c r="J111" s="100">
        <v>42173</v>
      </c>
      <c r="K111" s="100">
        <v>42172</v>
      </c>
      <c r="L111" s="100">
        <v>42179</v>
      </c>
      <c r="M111" s="102">
        <v>100</v>
      </c>
      <c r="N111" s="104" t="str">
        <f ca="1">IF(B111="","",IF(AND(I111="",J111="",K111="",L111=""),"",IF(OR(I111="",J111=""),"?",IF(AND(I111&lt;&gt;"",J111&lt;&gt;"",K111&lt;&gt;"",L111&lt;&gt;"",M111=100),"○",IF(AND(I111&lt;=TODAY(),J111&gt;=TODAY(),K111=""),"▲",  IF(J111&lt;TODAY(),"★",IF(K111&lt;&gt;"","△",IF(AND(I111&lt;&gt;""),"◇",""))))))))</f>
        <v>○</v>
      </c>
      <c r="O111" s="106">
        <f>IF(COUNTA(S111:X111)=0,"",SUMPRODUCT(--(ISNUMBER(S111:X111)),S111:X111)+ (COUNTA(S111:X111)-COUNT(S111:X111))*8)</f>
        <v>8</v>
      </c>
      <c r="P111" s="108">
        <f t="shared" ref="P111" si="84">IF(O111="","",ROUND(O111/8,2))</f>
        <v>1</v>
      </c>
      <c r="Q111" s="106" t="str">
        <f>IF(COUNTA(S112:X112)=0,"",SUMPRODUCT(--(ISNUMBER(S112:X112)),S112:X112)+ (COUNTA(S112:X112)-COUNT(S112:X112))*8)</f>
        <v/>
      </c>
      <c r="R111" s="108" t="str">
        <f t="shared" ref="R111" si="85">IF(Q111="","",ROUND(Q111/8,2))</f>
        <v/>
      </c>
      <c r="S111" s="85"/>
      <c r="T111" s="85">
        <v>8</v>
      </c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9"/>
    </row>
    <row r="112" spans="2:34" ht="13.5" customHeight="1">
      <c r="B112" s="91"/>
      <c r="C112" s="93"/>
      <c r="D112" s="95"/>
      <c r="E112" s="95"/>
      <c r="F112" s="97"/>
      <c r="G112" s="97"/>
      <c r="H112" s="99"/>
      <c r="I112" s="101"/>
      <c r="J112" s="101"/>
      <c r="K112" s="101"/>
      <c r="L112" s="101"/>
      <c r="M112" s="103"/>
      <c r="N112" s="105"/>
      <c r="O112" s="107"/>
      <c r="P112" s="109"/>
      <c r="Q112" s="107"/>
      <c r="R112" s="109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9"/>
    </row>
    <row r="113" spans="2:34" ht="13.5" customHeight="1">
      <c r="B113" s="90">
        <f>(ROW()-10)/2+0.5</f>
        <v>52</v>
      </c>
      <c r="C113" s="92"/>
      <c r="D113" s="94"/>
      <c r="E113" s="94"/>
      <c r="F113" s="96"/>
      <c r="G113" s="96"/>
      <c r="H113" s="98"/>
      <c r="I113" s="100"/>
      <c r="J113" s="100"/>
      <c r="K113" s="100"/>
      <c r="L113" s="100"/>
      <c r="M113" s="102"/>
      <c r="N113" s="104"/>
      <c r="O113" s="106"/>
      <c r="P113" s="108"/>
      <c r="Q113" s="106"/>
      <c r="R113" s="108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9"/>
    </row>
    <row r="114" spans="2:34" ht="13.5" customHeight="1">
      <c r="B114" s="91"/>
      <c r="C114" s="93"/>
      <c r="D114" s="95"/>
      <c r="E114" s="95"/>
      <c r="F114" s="97"/>
      <c r="G114" s="97"/>
      <c r="H114" s="99"/>
      <c r="I114" s="101"/>
      <c r="J114" s="101"/>
      <c r="K114" s="101"/>
      <c r="L114" s="101"/>
      <c r="M114" s="103"/>
      <c r="N114" s="105"/>
      <c r="O114" s="107"/>
      <c r="P114" s="109"/>
      <c r="Q114" s="107"/>
      <c r="R114" s="109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9"/>
    </row>
    <row r="115" spans="2:34" ht="13.5" customHeight="1">
      <c r="B115" s="90">
        <f t="shared" ref="B115" si="86">(ROW()-10)/2+0.5</f>
        <v>53</v>
      </c>
      <c r="C115" s="92"/>
      <c r="D115" s="94" t="s">
        <v>98</v>
      </c>
      <c r="E115" s="94" t="s">
        <v>73</v>
      </c>
      <c r="F115" s="96" t="s">
        <v>72</v>
      </c>
      <c r="G115" s="96"/>
      <c r="H115" s="98" t="s">
        <v>66</v>
      </c>
      <c r="I115" s="100">
        <v>42172</v>
      </c>
      <c r="J115" s="100">
        <v>42172</v>
      </c>
      <c r="K115" s="100">
        <v>42172</v>
      </c>
      <c r="L115" s="100">
        <v>42174</v>
      </c>
      <c r="M115" s="102">
        <v>100</v>
      </c>
      <c r="N115" s="104" t="str">
        <f ca="1">IF(B115="","",IF(AND(I115="",J115="",K115="",L115=""),"",IF(OR(I115="",J115=""),"?",IF(AND(I115&lt;&gt;"",J115&lt;&gt;"",K115&lt;&gt;"",L115&lt;&gt;"",M115=100),"○",IF(AND(I115&lt;=TODAY(),J115&gt;=TODAY(),K115=""),"▲",  IF(J115&lt;TODAY(),"★",IF(K115&lt;&gt;"","△",IF(AND(I115&lt;&gt;""),"◇",""))))))))</f>
        <v>○</v>
      </c>
      <c r="O115" s="106">
        <f>IF(COUNTA(S115:X115)=0,"",SUMPRODUCT(--(ISNUMBER(S115:X115)),S115:X115)+ (COUNTA(S115:X115)-COUNT(S115:X115))*8)</f>
        <v>8</v>
      </c>
      <c r="P115" s="108">
        <f t="shared" ref="P115" si="87">IF(O115="","",ROUND(O115/8,2))</f>
        <v>1</v>
      </c>
      <c r="Q115" s="106" t="str">
        <f>IF(COUNTA(S116:X116)=0,"",SUMPRODUCT(--(ISNUMBER(S116:X116)),S116:X116)+ (COUNTA(S116:X116)-COUNT(S116:X116))*8)</f>
        <v/>
      </c>
      <c r="R115" s="108" t="str">
        <f t="shared" ref="R115" si="88">IF(Q115="","",ROUND(Q115/8,2))</f>
        <v/>
      </c>
      <c r="S115" s="85"/>
      <c r="T115" s="85">
        <v>8</v>
      </c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9"/>
    </row>
    <row r="116" spans="2:34" ht="13.5" customHeight="1">
      <c r="B116" s="91"/>
      <c r="C116" s="93"/>
      <c r="D116" s="95"/>
      <c r="E116" s="95"/>
      <c r="F116" s="97"/>
      <c r="G116" s="97"/>
      <c r="H116" s="99"/>
      <c r="I116" s="101"/>
      <c r="J116" s="101"/>
      <c r="K116" s="101"/>
      <c r="L116" s="101"/>
      <c r="M116" s="103"/>
      <c r="N116" s="105"/>
      <c r="O116" s="107"/>
      <c r="P116" s="109"/>
      <c r="Q116" s="107"/>
      <c r="R116" s="109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9"/>
    </row>
    <row r="117" spans="2:34" ht="13.5" customHeight="1">
      <c r="B117" s="90">
        <f>(ROW()-10)/2+0.5</f>
        <v>54</v>
      </c>
      <c r="C117" s="92"/>
      <c r="D117" s="94"/>
      <c r="E117" s="94"/>
      <c r="F117" s="96"/>
      <c r="G117" s="96"/>
      <c r="H117" s="98"/>
      <c r="I117" s="100"/>
      <c r="J117" s="100"/>
      <c r="K117" s="100"/>
      <c r="L117" s="100"/>
      <c r="M117" s="102"/>
      <c r="N117" s="104"/>
      <c r="O117" s="106"/>
      <c r="P117" s="108"/>
      <c r="Q117" s="106"/>
      <c r="R117" s="108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9"/>
    </row>
    <row r="118" spans="2:34" ht="13.5" customHeight="1">
      <c r="B118" s="91"/>
      <c r="C118" s="93"/>
      <c r="D118" s="95"/>
      <c r="E118" s="95"/>
      <c r="F118" s="97"/>
      <c r="G118" s="97"/>
      <c r="H118" s="99"/>
      <c r="I118" s="101"/>
      <c r="J118" s="101"/>
      <c r="K118" s="101"/>
      <c r="L118" s="101"/>
      <c r="M118" s="103"/>
      <c r="N118" s="105"/>
      <c r="O118" s="107"/>
      <c r="P118" s="109"/>
      <c r="Q118" s="107"/>
      <c r="R118" s="109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9"/>
    </row>
    <row r="119" spans="2:34" ht="13.5" customHeight="1">
      <c r="B119" s="90">
        <f t="shared" ref="B119" si="89">(ROW()-10)/2+0.5</f>
        <v>55</v>
      </c>
      <c r="C119" s="92"/>
      <c r="D119" s="94" t="s">
        <v>75</v>
      </c>
      <c r="E119" s="94" t="s">
        <v>76</v>
      </c>
      <c r="F119" s="96" t="s">
        <v>77</v>
      </c>
      <c r="G119" s="96"/>
      <c r="H119" s="98" t="s">
        <v>54</v>
      </c>
      <c r="I119" s="100">
        <v>42172</v>
      </c>
      <c r="J119" s="100">
        <v>42172</v>
      </c>
      <c r="K119" s="100">
        <v>42172</v>
      </c>
      <c r="L119" s="100">
        <v>42172</v>
      </c>
      <c r="M119" s="102">
        <v>100</v>
      </c>
      <c r="N119" s="104" t="str">
        <f ca="1">IF(B119="","",IF(AND(I119="",J119="",K119="",L119=""),"",IF(OR(I119="",J119=""),"?",IF(AND(I119&lt;&gt;"",J119&lt;&gt;"",K119&lt;&gt;"",L119&lt;&gt;"",M119=100),"○",IF(AND(I119&lt;=TODAY(),J119&gt;=TODAY(),K119=""),"▲",  IF(J119&lt;TODAY(),"★",IF(K119&lt;&gt;"","△",IF(AND(I119&lt;&gt;""),"◇",""))))))))</f>
        <v>○</v>
      </c>
      <c r="O119" s="106">
        <f>IF(COUNTA(S119:X119)=0,"",SUMPRODUCT(--(ISNUMBER(S119:X119)),S119:X119)+ (COUNTA(S119:X119)-COUNT(S119:X119))*8)</f>
        <v>8</v>
      </c>
      <c r="P119" s="108">
        <f t="shared" ref="P119" si="90">IF(O119="","",ROUND(O119/8,2))</f>
        <v>1</v>
      </c>
      <c r="Q119" s="106">
        <f>IF(COUNTA(S120:X120)=0,"",SUMPRODUCT(--(ISNUMBER(S120:X120)),S120:X120)+ (COUNTA(S120:X120)-COUNT(S120:X120))*8)</f>
        <v>8</v>
      </c>
      <c r="R119" s="108">
        <f t="shared" ref="R119" si="91">IF(Q119="","",ROUND(Q119/8,2))</f>
        <v>1</v>
      </c>
      <c r="S119" s="85"/>
      <c r="T119" s="85">
        <v>8</v>
      </c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9"/>
    </row>
    <row r="120" spans="2:34" ht="13.5" customHeight="1">
      <c r="B120" s="91"/>
      <c r="C120" s="93"/>
      <c r="D120" s="95"/>
      <c r="E120" s="95"/>
      <c r="F120" s="97"/>
      <c r="G120" s="97"/>
      <c r="H120" s="99"/>
      <c r="I120" s="101"/>
      <c r="J120" s="101"/>
      <c r="K120" s="101"/>
      <c r="L120" s="101"/>
      <c r="M120" s="103"/>
      <c r="N120" s="105"/>
      <c r="O120" s="107"/>
      <c r="P120" s="109"/>
      <c r="Q120" s="107"/>
      <c r="R120" s="109"/>
      <c r="S120" s="86"/>
      <c r="T120" s="86">
        <v>8</v>
      </c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9"/>
    </row>
    <row r="121" spans="2:34" ht="13.5" customHeight="1">
      <c r="B121" s="90">
        <f>(ROW()-10)/2+0.5</f>
        <v>56</v>
      </c>
      <c r="C121" s="92"/>
      <c r="D121" s="94"/>
      <c r="E121" s="94"/>
      <c r="F121" s="96"/>
      <c r="G121" s="96"/>
      <c r="H121" s="98"/>
      <c r="I121" s="100"/>
      <c r="J121" s="100"/>
      <c r="K121" s="100"/>
      <c r="L121" s="100"/>
      <c r="M121" s="102"/>
      <c r="N121" s="104"/>
      <c r="O121" s="106"/>
      <c r="P121" s="108"/>
      <c r="Q121" s="106"/>
      <c r="R121" s="108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9"/>
    </row>
    <row r="122" spans="2:34" ht="13.5" customHeight="1">
      <c r="B122" s="91"/>
      <c r="C122" s="93"/>
      <c r="D122" s="95"/>
      <c r="E122" s="95"/>
      <c r="F122" s="97"/>
      <c r="G122" s="97"/>
      <c r="H122" s="99"/>
      <c r="I122" s="101"/>
      <c r="J122" s="101"/>
      <c r="K122" s="101"/>
      <c r="L122" s="101"/>
      <c r="M122" s="103"/>
      <c r="N122" s="105"/>
      <c r="O122" s="107"/>
      <c r="P122" s="109"/>
      <c r="Q122" s="107"/>
      <c r="R122" s="109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9"/>
    </row>
    <row r="123" spans="2:34" ht="13.5" customHeight="1">
      <c r="B123" s="90">
        <f t="shared" ref="B123" si="92">(ROW()-10)/2+0.5</f>
        <v>57</v>
      </c>
      <c r="C123" s="92"/>
      <c r="D123" s="94" t="s">
        <v>77</v>
      </c>
      <c r="E123" s="94" t="s">
        <v>55</v>
      </c>
      <c r="F123" s="96" t="s">
        <v>77</v>
      </c>
      <c r="G123" s="96"/>
      <c r="H123" s="98" t="s">
        <v>54</v>
      </c>
      <c r="I123" s="100">
        <v>42173</v>
      </c>
      <c r="J123" s="100">
        <v>42174</v>
      </c>
      <c r="K123" s="100">
        <v>42173</v>
      </c>
      <c r="L123" s="100">
        <v>42174</v>
      </c>
      <c r="M123" s="102">
        <v>100</v>
      </c>
      <c r="N123" s="104" t="str">
        <f ca="1">IF(B123="","",IF(AND(I123="",J123="",K123="",L123=""),"",IF(OR(I123="",J123=""),"?",IF(AND(I123&lt;&gt;"",J123&lt;&gt;"",K123&lt;&gt;"",L123&lt;&gt;"",M123=100),"○",IF(AND(I123&lt;=TODAY(),J123&gt;=TODAY(),K123=""),"▲",  IF(J123&lt;TODAY(),"★",IF(K123&lt;&gt;"","△",IF(AND(I123&lt;&gt;""),"◇",""))))))))</f>
        <v>○</v>
      </c>
      <c r="O123" s="106">
        <f>IF(COUNTA(S123:X123)=0,"",SUMPRODUCT(--(ISNUMBER(S123:X123)),S123:X123)+ (COUNTA(S123:X123)-COUNT(S123:X123))*8)</f>
        <v>8</v>
      </c>
      <c r="P123" s="108">
        <f t="shared" ref="P123" si="93">IF(O123="","",ROUND(O123/8,2))</f>
        <v>1</v>
      </c>
      <c r="Q123" s="106" t="str">
        <f>IF(COUNTA(S124:X124)=0,"",SUMPRODUCT(--(ISNUMBER(S124:X124)),S124:X124)+ (COUNTA(S124:X124)-COUNT(S124:X124))*8)</f>
        <v/>
      </c>
      <c r="R123" s="108" t="str">
        <f t="shared" ref="R123" si="94">IF(Q123="","",ROUND(Q123/8,2))</f>
        <v/>
      </c>
      <c r="S123" s="85"/>
      <c r="T123" s="85"/>
      <c r="U123" s="85">
        <v>8</v>
      </c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9"/>
    </row>
    <row r="124" spans="2:34" ht="13.5" customHeight="1">
      <c r="B124" s="91"/>
      <c r="C124" s="93"/>
      <c r="D124" s="95"/>
      <c r="E124" s="95"/>
      <c r="F124" s="97"/>
      <c r="G124" s="97"/>
      <c r="H124" s="99"/>
      <c r="I124" s="101"/>
      <c r="J124" s="101"/>
      <c r="K124" s="101"/>
      <c r="L124" s="101"/>
      <c r="M124" s="103"/>
      <c r="N124" s="105"/>
      <c r="O124" s="107"/>
      <c r="P124" s="109"/>
      <c r="Q124" s="107"/>
      <c r="R124" s="109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9"/>
    </row>
    <row r="125" spans="2:34" ht="13.5" customHeight="1">
      <c r="B125" s="90">
        <f t="shared" ref="B125" si="95">(ROW()-10)/2+0.5</f>
        <v>58</v>
      </c>
      <c r="C125" s="92"/>
      <c r="D125" s="94"/>
      <c r="E125" s="94"/>
      <c r="F125" s="96"/>
      <c r="G125" s="96"/>
      <c r="H125" s="118"/>
      <c r="I125" s="100"/>
      <c r="J125" s="100"/>
      <c r="K125" s="100"/>
      <c r="L125" s="100"/>
      <c r="M125" s="102"/>
      <c r="N125" s="104" t="str">
        <f ca="1">IF(B125="","",IF(AND(I125="",J125="",K125="",L125=""),"",IF(OR(I125="",J125=""),"?",IF(AND(I125&lt;&gt;"",J125&lt;&gt;"",K125&lt;&gt;"",L125&lt;&gt;"",M125=100),"○",IF(AND(I125&lt;=TODAY(),J125&gt;=TODAY(),K125=""),"▲",  IF(J125&lt;TODAY(),"★",IF(K125&lt;&gt;"","△",IF(AND(I125&lt;&gt;""),"◇",""))))))))</f>
        <v/>
      </c>
      <c r="O125" s="106" t="str">
        <f>IF(COUNTA(S125:X125)=0,"",SUMPRODUCT(--(ISNUMBER(S125:X125)),S125:X125)+ (COUNTA(S125:X125)-COUNT(S125:X125))*8)</f>
        <v/>
      </c>
      <c r="P125" s="108" t="str">
        <f t="shared" ref="P125" si="96">IF(O125="","",ROUND(O125/8,2))</f>
        <v/>
      </c>
      <c r="Q125" s="106" t="str">
        <f>IF(COUNTA(S126:X126)=0,"",SUMPRODUCT(--(ISNUMBER(S126:X126)),S126:X126)+ (COUNTA(S126:X126)-COUNT(S126:X126))*8)</f>
        <v/>
      </c>
      <c r="R125" s="108" t="str">
        <f t="shared" ref="R125" si="97">IF(Q125="","",ROUND(Q125/8,2))</f>
        <v/>
      </c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9"/>
    </row>
    <row r="126" spans="2:34" ht="13.5" customHeight="1">
      <c r="B126" s="91"/>
      <c r="C126" s="93"/>
      <c r="D126" s="95"/>
      <c r="E126" s="95"/>
      <c r="F126" s="97"/>
      <c r="G126" s="97"/>
      <c r="H126" s="119"/>
      <c r="I126" s="101"/>
      <c r="J126" s="101"/>
      <c r="K126" s="101"/>
      <c r="L126" s="101"/>
      <c r="M126" s="103"/>
      <c r="N126" s="105"/>
      <c r="O126" s="107"/>
      <c r="P126" s="109"/>
      <c r="Q126" s="107"/>
      <c r="R126" s="109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9"/>
    </row>
    <row r="127" spans="2:34" ht="13.5" customHeight="1">
      <c r="B127" s="110">
        <f>(ROW()-10)/2+0.5</f>
        <v>59</v>
      </c>
      <c r="C127" s="92" t="s">
        <v>100</v>
      </c>
      <c r="D127" s="94" t="s">
        <v>104</v>
      </c>
      <c r="E127" s="94" t="s">
        <v>71</v>
      </c>
      <c r="F127" s="96" t="s">
        <v>101</v>
      </c>
      <c r="G127" s="96"/>
      <c r="H127" s="98"/>
      <c r="I127" s="100"/>
      <c r="J127" s="100"/>
      <c r="K127" s="100"/>
      <c r="L127" s="100"/>
      <c r="M127" s="102"/>
      <c r="N127" s="112" t="str">
        <f ca="1">IF(B127="","",IF(AND(I127="",J127="",K127="",L127=""),"",IF(OR(I127="",J127=""),"?",IF(AND(I127&lt;&gt;"",J127&lt;&gt;"",K127&lt;&gt;"",L127&lt;&gt;"",M127=100),"○",IF(AND(I127&lt;=TODAY(),J127&gt;=TODAY(),K127=""),"▲",  IF(J127&lt;TODAY(),"★",IF(K127&lt;&gt;"","△",IF(AND(I127&lt;&gt;""),"◇",""))))))))</f>
        <v/>
      </c>
      <c r="O127" s="114" t="str">
        <f>IF(COUNTA(S127:X127)=0,"",SUMPRODUCT(--(ISNUMBER(S127:X127)),S127:X127)+ (COUNTA(S127:X127)-COUNT(S127:X127))*8)</f>
        <v/>
      </c>
      <c r="P127" s="116" t="str">
        <f>IF(O127="","",ROUND(O127/8,2))</f>
        <v/>
      </c>
      <c r="Q127" s="114" t="str">
        <f>IF(COUNTA(S128:X128)=0,"",SUMPRODUCT(--(ISNUMBER(S128:X128)),S128:X128)+ (COUNTA(S128:X128)-COUNT(S128:X128))*8)</f>
        <v/>
      </c>
      <c r="R127" s="116" t="str">
        <f t="shared" ref="R127" si="98">IF(Q127="","",ROUND(Q127/8,2))</f>
        <v/>
      </c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9"/>
    </row>
    <row r="128" spans="2:34" ht="13.5" customHeight="1">
      <c r="B128" s="111"/>
      <c r="C128" s="93"/>
      <c r="D128" s="95"/>
      <c r="E128" s="95"/>
      <c r="F128" s="97"/>
      <c r="G128" s="97"/>
      <c r="H128" s="99"/>
      <c r="I128" s="101"/>
      <c r="J128" s="101"/>
      <c r="K128" s="101"/>
      <c r="L128" s="101"/>
      <c r="M128" s="103"/>
      <c r="N128" s="113"/>
      <c r="O128" s="115"/>
      <c r="P128" s="117"/>
      <c r="Q128" s="115"/>
      <c r="R128" s="117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9"/>
    </row>
    <row r="129" spans="2:34" ht="13.5" customHeight="1">
      <c r="B129" s="90">
        <f t="shared" ref="B129" si="99">(ROW()-10)/2+0.5</f>
        <v>60</v>
      </c>
      <c r="C129" s="92"/>
      <c r="D129" s="94"/>
      <c r="E129" s="94"/>
      <c r="F129" s="96" t="s">
        <v>55</v>
      </c>
      <c r="G129" s="96"/>
      <c r="H129" s="98"/>
      <c r="I129" s="100"/>
      <c r="J129" s="100"/>
      <c r="K129" s="100"/>
      <c r="L129" s="100"/>
      <c r="M129" s="102"/>
      <c r="N129" s="104" t="str">
        <f ca="1">IF(B129="","",IF(AND(I129="",J129="",K129="",L129=""),"",IF(OR(I129="",J129=""),"?",IF(AND(I129&lt;&gt;"",J129&lt;&gt;"",K129&lt;&gt;"",L129&lt;&gt;"",M129=100),"○",IF(AND(I129&lt;=TODAY(),J129&gt;=TODAY(),K129=""),"▲",  IF(J129&lt;TODAY(),"★",IF(K129&lt;&gt;"","△",IF(AND(I129&lt;&gt;""),"◇",""))))))))</f>
        <v/>
      </c>
      <c r="O129" s="106" t="str">
        <f>IF(COUNTA(S129:X129)=0,"",SUMPRODUCT(--(ISNUMBER(S129:X129)),S129:X129)+ (COUNTA(S129:X129)-COUNT(S129:X129))*8)</f>
        <v/>
      </c>
      <c r="P129" s="108" t="str">
        <f t="shared" ref="P129" si="100">IF(O129="","",ROUND(O129/8,2))</f>
        <v/>
      </c>
      <c r="Q129" s="106" t="str">
        <f>IF(COUNTA(S130:X130)=0,"",SUMPRODUCT(--(ISNUMBER(S130:X130)),S130:X130)+ (COUNTA(S130:X130)-COUNT(S130:X130))*8)</f>
        <v/>
      </c>
      <c r="R129" s="108" t="str">
        <f t="shared" ref="R129" si="101">IF(Q129="","",ROUND(Q129/8,2))</f>
        <v/>
      </c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9"/>
    </row>
    <row r="130" spans="2:34" ht="13.5" customHeight="1">
      <c r="B130" s="91"/>
      <c r="C130" s="93"/>
      <c r="D130" s="95"/>
      <c r="E130" s="95"/>
      <c r="F130" s="97"/>
      <c r="G130" s="97"/>
      <c r="H130" s="99"/>
      <c r="I130" s="101"/>
      <c r="J130" s="101"/>
      <c r="K130" s="101"/>
      <c r="L130" s="101"/>
      <c r="M130" s="103"/>
      <c r="N130" s="105"/>
      <c r="O130" s="107"/>
      <c r="P130" s="109"/>
      <c r="Q130" s="107"/>
      <c r="R130" s="109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9"/>
    </row>
    <row r="131" spans="2:34" ht="13.5" customHeight="1">
      <c r="B131" s="90">
        <f t="shared" ref="B131" si="102">(ROW()-10)/2+0.5</f>
        <v>61</v>
      </c>
      <c r="C131" s="92"/>
      <c r="D131" s="94"/>
      <c r="E131" s="94" t="s">
        <v>71</v>
      </c>
      <c r="F131" s="96" t="s">
        <v>101</v>
      </c>
      <c r="G131" s="96"/>
      <c r="H131" s="98"/>
      <c r="I131" s="100"/>
      <c r="J131" s="100"/>
      <c r="K131" s="100"/>
      <c r="L131" s="100"/>
      <c r="M131" s="102"/>
      <c r="N131" s="104" t="str">
        <f ca="1">IF(B131="","",IF(AND(I131="",J131="",K131="",L131=""),"",IF(OR(I131="",J131=""),"?",IF(AND(I131&lt;&gt;"",J131&lt;&gt;"",K131&lt;&gt;"",L131&lt;&gt;"",M131=100),"○",IF(AND(I131&lt;=TODAY(),J131&gt;=TODAY(),K131=""),"▲",  IF(J131&lt;TODAY(),"★",IF(K131&lt;&gt;"","△",IF(AND(I131&lt;&gt;""),"◇",""))))))))</f>
        <v/>
      </c>
      <c r="O131" s="106" t="str">
        <f>IF(COUNTA(S131:X131)=0,"",SUMPRODUCT(--(ISNUMBER(S131:X131)),S131:X131)+ (COUNTA(S131:X131)-COUNT(S131:X131))*8)</f>
        <v/>
      </c>
      <c r="P131" s="108" t="str">
        <f t="shared" ref="P131" si="103">IF(O131="","",ROUND(O131/8,2))</f>
        <v/>
      </c>
      <c r="Q131" s="106" t="str">
        <f>IF(COUNTA(S132:X132)=0,"",SUMPRODUCT(--(ISNUMBER(S132:X132)),S132:X132)+ (COUNTA(S132:X132)-COUNT(S132:X132))*8)</f>
        <v/>
      </c>
      <c r="R131" s="108" t="str">
        <f t="shared" ref="R131" si="104">IF(Q131="","",ROUND(Q131/8,2))</f>
        <v/>
      </c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9"/>
    </row>
    <row r="132" spans="2:34" ht="13.5" customHeight="1">
      <c r="B132" s="91"/>
      <c r="C132" s="93"/>
      <c r="D132" s="95"/>
      <c r="E132" s="95"/>
      <c r="F132" s="97"/>
      <c r="G132" s="97"/>
      <c r="H132" s="99"/>
      <c r="I132" s="101"/>
      <c r="J132" s="101"/>
      <c r="K132" s="101"/>
      <c r="L132" s="101"/>
      <c r="M132" s="103"/>
      <c r="N132" s="105"/>
      <c r="O132" s="107"/>
      <c r="P132" s="109"/>
      <c r="Q132" s="107"/>
      <c r="R132" s="109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9"/>
    </row>
    <row r="133" spans="2:34" ht="13.5" customHeight="1">
      <c r="B133" s="90">
        <f t="shared" ref="B133" si="105">(ROW()-10)/2+0.5</f>
        <v>62</v>
      </c>
      <c r="C133" s="92"/>
      <c r="D133" s="94"/>
      <c r="E133" s="94"/>
      <c r="F133" s="96" t="s">
        <v>55</v>
      </c>
      <c r="G133" s="96"/>
      <c r="H133" s="98"/>
      <c r="I133" s="100"/>
      <c r="J133" s="100"/>
      <c r="K133" s="100"/>
      <c r="L133" s="100"/>
      <c r="M133" s="102"/>
      <c r="N133" s="104" t="str">
        <f ca="1">IF(B133="","",IF(AND(I133="",J133="",K133="",L133=""),"",IF(OR(I133="",J133=""),"?",IF(AND(I133&lt;&gt;"",J133&lt;&gt;"",K133&lt;&gt;"",L133&lt;&gt;"",M133=100),"○",IF(AND(I133&lt;=TODAY(),J133&gt;=TODAY(),K133=""),"▲",  IF(J133&lt;TODAY(),"★",IF(K133&lt;&gt;"","△",IF(AND(I133&lt;&gt;""),"◇",""))))))))</f>
        <v/>
      </c>
      <c r="O133" s="106" t="str">
        <f>IF(COUNTA(S133:X133)=0,"",SUMPRODUCT(--(ISNUMBER(S133:X133)),S133:X133)+ (COUNTA(S133:X133)-COUNT(S133:X133))*8)</f>
        <v/>
      </c>
      <c r="P133" s="108" t="str">
        <f t="shared" ref="P133" si="106">IF(O133="","",ROUND(O133/8,2))</f>
        <v/>
      </c>
      <c r="Q133" s="106" t="str">
        <f>IF(COUNTA(S134:X134)=0,"",SUMPRODUCT(--(ISNUMBER(S134:X134)),S134:X134)+ (COUNTA(S134:X134)-COUNT(S134:X134))*8)</f>
        <v/>
      </c>
      <c r="R133" s="108" t="str">
        <f t="shared" ref="R133" si="107">IF(Q133="","",ROUND(Q133/8,2))</f>
        <v/>
      </c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9"/>
    </row>
    <row r="134" spans="2:34" ht="13.5" customHeight="1">
      <c r="B134" s="91"/>
      <c r="C134" s="93"/>
      <c r="D134" s="95"/>
      <c r="E134" s="95"/>
      <c r="F134" s="97"/>
      <c r="G134" s="97"/>
      <c r="H134" s="99"/>
      <c r="I134" s="101"/>
      <c r="J134" s="101"/>
      <c r="K134" s="101"/>
      <c r="L134" s="101"/>
      <c r="M134" s="103"/>
      <c r="N134" s="105"/>
      <c r="O134" s="107"/>
      <c r="P134" s="109"/>
      <c r="Q134" s="107"/>
      <c r="R134" s="109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9"/>
    </row>
    <row r="135" spans="2:34" ht="13.5" customHeight="1">
      <c r="B135" s="110">
        <f>(ROW()-10)/2+0.5</f>
        <v>63</v>
      </c>
      <c r="C135" s="92"/>
      <c r="D135" s="94" t="s">
        <v>103</v>
      </c>
      <c r="E135" s="94" t="s">
        <v>59</v>
      </c>
      <c r="F135" s="96" t="s">
        <v>101</v>
      </c>
      <c r="G135" s="96"/>
      <c r="H135" s="98"/>
      <c r="I135" s="100"/>
      <c r="J135" s="100"/>
      <c r="K135" s="100"/>
      <c r="L135" s="100"/>
      <c r="M135" s="102"/>
      <c r="N135" s="112" t="str">
        <f ca="1">IF(B135="","",IF(AND(I135="",J135="",K135="",L135=""),"",IF(OR(I135="",J135=""),"?",IF(AND(I135&lt;&gt;"",J135&lt;&gt;"",K135&lt;&gt;"",L135&lt;&gt;"",M135=100),"○",IF(AND(I135&lt;=TODAY(),J135&gt;=TODAY(),K135=""),"▲",  IF(J135&lt;TODAY(),"★",IF(K135&lt;&gt;"","△",IF(AND(I135&lt;&gt;""),"◇",""))))))))</f>
        <v/>
      </c>
      <c r="O135" s="114" t="str">
        <f>IF(COUNTA(S135:X135)=0,"",SUMPRODUCT(--(ISNUMBER(S135:X135)),S135:X135)+ (COUNTA(S135:X135)-COUNT(S135:X135))*8)</f>
        <v/>
      </c>
      <c r="P135" s="116" t="str">
        <f>IF(O135="","",ROUND(O135/8,2))</f>
        <v/>
      </c>
      <c r="Q135" s="114" t="str">
        <f>IF(COUNTA(S136:X136)=0,"",SUMPRODUCT(--(ISNUMBER(S136:X136)),S136:X136)+ (COUNTA(S136:X136)-COUNT(S136:X136))*8)</f>
        <v/>
      </c>
      <c r="R135" s="116" t="str">
        <f t="shared" ref="R135" si="108">IF(Q135="","",ROUND(Q135/8,2))</f>
        <v/>
      </c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9"/>
    </row>
    <row r="136" spans="2:34" ht="13.5" customHeight="1">
      <c r="B136" s="111"/>
      <c r="C136" s="93"/>
      <c r="D136" s="95"/>
      <c r="E136" s="95"/>
      <c r="F136" s="97"/>
      <c r="G136" s="97"/>
      <c r="H136" s="99"/>
      <c r="I136" s="101"/>
      <c r="J136" s="101"/>
      <c r="K136" s="101"/>
      <c r="L136" s="101"/>
      <c r="M136" s="103"/>
      <c r="N136" s="113"/>
      <c r="O136" s="115"/>
      <c r="P136" s="117"/>
      <c r="Q136" s="115"/>
      <c r="R136" s="117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9"/>
    </row>
    <row r="137" spans="2:34" ht="13.5" customHeight="1">
      <c r="B137" s="90">
        <f t="shared" ref="B137" si="109">(ROW()-10)/2+0.5</f>
        <v>64</v>
      </c>
      <c r="C137" s="92"/>
      <c r="D137" s="94"/>
      <c r="E137" s="94"/>
      <c r="F137" s="96" t="s">
        <v>55</v>
      </c>
      <c r="G137" s="96"/>
      <c r="H137" s="98"/>
      <c r="I137" s="100"/>
      <c r="J137" s="100"/>
      <c r="K137" s="100"/>
      <c r="L137" s="100"/>
      <c r="M137" s="102"/>
      <c r="N137" s="104" t="str">
        <f ca="1">IF(B137="","",IF(AND(I137="",J137="",K137="",L137=""),"",IF(OR(I137="",J137=""),"?",IF(AND(I137&lt;&gt;"",J137&lt;&gt;"",K137&lt;&gt;"",L137&lt;&gt;"",M137=100),"○",IF(AND(I137&lt;=TODAY(),J137&gt;=TODAY(),K137=""),"▲",  IF(J137&lt;TODAY(),"★",IF(K137&lt;&gt;"","△",IF(AND(I137&lt;&gt;""),"◇",""))))))))</f>
        <v/>
      </c>
      <c r="O137" s="106" t="str">
        <f>IF(COUNTA(S137:X137)=0,"",SUMPRODUCT(--(ISNUMBER(S137:X137)),S137:X137)+ (COUNTA(S137:X137)-COUNT(S137:X137))*8)</f>
        <v/>
      </c>
      <c r="P137" s="108" t="str">
        <f t="shared" ref="P137" si="110">IF(O137="","",ROUND(O137/8,2))</f>
        <v/>
      </c>
      <c r="Q137" s="106" t="str">
        <f>IF(COUNTA(S138:X138)=0,"",SUMPRODUCT(--(ISNUMBER(S138:X138)),S138:X138)+ (COUNTA(S138:X138)-COUNT(S138:X138))*8)</f>
        <v/>
      </c>
      <c r="R137" s="108" t="str">
        <f t="shared" ref="R137" si="111">IF(Q137="","",ROUND(Q137/8,2))</f>
        <v/>
      </c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9"/>
    </row>
    <row r="138" spans="2:34" ht="13.5" customHeight="1">
      <c r="B138" s="91"/>
      <c r="C138" s="93"/>
      <c r="D138" s="95"/>
      <c r="E138" s="95"/>
      <c r="F138" s="97"/>
      <c r="G138" s="97"/>
      <c r="H138" s="99"/>
      <c r="I138" s="101"/>
      <c r="J138" s="101"/>
      <c r="K138" s="101"/>
      <c r="L138" s="101"/>
      <c r="M138" s="103"/>
      <c r="N138" s="105"/>
      <c r="O138" s="107"/>
      <c r="P138" s="109"/>
      <c r="Q138" s="107"/>
      <c r="R138" s="109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9"/>
    </row>
    <row r="139" spans="2:34" ht="13.5" customHeight="1">
      <c r="B139" s="90">
        <f t="shared" ref="B139" si="112">(ROW()-10)/2+0.5</f>
        <v>65</v>
      </c>
      <c r="C139" s="92"/>
      <c r="D139" s="94"/>
      <c r="E139" s="94" t="s">
        <v>68</v>
      </c>
      <c r="F139" s="96" t="s">
        <v>101</v>
      </c>
      <c r="G139" s="96"/>
      <c r="H139" s="98"/>
      <c r="I139" s="100"/>
      <c r="J139" s="100"/>
      <c r="K139" s="100"/>
      <c r="L139" s="100"/>
      <c r="M139" s="102"/>
      <c r="N139" s="104" t="str">
        <f ca="1">IF(B139="","",IF(AND(I139="",J139="",K139="",L139=""),"",IF(OR(I139="",J139=""),"?",IF(AND(I139&lt;&gt;"",J139&lt;&gt;"",K139&lt;&gt;"",L139&lt;&gt;"",M139=100),"○",IF(AND(I139&lt;=TODAY(),J139&gt;=TODAY(),K139=""),"▲",  IF(J139&lt;TODAY(),"★",IF(K139&lt;&gt;"","△",IF(AND(I139&lt;&gt;""),"◇",""))))))))</f>
        <v/>
      </c>
      <c r="O139" s="106" t="str">
        <f>IF(COUNTA(S139:X139)=0,"",SUMPRODUCT(--(ISNUMBER(S139:X139)),S139:X139)+ (COUNTA(S139:X139)-COUNT(S139:X139))*8)</f>
        <v/>
      </c>
      <c r="P139" s="108" t="str">
        <f t="shared" ref="P139" si="113">IF(O139="","",ROUND(O139/8,2))</f>
        <v/>
      </c>
      <c r="Q139" s="106" t="str">
        <f>IF(COUNTA(S140:X140)=0,"",SUMPRODUCT(--(ISNUMBER(S140:X140)),S140:X140)+ (COUNTA(S140:X140)-COUNT(S140:X140))*8)</f>
        <v/>
      </c>
      <c r="R139" s="108" t="str">
        <f t="shared" ref="R139" si="114">IF(Q139="","",ROUND(Q139/8,2))</f>
        <v/>
      </c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9"/>
    </row>
    <row r="140" spans="2:34" ht="13.5" customHeight="1">
      <c r="B140" s="91"/>
      <c r="C140" s="93"/>
      <c r="D140" s="95"/>
      <c r="E140" s="95"/>
      <c r="F140" s="97"/>
      <c r="G140" s="97"/>
      <c r="H140" s="99"/>
      <c r="I140" s="101"/>
      <c r="J140" s="101"/>
      <c r="K140" s="101"/>
      <c r="L140" s="101"/>
      <c r="M140" s="103"/>
      <c r="N140" s="105"/>
      <c r="O140" s="107"/>
      <c r="P140" s="109"/>
      <c r="Q140" s="107"/>
      <c r="R140" s="109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9"/>
    </row>
    <row r="141" spans="2:34" ht="13.5" customHeight="1">
      <c r="B141" s="90">
        <f t="shared" ref="B141" si="115">(ROW()-10)/2+0.5</f>
        <v>66</v>
      </c>
      <c r="C141" s="92"/>
      <c r="D141" s="94"/>
      <c r="E141" s="94"/>
      <c r="F141" s="96" t="s">
        <v>55</v>
      </c>
      <c r="G141" s="96"/>
      <c r="H141" s="98"/>
      <c r="I141" s="100"/>
      <c r="J141" s="100"/>
      <c r="K141" s="100"/>
      <c r="L141" s="100"/>
      <c r="M141" s="102"/>
      <c r="N141" s="104" t="str">
        <f ca="1">IF(B141="","",IF(AND(I141="",J141="",K141="",L141=""),"",IF(OR(I141="",J141=""),"?",IF(AND(I141&lt;&gt;"",J141&lt;&gt;"",K141&lt;&gt;"",L141&lt;&gt;"",M141=100),"○",IF(AND(I141&lt;=TODAY(),J141&gt;=TODAY(),K141=""),"▲",  IF(J141&lt;TODAY(),"★",IF(K141&lt;&gt;"","△",IF(AND(I141&lt;&gt;""),"◇",""))))))))</f>
        <v/>
      </c>
      <c r="O141" s="106" t="str">
        <f>IF(COUNTA(S141:X141)=0,"",SUMPRODUCT(--(ISNUMBER(S141:X141)),S141:X141)+ (COUNTA(S141:X141)-COUNT(S141:X141))*8)</f>
        <v/>
      </c>
      <c r="P141" s="108" t="str">
        <f t="shared" ref="P141" si="116">IF(O141="","",ROUND(O141/8,2))</f>
        <v/>
      </c>
      <c r="Q141" s="106" t="str">
        <f>IF(COUNTA(S142:X142)=0,"",SUMPRODUCT(--(ISNUMBER(S142:X142)),S142:X142)+ (COUNTA(S142:X142)-COUNT(S142:X142))*8)</f>
        <v/>
      </c>
      <c r="R141" s="108" t="str">
        <f t="shared" ref="R141" si="117">IF(Q141="","",ROUND(Q141/8,2))</f>
        <v/>
      </c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9"/>
    </row>
    <row r="142" spans="2:34" ht="13.5" customHeight="1">
      <c r="B142" s="91"/>
      <c r="C142" s="93"/>
      <c r="D142" s="95"/>
      <c r="E142" s="95"/>
      <c r="F142" s="97"/>
      <c r="G142" s="97"/>
      <c r="H142" s="99"/>
      <c r="I142" s="101"/>
      <c r="J142" s="101"/>
      <c r="K142" s="101"/>
      <c r="L142" s="101"/>
      <c r="M142" s="103"/>
      <c r="N142" s="105"/>
      <c r="O142" s="107"/>
      <c r="P142" s="109"/>
      <c r="Q142" s="107"/>
      <c r="R142" s="109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9"/>
    </row>
    <row r="143" spans="2:34" ht="13.5" customHeight="1">
      <c r="B143" s="110">
        <f>(ROW()-10)/2+0.5</f>
        <v>67</v>
      </c>
      <c r="C143" s="92"/>
      <c r="D143" s="94"/>
      <c r="E143" s="94" t="s">
        <v>67</v>
      </c>
      <c r="F143" s="96" t="s">
        <v>101</v>
      </c>
      <c r="G143" s="96"/>
      <c r="H143" s="98"/>
      <c r="I143" s="100"/>
      <c r="J143" s="100"/>
      <c r="K143" s="100"/>
      <c r="L143" s="100"/>
      <c r="M143" s="102"/>
      <c r="N143" s="112" t="str">
        <f ca="1">IF(B143="","",IF(AND(I143="",J143="",K143="",L143=""),"",IF(OR(I143="",J143=""),"?",IF(AND(I143&lt;&gt;"",J143&lt;&gt;"",K143&lt;&gt;"",L143&lt;&gt;"",M143=100),"○",IF(AND(I143&lt;=TODAY(),J143&gt;=TODAY(),K143=""),"▲",  IF(J143&lt;TODAY(),"★",IF(K143&lt;&gt;"","△",IF(AND(I143&lt;&gt;""),"◇",""))))))))</f>
        <v/>
      </c>
      <c r="O143" s="114" t="str">
        <f>IF(COUNTA(S143:X143)=0,"",SUMPRODUCT(--(ISNUMBER(S143:X143)),S143:X143)+ (COUNTA(S143:X143)-COUNT(S143:X143))*8)</f>
        <v/>
      </c>
      <c r="P143" s="116" t="str">
        <f>IF(O143="","",ROUND(O143/8,2))</f>
        <v/>
      </c>
      <c r="Q143" s="114" t="str">
        <f>IF(COUNTA(S144:X144)=0,"",SUMPRODUCT(--(ISNUMBER(S144:X144)),S144:X144)+ (COUNTA(S144:X144)-COUNT(S144:X144))*8)</f>
        <v/>
      </c>
      <c r="R143" s="116" t="str">
        <f t="shared" ref="R143" si="118">IF(Q143="","",ROUND(Q143/8,2))</f>
        <v/>
      </c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9"/>
    </row>
    <row r="144" spans="2:34" ht="13.5" customHeight="1">
      <c r="B144" s="111"/>
      <c r="C144" s="93"/>
      <c r="D144" s="95"/>
      <c r="E144" s="95"/>
      <c r="F144" s="97"/>
      <c r="G144" s="97"/>
      <c r="H144" s="99"/>
      <c r="I144" s="101"/>
      <c r="J144" s="101"/>
      <c r="K144" s="101"/>
      <c r="L144" s="101"/>
      <c r="M144" s="103"/>
      <c r="N144" s="113"/>
      <c r="O144" s="115"/>
      <c r="P144" s="117"/>
      <c r="Q144" s="115"/>
      <c r="R144" s="117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9"/>
    </row>
    <row r="145" spans="2:34" ht="13.5" customHeight="1">
      <c r="B145" s="90">
        <f t="shared" ref="B145" si="119">(ROW()-10)/2+0.5</f>
        <v>68</v>
      </c>
      <c r="C145" s="92"/>
      <c r="D145" s="94"/>
      <c r="E145" s="94"/>
      <c r="F145" s="96" t="s">
        <v>55</v>
      </c>
      <c r="G145" s="96"/>
      <c r="H145" s="98"/>
      <c r="I145" s="100"/>
      <c r="J145" s="100"/>
      <c r="K145" s="100"/>
      <c r="L145" s="100"/>
      <c r="M145" s="102"/>
      <c r="N145" s="104" t="str">
        <f ca="1">IF(B145="","",IF(AND(I145="",J145="",K145="",L145=""),"",IF(OR(I145="",J145=""),"?",IF(AND(I145&lt;&gt;"",J145&lt;&gt;"",K145&lt;&gt;"",L145&lt;&gt;"",M145=100),"○",IF(AND(I145&lt;=TODAY(),J145&gt;=TODAY(),K145=""),"▲",  IF(J145&lt;TODAY(),"★",IF(K145&lt;&gt;"","△",IF(AND(I145&lt;&gt;""),"◇",""))))))))</f>
        <v/>
      </c>
      <c r="O145" s="106" t="str">
        <f>IF(COUNTA(S145:X145)=0,"",SUMPRODUCT(--(ISNUMBER(S145:X145)),S145:X145)+ (COUNTA(S145:X145)-COUNT(S145:X145))*8)</f>
        <v/>
      </c>
      <c r="P145" s="108" t="str">
        <f t="shared" ref="P145" si="120">IF(O145="","",ROUND(O145/8,2))</f>
        <v/>
      </c>
      <c r="Q145" s="106" t="str">
        <f>IF(COUNTA(S146:X146)=0,"",SUMPRODUCT(--(ISNUMBER(S146:X146)),S146:X146)+ (COUNTA(S146:X146)-COUNT(S146:X146))*8)</f>
        <v/>
      </c>
      <c r="R145" s="108" t="str">
        <f t="shared" ref="R145" si="121">IF(Q145="","",ROUND(Q145/8,2))</f>
        <v/>
      </c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9"/>
    </row>
    <row r="146" spans="2:34" ht="13.5" customHeight="1">
      <c r="B146" s="91"/>
      <c r="C146" s="93"/>
      <c r="D146" s="95"/>
      <c r="E146" s="95"/>
      <c r="F146" s="97"/>
      <c r="G146" s="97"/>
      <c r="H146" s="99"/>
      <c r="I146" s="101"/>
      <c r="J146" s="101"/>
      <c r="K146" s="101"/>
      <c r="L146" s="101"/>
      <c r="M146" s="103"/>
      <c r="N146" s="105"/>
      <c r="O146" s="107"/>
      <c r="P146" s="109"/>
      <c r="Q146" s="107"/>
      <c r="R146" s="109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9"/>
    </row>
    <row r="147" spans="2:34" ht="13.5" customHeight="1">
      <c r="B147" s="90">
        <f t="shared" ref="B147" si="122">(ROW()-10)/2+0.5</f>
        <v>69</v>
      </c>
      <c r="C147" s="92"/>
      <c r="D147" s="94"/>
      <c r="E147" s="94" t="s">
        <v>69</v>
      </c>
      <c r="F147" s="96" t="s">
        <v>101</v>
      </c>
      <c r="G147" s="96"/>
      <c r="H147" s="98"/>
      <c r="I147" s="100"/>
      <c r="J147" s="100"/>
      <c r="K147" s="100"/>
      <c r="L147" s="100"/>
      <c r="M147" s="102"/>
      <c r="N147" s="104" t="str">
        <f ca="1">IF(B147="","",IF(AND(I147="",J147="",K147="",L147=""),"",IF(OR(I147="",J147=""),"?",IF(AND(I147&lt;&gt;"",J147&lt;&gt;"",K147&lt;&gt;"",L147&lt;&gt;"",M147=100),"○",IF(AND(I147&lt;=TODAY(),J147&gt;=TODAY(),K147=""),"▲",  IF(J147&lt;TODAY(),"★",IF(K147&lt;&gt;"","△",IF(AND(I147&lt;&gt;""),"◇",""))))))))</f>
        <v/>
      </c>
      <c r="O147" s="106" t="str">
        <f>IF(COUNTA(S147:X147)=0,"",SUMPRODUCT(--(ISNUMBER(S147:X147)),S147:X147)+ (COUNTA(S147:X147)-COUNT(S147:X147))*8)</f>
        <v/>
      </c>
      <c r="P147" s="108" t="str">
        <f t="shared" ref="P147" si="123">IF(O147="","",ROUND(O147/8,2))</f>
        <v/>
      </c>
      <c r="Q147" s="106" t="str">
        <f>IF(COUNTA(S148:X148)=0,"",SUMPRODUCT(--(ISNUMBER(S148:X148)),S148:X148)+ (COUNTA(S148:X148)-COUNT(S148:X148))*8)</f>
        <v/>
      </c>
      <c r="R147" s="108" t="str">
        <f t="shared" ref="R147" si="124">IF(Q147="","",ROUND(Q147/8,2))</f>
        <v/>
      </c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9"/>
    </row>
    <row r="148" spans="2:34" ht="13.5" customHeight="1">
      <c r="B148" s="91"/>
      <c r="C148" s="93"/>
      <c r="D148" s="95"/>
      <c r="E148" s="95"/>
      <c r="F148" s="97"/>
      <c r="G148" s="97"/>
      <c r="H148" s="99"/>
      <c r="I148" s="101"/>
      <c r="J148" s="101"/>
      <c r="K148" s="101"/>
      <c r="L148" s="101"/>
      <c r="M148" s="103"/>
      <c r="N148" s="105"/>
      <c r="O148" s="107"/>
      <c r="P148" s="109"/>
      <c r="Q148" s="107"/>
      <c r="R148" s="109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9"/>
    </row>
    <row r="149" spans="2:34" ht="13.5" customHeight="1">
      <c r="B149" s="90">
        <f t="shared" ref="B149" si="125">(ROW()-10)/2+0.5</f>
        <v>70</v>
      </c>
      <c r="C149" s="92"/>
      <c r="D149" s="94"/>
      <c r="E149" s="94"/>
      <c r="F149" s="96" t="s">
        <v>55</v>
      </c>
      <c r="G149" s="96"/>
      <c r="H149" s="98"/>
      <c r="I149" s="100"/>
      <c r="J149" s="100"/>
      <c r="K149" s="100"/>
      <c r="L149" s="100"/>
      <c r="M149" s="102"/>
      <c r="N149" s="104" t="str">
        <f ca="1">IF(B149="","",IF(AND(I149="",J149="",K149="",L149=""),"",IF(OR(I149="",J149=""),"?",IF(AND(I149&lt;&gt;"",J149&lt;&gt;"",K149&lt;&gt;"",L149&lt;&gt;"",M149=100),"○",IF(AND(I149&lt;=TODAY(),J149&gt;=TODAY(),K149=""),"▲",  IF(J149&lt;TODAY(),"★",IF(K149&lt;&gt;"","△",IF(AND(I149&lt;&gt;""),"◇",""))))))))</f>
        <v/>
      </c>
      <c r="O149" s="106" t="str">
        <f>IF(COUNTA(S149:X149)=0,"",SUMPRODUCT(--(ISNUMBER(S149:X149)),S149:X149)+ (COUNTA(S149:X149)-COUNT(S149:X149))*8)</f>
        <v/>
      </c>
      <c r="P149" s="108" t="str">
        <f t="shared" ref="P149" si="126">IF(O149="","",ROUND(O149/8,2))</f>
        <v/>
      </c>
      <c r="Q149" s="106" t="str">
        <f>IF(COUNTA(S150:X150)=0,"",SUMPRODUCT(--(ISNUMBER(S150:X150)),S150:X150)+ (COUNTA(S150:X150)-COUNT(S150:X150))*8)</f>
        <v/>
      </c>
      <c r="R149" s="108" t="str">
        <f t="shared" ref="R149" si="127">IF(Q149="","",ROUND(Q149/8,2))</f>
        <v/>
      </c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9"/>
    </row>
    <row r="150" spans="2:34" ht="13.5" customHeight="1">
      <c r="B150" s="91"/>
      <c r="C150" s="93"/>
      <c r="D150" s="95"/>
      <c r="E150" s="95"/>
      <c r="F150" s="97"/>
      <c r="G150" s="97"/>
      <c r="H150" s="99"/>
      <c r="I150" s="101"/>
      <c r="J150" s="101"/>
      <c r="K150" s="101"/>
      <c r="L150" s="101"/>
      <c r="M150" s="103"/>
      <c r="N150" s="105"/>
      <c r="O150" s="107"/>
      <c r="P150" s="109"/>
      <c r="Q150" s="107"/>
      <c r="R150" s="109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9"/>
    </row>
    <row r="151" spans="2:34" ht="13.5" customHeight="1">
      <c r="B151" s="110">
        <f>(ROW()-10)/2+0.5</f>
        <v>71</v>
      </c>
      <c r="C151" s="92"/>
      <c r="D151" s="94"/>
      <c r="E151" s="94" t="s">
        <v>78</v>
      </c>
      <c r="F151" s="96" t="s">
        <v>101</v>
      </c>
      <c r="G151" s="96"/>
      <c r="H151" s="98"/>
      <c r="I151" s="100"/>
      <c r="J151" s="100"/>
      <c r="K151" s="100"/>
      <c r="L151" s="100"/>
      <c r="M151" s="102"/>
      <c r="N151" s="112" t="str">
        <f ca="1">IF(B151="","",IF(AND(I151="",J151="",K151="",L151=""),"",IF(OR(I151="",J151=""),"?",IF(AND(I151&lt;&gt;"",J151&lt;&gt;"",K151&lt;&gt;"",L151&lt;&gt;"",M151=100),"○",IF(AND(I151&lt;=TODAY(),J151&gt;=TODAY(),K151=""),"▲",  IF(J151&lt;TODAY(),"★",IF(K151&lt;&gt;"","△",IF(AND(I151&lt;&gt;""),"◇",""))))))))</f>
        <v/>
      </c>
      <c r="O151" s="114" t="str">
        <f>IF(COUNTA(S151:X151)=0,"",SUMPRODUCT(--(ISNUMBER(S151:X151)),S151:X151)+ (COUNTA(S151:X151)-COUNT(S151:X151))*8)</f>
        <v/>
      </c>
      <c r="P151" s="116" t="str">
        <f>IF(O151="","",ROUND(O151/8,2))</f>
        <v/>
      </c>
      <c r="Q151" s="114" t="str">
        <f>IF(COUNTA(S152:X152)=0,"",SUMPRODUCT(--(ISNUMBER(S152:X152)),S152:X152)+ (COUNTA(S152:X152)-COUNT(S152:X152))*8)</f>
        <v/>
      </c>
      <c r="R151" s="116" t="str">
        <f t="shared" ref="R151" si="128">IF(Q151="","",ROUND(Q151/8,2))</f>
        <v/>
      </c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9"/>
    </row>
    <row r="152" spans="2:34" ht="13.5" customHeight="1">
      <c r="B152" s="111"/>
      <c r="C152" s="93"/>
      <c r="D152" s="95"/>
      <c r="E152" s="95"/>
      <c r="F152" s="97"/>
      <c r="G152" s="97"/>
      <c r="H152" s="99"/>
      <c r="I152" s="101"/>
      <c r="J152" s="101"/>
      <c r="K152" s="101"/>
      <c r="L152" s="101"/>
      <c r="M152" s="103"/>
      <c r="N152" s="113"/>
      <c r="O152" s="115"/>
      <c r="P152" s="117"/>
      <c r="Q152" s="115"/>
      <c r="R152" s="117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9"/>
    </row>
    <row r="153" spans="2:34" ht="13.5" customHeight="1">
      <c r="B153" s="90">
        <f t="shared" ref="B153" si="129">(ROW()-10)/2+0.5</f>
        <v>72</v>
      </c>
      <c r="C153" s="92"/>
      <c r="D153" s="94"/>
      <c r="E153" s="94"/>
      <c r="F153" s="96" t="s">
        <v>55</v>
      </c>
      <c r="G153" s="96"/>
      <c r="H153" s="98"/>
      <c r="I153" s="100"/>
      <c r="J153" s="100"/>
      <c r="K153" s="100"/>
      <c r="L153" s="100"/>
      <c r="M153" s="102"/>
      <c r="N153" s="104" t="str">
        <f ca="1">IF(B153="","",IF(AND(I153="",J153="",K153="",L153=""),"",IF(OR(I153="",J153=""),"?",IF(AND(I153&lt;&gt;"",J153&lt;&gt;"",K153&lt;&gt;"",L153&lt;&gt;"",M153=100),"○",IF(AND(I153&lt;=TODAY(),J153&gt;=TODAY(),K153=""),"▲",  IF(J153&lt;TODAY(),"★",IF(K153&lt;&gt;"","△",IF(AND(I153&lt;&gt;""),"◇",""))))))))</f>
        <v/>
      </c>
      <c r="O153" s="106" t="str">
        <f>IF(COUNTA(S153:X153)=0,"",SUMPRODUCT(--(ISNUMBER(S153:X153)),S153:X153)+ (COUNTA(S153:X153)-COUNT(S153:X153))*8)</f>
        <v/>
      </c>
      <c r="P153" s="108" t="str">
        <f t="shared" ref="P153" si="130">IF(O153="","",ROUND(O153/8,2))</f>
        <v/>
      </c>
      <c r="Q153" s="106" t="str">
        <f>IF(COUNTA(S154:X154)=0,"",SUMPRODUCT(--(ISNUMBER(S154:X154)),S154:X154)+ (COUNTA(S154:X154)-COUNT(S154:X154))*8)</f>
        <v/>
      </c>
      <c r="R153" s="108" t="str">
        <f t="shared" ref="R153" si="131">IF(Q153="","",ROUND(Q153/8,2))</f>
        <v/>
      </c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9"/>
    </row>
    <row r="154" spans="2:34" ht="13.5" customHeight="1">
      <c r="B154" s="91"/>
      <c r="C154" s="93"/>
      <c r="D154" s="95"/>
      <c r="E154" s="95"/>
      <c r="F154" s="97"/>
      <c r="G154" s="97"/>
      <c r="H154" s="99"/>
      <c r="I154" s="101"/>
      <c r="J154" s="101"/>
      <c r="K154" s="101"/>
      <c r="L154" s="101"/>
      <c r="M154" s="103"/>
      <c r="N154" s="105"/>
      <c r="O154" s="107"/>
      <c r="P154" s="109"/>
      <c r="Q154" s="107"/>
      <c r="R154" s="109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9"/>
    </row>
    <row r="155" spans="2:34" ht="13.5" customHeight="1">
      <c r="B155" s="90">
        <f t="shared" ref="B155" si="132">(ROW()-10)/2+0.5</f>
        <v>73</v>
      </c>
      <c r="C155" s="92"/>
      <c r="D155" s="94"/>
      <c r="E155" s="94" t="s">
        <v>79</v>
      </c>
      <c r="F155" s="96" t="s">
        <v>101</v>
      </c>
      <c r="G155" s="96"/>
      <c r="H155" s="98"/>
      <c r="I155" s="100"/>
      <c r="J155" s="100"/>
      <c r="K155" s="100"/>
      <c r="L155" s="100"/>
      <c r="M155" s="102"/>
      <c r="N155" s="104" t="str">
        <f ca="1">IF(B155="","",IF(AND(I155="",J155="",K155="",L155=""),"",IF(OR(I155="",J155=""),"?",IF(AND(I155&lt;&gt;"",J155&lt;&gt;"",K155&lt;&gt;"",L155&lt;&gt;"",M155=100),"○",IF(AND(I155&lt;=TODAY(),J155&gt;=TODAY(),K155=""),"▲",  IF(J155&lt;TODAY(),"★",IF(K155&lt;&gt;"","△",IF(AND(I155&lt;&gt;""),"◇",""))))))))</f>
        <v/>
      </c>
      <c r="O155" s="106" t="str">
        <f>IF(COUNTA(S155:X155)=0,"",SUMPRODUCT(--(ISNUMBER(S155:X155)),S155:X155)+ (COUNTA(S155:X155)-COUNT(S155:X155))*8)</f>
        <v/>
      </c>
      <c r="P155" s="108" t="str">
        <f t="shared" ref="P155" si="133">IF(O155="","",ROUND(O155/8,2))</f>
        <v/>
      </c>
      <c r="Q155" s="106" t="str">
        <f>IF(COUNTA(S156:X156)=0,"",SUMPRODUCT(--(ISNUMBER(S156:X156)),S156:X156)+ (COUNTA(S156:X156)-COUNT(S156:X156))*8)</f>
        <v/>
      </c>
      <c r="R155" s="108" t="str">
        <f t="shared" ref="R155" si="134">IF(Q155="","",ROUND(Q155/8,2))</f>
        <v/>
      </c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9"/>
    </row>
    <row r="156" spans="2:34" ht="13.5" customHeight="1">
      <c r="B156" s="91"/>
      <c r="C156" s="93"/>
      <c r="D156" s="95"/>
      <c r="E156" s="95"/>
      <c r="F156" s="97"/>
      <c r="G156" s="97"/>
      <c r="H156" s="99"/>
      <c r="I156" s="101"/>
      <c r="J156" s="101"/>
      <c r="K156" s="101"/>
      <c r="L156" s="101"/>
      <c r="M156" s="103"/>
      <c r="N156" s="105"/>
      <c r="O156" s="107"/>
      <c r="P156" s="109"/>
      <c r="Q156" s="107"/>
      <c r="R156" s="109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9"/>
    </row>
    <row r="157" spans="2:34" ht="13.5" customHeight="1">
      <c r="B157" s="90">
        <f t="shared" ref="B157" si="135">(ROW()-10)/2+0.5</f>
        <v>74</v>
      </c>
      <c r="C157" s="92"/>
      <c r="D157" s="94"/>
      <c r="E157" s="94"/>
      <c r="F157" s="96" t="s">
        <v>55</v>
      </c>
      <c r="G157" s="96"/>
      <c r="H157" s="98"/>
      <c r="I157" s="100"/>
      <c r="J157" s="100"/>
      <c r="K157" s="100"/>
      <c r="L157" s="100"/>
      <c r="M157" s="102"/>
      <c r="N157" s="104" t="str">
        <f ca="1">IF(B157="","",IF(AND(I157="",J157="",K157="",L157=""),"",IF(OR(I157="",J157=""),"?",IF(AND(I157&lt;&gt;"",J157&lt;&gt;"",K157&lt;&gt;"",L157&lt;&gt;"",M157=100),"○",IF(AND(I157&lt;=TODAY(),J157&gt;=TODAY(),K157=""),"▲",  IF(J157&lt;TODAY(),"★",IF(K157&lt;&gt;"","△",IF(AND(I157&lt;&gt;""),"◇",""))))))))</f>
        <v/>
      </c>
      <c r="O157" s="106" t="str">
        <f>IF(COUNTA(S157:X157)=0,"",SUMPRODUCT(--(ISNUMBER(S157:X157)),S157:X157)+ (COUNTA(S157:X157)-COUNT(S157:X157))*8)</f>
        <v/>
      </c>
      <c r="P157" s="108" t="str">
        <f t="shared" ref="P157" si="136">IF(O157="","",ROUND(O157/8,2))</f>
        <v/>
      </c>
      <c r="Q157" s="106" t="str">
        <f>IF(COUNTA(S158:X158)=0,"",SUMPRODUCT(--(ISNUMBER(S158:X158)),S158:X158)+ (COUNTA(S158:X158)-COUNT(S158:X158))*8)</f>
        <v/>
      </c>
      <c r="R157" s="108" t="str">
        <f t="shared" ref="R157" si="137">IF(Q157="","",ROUND(Q157/8,2))</f>
        <v/>
      </c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9"/>
    </row>
    <row r="158" spans="2:34" ht="13.5" customHeight="1">
      <c r="B158" s="91"/>
      <c r="C158" s="93"/>
      <c r="D158" s="95"/>
      <c r="E158" s="95"/>
      <c r="F158" s="97"/>
      <c r="G158" s="97"/>
      <c r="H158" s="99"/>
      <c r="I158" s="101"/>
      <c r="J158" s="101"/>
      <c r="K158" s="101"/>
      <c r="L158" s="101"/>
      <c r="M158" s="103"/>
      <c r="N158" s="105"/>
      <c r="O158" s="107"/>
      <c r="P158" s="109"/>
      <c r="Q158" s="107"/>
      <c r="R158" s="109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9"/>
    </row>
    <row r="159" spans="2:34" ht="13.5" customHeight="1">
      <c r="B159" s="90">
        <f t="shared" ref="B159" si="138">(ROW()-10)/2+0.5</f>
        <v>75</v>
      </c>
      <c r="C159" s="92"/>
      <c r="D159" s="94"/>
      <c r="E159" s="94"/>
      <c r="F159" s="96"/>
      <c r="G159" s="96"/>
      <c r="H159" s="98"/>
      <c r="I159" s="100"/>
      <c r="J159" s="100"/>
      <c r="K159" s="100"/>
      <c r="L159" s="100"/>
      <c r="M159" s="102"/>
      <c r="N159" s="104" t="str">
        <f ca="1">IF(B159="","",IF(AND(I159="",J159="",K159="",L159=""),"",IF(OR(I159="",J159=""),"?",IF(AND(I159&lt;&gt;"",J159&lt;&gt;"",K159&lt;&gt;"",L159&lt;&gt;"",M159=100),"○",IF(AND(I159&lt;=TODAY(),J159&gt;=TODAY(),K159=""),"▲",  IF(J159&lt;TODAY(),"★",IF(K159&lt;&gt;"","△",IF(AND(I159&lt;&gt;""),"◇",""))))))))</f>
        <v/>
      </c>
      <c r="O159" s="106" t="str">
        <f>IF(COUNTA(S159:X159)=0,"",SUMPRODUCT(--(ISNUMBER(S159:X159)),S159:X159)+ (COUNTA(S159:X159)-COUNT(S159:X159))*8)</f>
        <v/>
      </c>
      <c r="P159" s="108" t="str">
        <f t="shared" ref="P159" si="139">IF(O159="","",ROUND(O159/8,2))</f>
        <v/>
      </c>
      <c r="Q159" s="106" t="str">
        <f>IF(COUNTA(S160:X160)=0,"",SUMPRODUCT(--(ISNUMBER(S160:X160)),S160:X160)+ (COUNTA(S160:X160)-COUNT(S160:X160))*8)</f>
        <v/>
      </c>
      <c r="R159" s="108" t="str">
        <f t="shared" ref="R159" si="140">IF(Q159="","",ROUND(Q159/8,2))</f>
        <v/>
      </c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9"/>
    </row>
    <row r="160" spans="2:34" ht="13.5" customHeight="1">
      <c r="B160" s="91"/>
      <c r="C160" s="93"/>
      <c r="D160" s="95"/>
      <c r="E160" s="95"/>
      <c r="F160" s="97"/>
      <c r="G160" s="97"/>
      <c r="H160" s="99"/>
      <c r="I160" s="101"/>
      <c r="J160" s="101"/>
      <c r="K160" s="101"/>
      <c r="L160" s="101"/>
      <c r="M160" s="103"/>
      <c r="N160" s="105"/>
      <c r="O160" s="107"/>
      <c r="P160" s="109"/>
      <c r="Q160" s="107"/>
      <c r="R160" s="109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9"/>
    </row>
    <row r="161" spans="2:34" ht="13.5" customHeight="1">
      <c r="B161" s="110">
        <f>(ROW()-10)/2+0.5</f>
        <v>76</v>
      </c>
      <c r="C161" s="92"/>
      <c r="D161" s="94" t="s">
        <v>105</v>
      </c>
      <c r="E161" s="94" t="s">
        <v>82</v>
      </c>
      <c r="F161" s="96" t="s">
        <v>101</v>
      </c>
      <c r="G161" s="96"/>
      <c r="H161" s="98"/>
      <c r="I161" s="100"/>
      <c r="J161" s="100"/>
      <c r="K161" s="100"/>
      <c r="L161" s="100"/>
      <c r="M161" s="102"/>
      <c r="N161" s="112" t="str">
        <f ca="1">IF(B161="","",IF(AND(I161="",J161="",K161="",L161=""),"",IF(OR(I161="",J161=""),"?",IF(AND(I161&lt;&gt;"",J161&lt;&gt;"",K161&lt;&gt;"",L161&lt;&gt;"",M161=100),"○",IF(AND(I161&lt;=TODAY(),J161&gt;=TODAY(),K161=""),"▲",  IF(J161&lt;TODAY(),"★",IF(K161&lt;&gt;"","△",IF(AND(I161&lt;&gt;""),"◇",""))))))))</f>
        <v/>
      </c>
      <c r="O161" s="114" t="str">
        <f>IF(COUNTA(S161:X161)=0,"",SUMPRODUCT(--(ISNUMBER(S161:X161)),S161:X161)+ (COUNTA(S161:X161)-COUNT(S161:X161))*8)</f>
        <v/>
      </c>
      <c r="P161" s="116" t="str">
        <f>IF(O161="","",ROUND(O161/8,2))</f>
        <v/>
      </c>
      <c r="Q161" s="114" t="str">
        <f>IF(COUNTA(S162:X162)=0,"",SUMPRODUCT(--(ISNUMBER(S162:X162)),S162:X162)+ (COUNTA(S162:X162)-COUNT(S162:X162))*8)</f>
        <v/>
      </c>
      <c r="R161" s="116" t="str">
        <f t="shared" ref="R161" si="141">IF(Q161="","",ROUND(Q161/8,2))</f>
        <v/>
      </c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9"/>
    </row>
    <row r="162" spans="2:34" ht="13.5" customHeight="1">
      <c r="B162" s="111"/>
      <c r="C162" s="93"/>
      <c r="D162" s="95"/>
      <c r="E162" s="95"/>
      <c r="F162" s="97"/>
      <c r="G162" s="97"/>
      <c r="H162" s="99"/>
      <c r="I162" s="101"/>
      <c r="J162" s="101"/>
      <c r="K162" s="101"/>
      <c r="L162" s="101"/>
      <c r="M162" s="103"/>
      <c r="N162" s="113"/>
      <c r="O162" s="115"/>
      <c r="P162" s="117"/>
      <c r="Q162" s="115"/>
      <c r="R162" s="117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9"/>
    </row>
    <row r="163" spans="2:34" ht="13.5" customHeight="1">
      <c r="B163" s="90">
        <f t="shared" ref="B163" si="142">(ROW()-10)/2+0.5</f>
        <v>77</v>
      </c>
      <c r="C163" s="92"/>
      <c r="D163" s="94"/>
      <c r="E163" s="94"/>
      <c r="F163" s="96" t="s">
        <v>55</v>
      </c>
      <c r="G163" s="96"/>
      <c r="H163" s="98"/>
      <c r="I163" s="100"/>
      <c r="J163" s="100"/>
      <c r="K163" s="100"/>
      <c r="L163" s="100"/>
      <c r="M163" s="102"/>
      <c r="N163" s="104" t="str">
        <f ca="1">IF(B163="","",IF(AND(I163="",J163="",K163="",L163=""),"",IF(OR(I163="",J163=""),"?",IF(AND(I163&lt;&gt;"",J163&lt;&gt;"",K163&lt;&gt;"",L163&lt;&gt;"",M163=100),"○",IF(AND(I163&lt;=TODAY(),J163&gt;=TODAY(),K163=""),"▲",  IF(J163&lt;TODAY(),"★",IF(K163&lt;&gt;"","△",IF(AND(I163&lt;&gt;""),"◇",""))))))))</f>
        <v/>
      </c>
      <c r="O163" s="106" t="str">
        <f>IF(COUNTA(S163:X163)=0,"",SUMPRODUCT(--(ISNUMBER(S163:X163)),S163:X163)+ (COUNTA(S163:X163)-COUNT(S163:X163))*8)</f>
        <v/>
      </c>
      <c r="P163" s="108" t="str">
        <f t="shared" ref="P163" si="143">IF(O163="","",ROUND(O163/8,2))</f>
        <v/>
      </c>
      <c r="Q163" s="106" t="str">
        <f>IF(COUNTA(S164:X164)=0,"",SUMPRODUCT(--(ISNUMBER(S164:X164)),S164:X164)+ (COUNTA(S164:X164)-COUNT(S164:X164))*8)</f>
        <v/>
      </c>
      <c r="R163" s="108" t="str">
        <f t="shared" ref="R163" si="144">IF(Q163="","",ROUND(Q163/8,2))</f>
        <v/>
      </c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9"/>
    </row>
    <row r="164" spans="2:34" ht="13.5" customHeight="1">
      <c r="B164" s="91"/>
      <c r="C164" s="93"/>
      <c r="D164" s="95"/>
      <c r="E164" s="95"/>
      <c r="F164" s="97"/>
      <c r="G164" s="97"/>
      <c r="H164" s="99"/>
      <c r="I164" s="101"/>
      <c r="J164" s="101"/>
      <c r="K164" s="101"/>
      <c r="L164" s="101"/>
      <c r="M164" s="103"/>
      <c r="N164" s="105"/>
      <c r="O164" s="107"/>
      <c r="P164" s="109"/>
      <c r="Q164" s="107"/>
      <c r="R164" s="109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9"/>
    </row>
    <row r="165" spans="2:34" ht="13.5" customHeight="1">
      <c r="B165" s="90">
        <f t="shared" ref="B165" si="145">(ROW()-10)/2+0.5</f>
        <v>78</v>
      </c>
      <c r="C165" s="92"/>
      <c r="D165" s="94"/>
      <c r="E165" s="94" t="s">
        <v>86</v>
      </c>
      <c r="F165" s="96" t="s">
        <v>101</v>
      </c>
      <c r="G165" s="96"/>
      <c r="H165" s="98"/>
      <c r="I165" s="100"/>
      <c r="J165" s="100"/>
      <c r="K165" s="100"/>
      <c r="L165" s="100"/>
      <c r="M165" s="102"/>
      <c r="N165" s="104" t="str">
        <f ca="1">IF(B165="","",IF(AND(I165="",J165="",K165="",L165=""),"",IF(OR(I165="",J165=""),"?",IF(AND(I165&lt;&gt;"",J165&lt;&gt;"",K165&lt;&gt;"",L165&lt;&gt;"",M165=100),"○",IF(AND(I165&lt;=TODAY(),J165&gt;=TODAY(),K165=""),"▲",  IF(J165&lt;TODAY(),"★",IF(K165&lt;&gt;"","△",IF(AND(I165&lt;&gt;""),"◇",""))))))))</f>
        <v/>
      </c>
      <c r="O165" s="106" t="str">
        <f>IF(COUNTA(S165:X165)=0,"",SUMPRODUCT(--(ISNUMBER(S165:X165)),S165:X165)+ (COUNTA(S165:X165)-COUNT(S165:X165))*8)</f>
        <v/>
      </c>
      <c r="P165" s="108" t="str">
        <f t="shared" ref="P165" si="146">IF(O165="","",ROUND(O165/8,2))</f>
        <v/>
      </c>
      <c r="Q165" s="106" t="str">
        <f>IF(COUNTA(S166:X166)=0,"",SUMPRODUCT(--(ISNUMBER(S166:X166)),S166:X166)+ (COUNTA(S166:X166)-COUNT(S166:X166))*8)</f>
        <v/>
      </c>
      <c r="R165" s="108" t="str">
        <f t="shared" ref="R165" si="147">IF(Q165="","",ROUND(Q165/8,2))</f>
        <v/>
      </c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9"/>
    </row>
    <row r="166" spans="2:34" ht="13.5" customHeight="1">
      <c r="B166" s="91"/>
      <c r="C166" s="93"/>
      <c r="D166" s="95"/>
      <c r="E166" s="95"/>
      <c r="F166" s="97"/>
      <c r="G166" s="97"/>
      <c r="H166" s="99"/>
      <c r="I166" s="101"/>
      <c r="J166" s="101"/>
      <c r="K166" s="101"/>
      <c r="L166" s="101"/>
      <c r="M166" s="103"/>
      <c r="N166" s="105"/>
      <c r="O166" s="107"/>
      <c r="P166" s="109"/>
      <c r="Q166" s="107"/>
      <c r="R166" s="109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9"/>
    </row>
    <row r="167" spans="2:34" ht="13.5" customHeight="1">
      <c r="B167" s="90">
        <f t="shared" ref="B167" si="148">(ROW()-10)/2+0.5</f>
        <v>79</v>
      </c>
      <c r="C167" s="92"/>
      <c r="D167" s="94"/>
      <c r="E167" s="94"/>
      <c r="F167" s="96" t="s">
        <v>55</v>
      </c>
      <c r="G167" s="96"/>
      <c r="H167" s="98"/>
      <c r="I167" s="100"/>
      <c r="J167" s="100"/>
      <c r="K167" s="100"/>
      <c r="L167" s="100"/>
      <c r="M167" s="102"/>
      <c r="N167" s="104" t="str">
        <f ca="1">IF(B167="","",IF(AND(I167="",J167="",K167="",L167=""),"",IF(OR(I167="",J167=""),"?",IF(AND(I167&lt;&gt;"",J167&lt;&gt;"",K167&lt;&gt;"",L167&lt;&gt;"",M167=100),"○",IF(AND(I167&lt;=TODAY(),J167&gt;=TODAY(),K167=""),"▲",  IF(J167&lt;TODAY(),"★",IF(K167&lt;&gt;"","△",IF(AND(I167&lt;&gt;""),"◇",""))))))))</f>
        <v/>
      </c>
      <c r="O167" s="106" t="str">
        <f>IF(COUNTA(S167:X167)=0,"",SUMPRODUCT(--(ISNUMBER(S167:X167)),S167:X167)+ (COUNTA(S167:X167)-COUNT(S167:X167))*8)</f>
        <v/>
      </c>
      <c r="P167" s="108" t="str">
        <f t="shared" ref="P167" si="149">IF(O167="","",ROUND(O167/8,2))</f>
        <v/>
      </c>
      <c r="Q167" s="106" t="str">
        <f>IF(COUNTA(S168:X168)=0,"",SUMPRODUCT(--(ISNUMBER(S168:X168)),S168:X168)+ (COUNTA(S168:X168)-COUNT(S168:X168))*8)</f>
        <v/>
      </c>
      <c r="R167" s="108" t="str">
        <f t="shared" ref="R167" si="150">IF(Q167="","",ROUND(Q167/8,2))</f>
        <v/>
      </c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9"/>
    </row>
    <row r="168" spans="2:34" ht="13.5" customHeight="1">
      <c r="B168" s="91"/>
      <c r="C168" s="93"/>
      <c r="D168" s="95"/>
      <c r="E168" s="95"/>
      <c r="F168" s="97"/>
      <c r="G168" s="97"/>
      <c r="H168" s="99"/>
      <c r="I168" s="101"/>
      <c r="J168" s="101"/>
      <c r="K168" s="101"/>
      <c r="L168" s="101"/>
      <c r="M168" s="103"/>
      <c r="N168" s="105"/>
      <c r="O168" s="107"/>
      <c r="P168" s="109"/>
      <c r="Q168" s="107"/>
      <c r="R168" s="109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9"/>
    </row>
    <row r="169" spans="2:34" ht="13.5" customHeight="1">
      <c r="B169" s="110">
        <f>(ROW()-10)/2+0.5</f>
        <v>80</v>
      </c>
      <c r="C169" s="92"/>
      <c r="D169" s="94"/>
      <c r="E169" s="94" t="s">
        <v>83</v>
      </c>
      <c r="F169" s="96" t="s">
        <v>101</v>
      </c>
      <c r="G169" s="96"/>
      <c r="H169" s="98"/>
      <c r="I169" s="100"/>
      <c r="J169" s="100"/>
      <c r="K169" s="100"/>
      <c r="L169" s="100"/>
      <c r="M169" s="102"/>
      <c r="N169" s="112" t="str">
        <f ca="1">IF(B169="","",IF(AND(I169="",J169="",K169="",L169=""),"",IF(OR(I169="",J169=""),"?",IF(AND(I169&lt;&gt;"",J169&lt;&gt;"",K169&lt;&gt;"",L169&lt;&gt;"",M169=100),"○",IF(AND(I169&lt;=TODAY(),J169&gt;=TODAY(),K169=""),"▲",  IF(J169&lt;TODAY(),"★",IF(K169&lt;&gt;"","△",IF(AND(I169&lt;&gt;""),"◇",""))))))))</f>
        <v/>
      </c>
      <c r="O169" s="114" t="str">
        <f>IF(COUNTA(S169:X169)=0,"",SUMPRODUCT(--(ISNUMBER(S169:X169)),S169:X169)+ (COUNTA(S169:X169)-COUNT(S169:X169))*8)</f>
        <v/>
      </c>
      <c r="P169" s="116" t="str">
        <f>IF(O169="","",ROUND(O169/8,2))</f>
        <v/>
      </c>
      <c r="Q169" s="114" t="str">
        <f>IF(COUNTA(S170:X170)=0,"",SUMPRODUCT(--(ISNUMBER(S170:X170)),S170:X170)+ (COUNTA(S170:X170)-COUNT(S170:X170))*8)</f>
        <v/>
      </c>
      <c r="R169" s="116" t="str">
        <f t="shared" ref="R169" si="151">IF(Q169="","",ROUND(Q169/8,2))</f>
        <v/>
      </c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9"/>
    </row>
    <row r="170" spans="2:34" ht="13.5" customHeight="1">
      <c r="B170" s="111"/>
      <c r="C170" s="93"/>
      <c r="D170" s="95"/>
      <c r="E170" s="95"/>
      <c r="F170" s="97"/>
      <c r="G170" s="97"/>
      <c r="H170" s="99"/>
      <c r="I170" s="101"/>
      <c r="J170" s="101"/>
      <c r="K170" s="101"/>
      <c r="L170" s="101"/>
      <c r="M170" s="103"/>
      <c r="N170" s="113"/>
      <c r="O170" s="115"/>
      <c r="P170" s="117"/>
      <c r="Q170" s="115"/>
      <c r="R170" s="117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9"/>
    </row>
    <row r="171" spans="2:34" ht="13.5" customHeight="1">
      <c r="B171" s="90">
        <f t="shared" ref="B171" si="152">(ROW()-10)/2+0.5</f>
        <v>81</v>
      </c>
      <c r="C171" s="92"/>
      <c r="D171" s="94"/>
      <c r="E171" s="94"/>
      <c r="F171" s="96" t="s">
        <v>55</v>
      </c>
      <c r="G171" s="96"/>
      <c r="H171" s="98"/>
      <c r="I171" s="100"/>
      <c r="J171" s="100"/>
      <c r="K171" s="100"/>
      <c r="L171" s="100"/>
      <c r="M171" s="102"/>
      <c r="N171" s="104" t="str">
        <f ca="1">IF(B171="","",IF(AND(I171="",J171="",K171="",L171=""),"",IF(OR(I171="",J171=""),"?",IF(AND(I171&lt;&gt;"",J171&lt;&gt;"",K171&lt;&gt;"",L171&lt;&gt;"",M171=100),"○",IF(AND(I171&lt;=TODAY(),J171&gt;=TODAY(),K171=""),"▲",  IF(J171&lt;TODAY(),"★",IF(K171&lt;&gt;"","△",IF(AND(I171&lt;&gt;""),"◇",""))))))))</f>
        <v/>
      </c>
      <c r="O171" s="106" t="str">
        <f>IF(COUNTA(S171:X171)=0,"",SUMPRODUCT(--(ISNUMBER(S171:X171)),S171:X171)+ (COUNTA(S171:X171)-COUNT(S171:X171))*8)</f>
        <v/>
      </c>
      <c r="P171" s="108" t="str">
        <f t="shared" ref="P171" si="153">IF(O171="","",ROUND(O171/8,2))</f>
        <v/>
      </c>
      <c r="Q171" s="106" t="str">
        <f>IF(COUNTA(S172:X172)=0,"",SUMPRODUCT(--(ISNUMBER(S172:X172)),S172:X172)+ (COUNTA(S172:X172)-COUNT(S172:X172))*8)</f>
        <v/>
      </c>
      <c r="R171" s="108" t="str">
        <f t="shared" ref="R171" si="154">IF(Q171="","",ROUND(Q171/8,2))</f>
        <v/>
      </c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9"/>
    </row>
    <row r="172" spans="2:34" ht="13.5" customHeight="1">
      <c r="B172" s="91"/>
      <c r="C172" s="93"/>
      <c r="D172" s="95"/>
      <c r="E172" s="95"/>
      <c r="F172" s="97"/>
      <c r="G172" s="97"/>
      <c r="H172" s="99"/>
      <c r="I172" s="101"/>
      <c r="J172" s="101"/>
      <c r="K172" s="101"/>
      <c r="L172" s="101"/>
      <c r="M172" s="103"/>
      <c r="N172" s="105"/>
      <c r="O172" s="107"/>
      <c r="P172" s="109"/>
      <c r="Q172" s="107"/>
      <c r="R172" s="109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9"/>
    </row>
    <row r="173" spans="2:34" ht="13.5" customHeight="1">
      <c r="B173" s="90">
        <f t="shared" ref="B173" si="155">(ROW()-10)/2+0.5</f>
        <v>82</v>
      </c>
      <c r="C173" s="92"/>
      <c r="D173" s="94"/>
      <c r="E173" s="94" t="s">
        <v>84</v>
      </c>
      <c r="F173" s="96" t="s">
        <v>101</v>
      </c>
      <c r="G173" s="96"/>
      <c r="H173" s="98"/>
      <c r="I173" s="100"/>
      <c r="J173" s="100"/>
      <c r="K173" s="100"/>
      <c r="L173" s="100"/>
      <c r="M173" s="102"/>
      <c r="N173" s="104" t="str">
        <f ca="1">IF(B173="","",IF(AND(I173="",J173="",K173="",L173=""),"",IF(OR(I173="",J173=""),"?",IF(AND(I173&lt;&gt;"",J173&lt;&gt;"",K173&lt;&gt;"",L173&lt;&gt;"",M173=100),"○",IF(AND(I173&lt;=TODAY(),J173&gt;=TODAY(),K173=""),"▲",  IF(J173&lt;TODAY(),"★",IF(K173&lt;&gt;"","△",IF(AND(I173&lt;&gt;""),"◇",""))))))))</f>
        <v/>
      </c>
      <c r="O173" s="106" t="str">
        <f>IF(COUNTA(S173:X173)=0,"",SUMPRODUCT(--(ISNUMBER(S173:X173)),S173:X173)+ (COUNTA(S173:X173)-COUNT(S173:X173))*8)</f>
        <v/>
      </c>
      <c r="P173" s="108" t="str">
        <f t="shared" ref="P173" si="156">IF(O173="","",ROUND(O173/8,2))</f>
        <v/>
      </c>
      <c r="Q173" s="106" t="str">
        <f>IF(COUNTA(S174:X174)=0,"",SUMPRODUCT(--(ISNUMBER(S174:X174)),S174:X174)+ (COUNTA(S174:X174)-COUNT(S174:X174))*8)</f>
        <v/>
      </c>
      <c r="R173" s="108" t="str">
        <f t="shared" ref="R173" si="157">IF(Q173="","",ROUND(Q173/8,2))</f>
        <v/>
      </c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9"/>
    </row>
    <row r="174" spans="2:34" ht="13.5" customHeight="1">
      <c r="B174" s="91"/>
      <c r="C174" s="93"/>
      <c r="D174" s="95"/>
      <c r="E174" s="95"/>
      <c r="F174" s="97"/>
      <c r="G174" s="97"/>
      <c r="H174" s="99"/>
      <c r="I174" s="101"/>
      <c r="J174" s="101"/>
      <c r="K174" s="101"/>
      <c r="L174" s="101"/>
      <c r="M174" s="103"/>
      <c r="N174" s="105"/>
      <c r="O174" s="107"/>
      <c r="P174" s="109"/>
      <c r="Q174" s="107"/>
      <c r="R174" s="109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9"/>
    </row>
    <row r="175" spans="2:34" ht="13.5" customHeight="1">
      <c r="B175" s="90">
        <f t="shared" ref="B175" si="158">(ROW()-10)/2+0.5</f>
        <v>83</v>
      </c>
      <c r="C175" s="92"/>
      <c r="D175" s="94"/>
      <c r="E175" s="94"/>
      <c r="F175" s="96" t="s">
        <v>55</v>
      </c>
      <c r="G175" s="96"/>
      <c r="H175" s="98"/>
      <c r="I175" s="100"/>
      <c r="J175" s="100"/>
      <c r="K175" s="100"/>
      <c r="L175" s="100"/>
      <c r="M175" s="102"/>
      <c r="N175" s="104" t="str">
        <f ca="1">IF(B175="","",IF(AND(I175="",J175="",K175="",L175=""),"",IF(OR(I175="",J175=""),"?",IF(AND(I175&lt;&gt;"",J175&lt;&gt;"",K175&lt;&gt;"",L175&lt;&gt;"",M175=100),"○",IF(AND(I175&lt;=TODAY(),J175&gt;=TODAY(),K175=""),"▲",  IF(J175&lt;TODAY(),"★",IF(K175&lt;&gt;"","△",IF(AND(I175&lt;&gt;""),"◇",""))))))))</f>
        <v/>
      </c>
      <c r="O175" s="106" t="str">
        <f>IF(COUNTA(S175:X175)=0,"",SUMPRODUCT(--(ISNUMBER(S175:X175)),S175:X175)+ (COUNTA(S175:X175)-COUNT(S175:X175))*8)</f>
        <v/>
      </c>
      <c r="P175" s="108" t="str">
        <f t="shared" ref="P175" si="159">IF(O175="","",ROUND(O175/8,2))</f>
        <v/>
      </c>
      <c r="Q175" s="106" t="str">
        <f>IF(COUNTA(S176:X176)=0,"",SUMPRODUCT(--(ISNUMBER(S176:X176)),S176:X176)+ (COUNTA(S176:X176)-COUNT(S176:X176))*8)</f>
        <v/>
      </c>
      <c r="R175" s="108" t="str">
        <f t="shared" ref="R175" si="160">IF(Q175="","",ROUND(Q175/8,2))</f>
        <v/>
      </c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9"/>
    </row>
    <row r="176" spans="2:34" ht="13.5" customHeight="1">
      <c r="B176" s="91"/>
      <c r="C176" s="93"/>
      <c r="D176" s="95"/>
      <c r="E176" s="95"/>
      <c r="F176" s="97"/>
      <c r="G176" s="97"/>
      <c r="H176" s="99"/>
      <c r="I176" s="101"/>
      <c r="J176" s="101"/>
      <c r="K176" s="101"/>
      <c r="L176" s="101"/>
      <c r="M176" s="103"/>
      <c r="N176" s="105"/>
      <c r="O176" s="107"/>
      <c r="P176" s="109"/>
      <c r="Q176" s="107"/>
      <c r="R176" s="109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9"/>
    </row>
    <row r="177" spans="2:34" ht="13.5" customHeight="1">
      <c r="B177" s="90">
        <f>(ROW()-10)/2+0.5</f>
        <v>84</v>
      </c>
      <c r="C177" s="92"/>
      <c r="D177" s="94"/>
      <c r="E177" s="94"/>
      <c r="F177" s="96"/>
      <c r="G177" s="96"/>
      <c r="H177" s="98"/>
      <c r="I177" s="100"/>
      <c r="J177" s="100"/>
      <c r="K177" s="100"/>
      <c r="L177" s="100"/>
      <c r="M177" s="102"/>
      <c r="N177" s="104"/>
      <c r="O177" s="106"/>
      <c r="P177" s="108"/>
      <c r="Q177" s="106"/>
      <c r="R177" s="108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9"/>
    </row>
    <row r="178" spans="2:34" ht="13.5" customHeight="1">
      <c r="B178" s="91"/>
      <c r="C178" s="93"/>
      <c r="D178" s="95"/>
      <c r="E178" s="95"/>
      <c r="F178" s="97"/>
      <c r="G178" s="97"/>
      <c r="H178" s="99"/>
      <c r="I178" s="101"/>
      <c r="J178" s="101"/>
      <c r="K178" s="101"/>
      <c r="L178" s="101"/>
      <c r="M178" s="103"/>
      <c r="N178" s="105"/>
      <c r="O178" s="107"/>
      <c r="P178" s="109"/>
      <c r="Q178" s="107"/>
      <c r="R178" s="109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9"/>
    </row>
    <row r="179" spans="2:34" ht="13.5" customHeight="1">
      <c r="B179" s="110">
        <f>(ROW()-10)/2+0.5</f>
        <v>85</v>
      </c>
      <c r="C179" s="92"/>
      <c r="D179" s="94" t="s">
        <v>106</v>
      </c>
      <c r="E179" s="94" t="s">
        <v>91</v>
      </c>
      <c r="F179" s="96" t="s">
        <v>101</v>
      </c>
      <c r="G179" s="96"/>
      <c r="H179" s="98"/>
      <c r="I179" s="100"/>
      <c r="J179" s="100"/>
      <c r="K179" s="100"/>
      <c r="L179" s="100"/>
      <c r="M179" s="102"/>
      <c r="N179" s="112" t="str">
        <f ca="1">IF(B179="","",IF(AND(I179="",J179="",K179="",L179=""),"",IF(OR(I179="",J179=""),"?",IF(AND(I179&lt;&gt;"",J179&lt;&gt;"",K179&lt;&gt;"",L179&lt;&gt;"",M179=100),"○",IF(AND(I179&lt;=TODAY(),J179&gt;=TODAY(),K179=""),"▲",  IF(J179&lt;TODAY(),"★",IF(K179&lt;&gt;"","△",IF(AND(I179&lt;&gt;""),"◇",""))))))))</f>
        <v/>
      </c>
      <c r="O179" s="114"/>
      <c r="P179" s="116" t="str">
        <f>IF(O179="","",ROUND(O179/8,2))</f>
        <v/>
      </c>
      <c r="Q179" s="114" t="str">
        <f>IF(COUNTA(S180:X180)=0,"",SUMPRODUCT(--(ISNUMBER(S180:X180)),S180:X180)+ (COUNTA(S180:X180)-COUNT(S180:X180))*8)</f>
        <v/>
      </c>
      <c r="R179" s="116" t="str">
        <f t="shared" ref="R179" si="161">IF(Q179="","",ROUND(Q179/8,2))</f>
        <v/>
      </c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9"/>
    </row>
    <row r="180" spans="2:34" ht="13.5" customHeight="1">
      <c r="B180" s="111"/>
      <c r="C180" s="93"/>
      <c r="D180" s="95"/>
      <c r="E180" s="95"/>
      <c r="F180" s="97"/>
      <c r="G180" s="97"/>
      <c r="H180" s="99"/>
      <c r="I180" s="101"/>
      <c r="J180" s="101"/>
      <c r="K180" s="101"/>
      <c r="L180" s="101"/>
      <c r="M180" s="103"/>
      <c r="N180" s="113"/>
      <c r="O180" s="115"/>
      <c r="P180" s="117"/>
      <c r="Q180" s="115"/>
      <c r="R180" s="117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9"/>
    </row>
    <row r="181" spans="2:34" ht="13.5" customHeight="1">
      <c r="B181" s="90">
        <f>(ROW()-10)/2+0.5</f>
        <v>86</v>
      </c>
      <c r="C181" s="92"/>
      <c r="D181" s="94"/>
      <c r="E181" s="94"/>
      <c r="F181" s="96" t="s">
        <v>55</v>
      </c>
      <c r="G181" s="96"/>
      <c r="H181" s="98"/>
      <c r="I181" s="100"/>
      <c r="J181" s="100"/>
      <c r="K181" s="100"/>
      <c r="L181" s="100"/>
      <c r="M181" s="102"/>
      <c r="N181" s="104"/>
      <c r="O181" s="106"/>
      <c r="P181" s="108"/>
      <c r="Q181" s="106"/>
      <c r="R181" s="108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9"/>
    </row>
    <row r="182" spans="2:34" ht="13.5" customHeight="1">
      <c r="B182" s="91"/>
      <c r="C182" s="93"/>
      <c r="D182" s="95"/>
      <c r="E182" s="95"/>
      <c r="F182" s="97"/>
      <c r="G182" s="97"/>
      <c r="H182" s="99"/>
      <c r="I182" s="101"/>
      <c r="J182" s="101"/>
      <c r="K182" s="101"/>
      <c r="L182" s="101"/>
      <c r="M182" s="103"/>
      <c r="N182" s="105"/>
      <c r="O182" s="107"/>
      <c r="P182" s="109"/>
      <c r="Q182" s="107"/>
      <c r="R182" s="109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9"/>
    </row>
    <row r="183" spans="2:34" ht="13.5" customHeight="1">
      <c r="B183" s="90">
        <f t="shared" ref="B183" si="162">(ROW()-10)/2+0.5</f>
        <v>87</v>
      </c>
      <c r="C183" s="92"/>
      <c r="D183" s="94"/>
      <c r="E183" s="94" t="s">
        <v>92</v>
      </c>
      <c r="F183" s="96" t="s">
        <v>101</v>
      </c>
      <c r="G183" s="96"/>
      <c r="H183" s="98"/>
      <c r="I183" s="100"/>
      <c r="J183" s="100"/>
      <c r="K183" s="100"/>
      <c r="L183" s="100"/>
      <c r="M183" s="102"/>
      <c r="N183" s="104" t="str">
        <f ca="1">IF(B183="","",IF(AND(I183="",J183="",K183="",L183=""),"",IF(OR(I183="",J183=""),"?",IF(AND(I183&lt;&gt;"",J183&lt;&gt;"",K183&lt;&gt;"",L183&lt;&gt;"",M183=100),"○",IF(AND(I183&lt;=TODAY(),J183&gt;=TODAY(),K183=""),"▲",  IF(J183&lt;TODAY(),"★",IF(K183&lt;&gt;"","△",IF(AND(I183&lt;&gt;""),"◇",""))))))))</f>
        <v/>
      </c>
      <c r="O183" s="106"/>
      <c r="P183" s="108" t="str">
        <f t="shared" ref="P183" si="163">IF(O183="","",ROUND(O183/8,2))</f>
        <v/>
      </c>
      <c r="Q183" s="106" t="str">
        <f>IF(COUNTA(S184:X184)=0,"",SUMPRODUCT(--(ISNUMBER(S184:X184)),S184:X184)+ (COUNTA(S184:X184)-COUNT(S184:X184))*8)</f>
        <v/>
      </c>
      <c r="R183" s="108" t="str">
        <f t="shared" ref="R183" si="164">IF(Q183="","",ROUND(Q183/8,2))</f>
        <v/>
      </c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9"/>
    </row>
    <row r="184" spans="2:34" ht="13.5" customHeight="1">
      <c r="B184" s="91"/>
      <c r="C184" s="93"/>
      <c r="D184" s="95"/>
      <c r="E184" s="95"/>
      <c r="F184" s="97"/>
      <c r="G184" s="97"/>
      <c r="H184" s="99"/>
      <c r="I184" s="101"/>
      <c r="J184" s="101"/>
      <c r="K184" s="101"/>
      <c r="L184" s="101"/>
      <c r="M184" s="103"/>
      <c r="N184" s="105"/>
      <c r="O184" s="107"/>
      <c r="P184" s="109"/>
      <c r="Q184" s="107"/>
      <c r="R184" s="109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9"/>
    </row>
    <row r="185" spans="2:34" ht="13.5" customHeight="1">
      <c r="B185" s="90">
        <f>(ROW()-10)/2+0.5</f>
        <v>88</v>
      </c>
      <c r="C185" s="92"/>
      <c r="D185" s="94"/>
      <c r="E185" s="94"/>
      <c r="F185" s="96" t="s">
        <v>55</v>
      </c>
      <c r="G185" s="96"/>
      <c r="H185" s="98"/>
      <c r="I185" s="100"/>
      <c r="J185" s="100"/>
      <c r="K185" s="100"/>
      <c r="L185" s="100"/>
      <c r="M185" s="102"/>
      <c r="N185" s="104"/>
      <c r="O185" s="106"/>
      <c r="P185" s="108"/>
      <c r="Q185" s="106"/>
      <c r="R185" s="108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9"/>
    </row>
    <row r="186" spans="2:34" ht="13.5" customHeight="1">
      <c r="B186" s="91"/>
      <c r="C186" s="93"/>
      <c r="D186" s="95"/>
      <c r="E186" s="95"/>
      <c r="F186" s="97"/>
      <c r="G186" s="97"/>
      <c r="H186" s="99"/>
      <c r="I186" s="101"/>
      <c r="J186" s="101"/>
      <c r="K186" s="101"/>
      <c r="L186" s="101"/>
      <c r="M186" s="103"/>
      <c r="N186" s="105"/>
      <c r="O186" s="107"/>
      <c r="P186" s="109"/>
      <c r="Q186" s="107"/>
      <c r="R186" s="109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9"/>
    </row>
    <row r="187" spans="2:34" ht="13.5" customHeight="1">
      <c r="B187" s="110">
        <f>(ROW()-10)/2+0.5</f>
        <v>89</v>
      </c>
      <c r="C187" s="92"/>
      <c r="D187" s="94"/>
      <c r="E187" s="94" t="s">
        <v>93</v>
      </c>
      <c r="F187" s="96" t="s">
        <v>101</v>
      </c>
      <c r="G187" s="96"/>
      <c r="H187" s="98"/>
      <c r="I187" s="100"/>
      <c r="J187" s="100"/>
      <c r="K187" s="100"/>
      <c r="L187" s="100"/>
      <c r="M187" s="102"/>
      <c r="N187" s="112" t="str">
        <f ca="1">IF(B187="","",IF(AND(I187="",J187="",K187="",L187=""),"",IF(OR(I187="",J187=""),"?",IF(AND(I187&lt;&gt;"",J187&lt;&gt;"",K187&lt;&gt;"",L187&lt;&gt;"",M187=100),"○",IF(AND(I187&lt;=TODAY(),J187&gt;=TODAY(),K187=""),"▲",  IF(J187&lt;TODAY(),"★",IF(K187&lt;&gt;"","△",IF(AND(I187&lt;&gt;""),"◇",""))))))))</f>
        <v/>
      </c>
      <c r="O187" s="114" t="str">
        <f>IF(COUNTA(S187:X187)=0,"",SUMPRODUCT(--(ISNUMBER(S187:X187)),S187:X187)+ (COUNTA(S187:X187)-COUNT(S187:X187))*8)</f>
        <v/>
      </c>
      <c r="P187" s="116" t="str">
        <f>IF(O187="","",ROUND(O187/8,2))</f>
        <v/>
      </c>
      <c r="Q187" s="114" t="str">
        <f>IF(COUNTA(S188:X188)=0,"",SUMPRODUCT(--(ISNUMBER(S188:X188)),S188:X188)+ (COUNTA(S188:X188)-COUNT(S188:X188))*8)</f>
        <v/>
      </c>
      <c r="R187" s="116" t="str">
        <f t="shared" ref="R187" si="165">IF(Q187="","",ROUND(Q187/8,2))</f>
        <v/>
      </c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9"/>
    </row>
    <row r="188" spans="2:34" ht="13.5" customHeight="1">
      <c r="B188" s="111"/>
      <c r="C188" s="93"/>
      <c r="D188" s="95"/>
      <c r="E188" s="95"/>
      <c r="F188" s="97"/>
      <c r="G188" s="97"/>
      <c r="H188" s="99"/>
      <c r="I188" s="101"/>
      <c r="J188" s="101"/>
      <c r="K188" s="101"/>
      <c r="L188" s="101"/>
      <c r="M188" s="103"/>
      <c r="N188" s="113"/>
      <c r="O188" s="115"/>
      <c r="P188" s="117"/>
      <c r="Q188" s="115"/>
      <c r="R188" s="117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9"/>
    </row>
    <row r="189" spans="2:34" ht="13.5" customHeight="1">
      <c r="B189" s="90">
        <f>(ROW()-10)/2+0.5</f>
        <v>90</v>
      </c>
      <c r="C189" s="92"/>
      <c r="D189" s="94"/>
      <c r="E189" s="94"/>
      <c r="F189" s="96" t="s">
        <v>55</v>
      </c>
      <c r="G189" s="96"/>
      <c r="H189" s="98"/>
      <c r="I189" s="100"/>
      <c r="J189" s="100"/>
      <c r="K189" s="100"/>
      <c r="L189" s="100"/>
      <c r="M189" s="102"/>
      <c r="N189" s="104"/>
      <c r="O189" s="106"/>
      <c r="P189" s="108"/>
      <c r="Q189" s="106"/>
      <c r="R189" s="108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9"/>
    </row>
    <row r="190" spans="2:34" ht="13.5" customHeight="1">
      <c r="B190" s="91"/>
      <c r="C190" s="93"/>
      <c r="D190" s="95"/>
      <c r="E190" s="95"/>
      <c r="F190" s="97"/>
      <c r="G190" s="97"/>
      <c r="H190" s="99"/>
      <c r="I190" s="101"/>
      <c r="J190" s="101"/>
      <c r="K190" s="101"/>
      <c r="L190" s="101"/>
      <c r="M190" s="103"/>
      <c r="N190" s="105"/>
      <c r="O190" s="107"/>
      <c r="P190" s="109"/>
      <c r="Q190" s="107"/>
      <c r="R190" s="109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9"/>
    </row>
    <row r="191" spans="2:34" ht="13.5" customHeight="1">
      <c r="B191" s="90">
        <f t="shared" ref="B191" si="166">(ROW()-10)/2+0.5</f>
        <v>91</v>
      </c>
      <c r="C191" s="92"/>
      <c r="D191" s="94"/>
      <c r="E191" s="94" t="s">
        <v>94</v>
      </c>
      <c r="F191" s="96" t="s">
        <v>101</v>
      </c>
      <c r="G191" s="96"/>
      <c r="H191" s="98"/>
      <c r="I191" s="100"/>
      <c r="J191" s="100"/>
      <c r="K191" s="100"/>
      <c r="L191" s="100"/>
      <c r="M191" s="102"/>
      <c r="N191" s="104" t="str">
        <f ca="1">IF(B191="","",IF(AND(I191="",J191="",K191="",L191=""),"",IF(OR(I191="",J191=""),"?",IF(AND(I191&lt;&gt;"",J191&lt;&gt;"",K191&lt;&gt;"",L191&lt;&gt;"",M191=100),"○",IF(AND(I191&lt;=TODAY(),J191&gt;=TODAY(),K191=""),"▲",  IF(J191&lt;TODAY(),"★",IF(K191&lt;&gt;"","△",IF(AND(I191&lt;&gt;""),"◇",""))))))))</f>
        <v/>
      </c>
      <c r="O191" s="106" t="str">
        <f>IF(COUNTA(S191:X191)=0,"",SUMPRODUCT(--(ISNUMBER(S191:X191)),S191:X191)+ (COUNTA(S191:X191)-COUNT(S191:X191))*8)</f>
        <v/>
      </c>
      <c r="P191" s="108" t="str">
        <f t="shared" ref="P191" si="167">IF(O191="","",ROUND(O191/8,2))</f>
        <v/>
      </c>
      <c r="Q191" s="106" t="str">
        <f>IF(COUNTA(S192:X192)=0,"",SUMPRODUCT(--(ISNUMBER(S192:X192)),S192:X192)+ (COUNTA(S192:X192)-COUNT(S192:X192))*8)</f>
        <v/>
      </c>
      <c r="R191" s="108" t="str">
        <f t="shared" ref="R191" si="168">IF(Q191="","",ROUND(Q191/8,2))</f>
        <v/>
      </c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9"/>
    </row>
    <row r="192" spans="2:34" ht="13.5" customHeight="1">
      <c r="B192" s="91"/>
      <c r="C192" s="93"/>
      <c r="D192" s="95"/>
      <c r="E192" s="95"/>
      <c r="F192" s="97"/>
      <c r="G192" s="97"/>
      <c r="H192" s="99"/>
      <c r="I192" s="101"/>
      <c r="J192" s="101"/>
      <c r="K192" s="101"/>
      <c r="L192" s="101"/>
      <c r="M192" s="103"/>
      <c r="N192" s="105"/>
      <c r="O192" s="107"/>
      <c r="P192" s="109"/>
      <c r="Q192" s="107"/>
      <c r="R192" s="109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9"/>
    </row>
    <row r="193" spans="2:34" ht="13.5" customHeight="1">
      <c r="B193" s="90">
        <f>(ROW()-10)/2+0.5</f>
        <v>92</v>
      </c>
      <c r="C193" s="92"/>
      <c r="D193" s="94"/>
      <c r="E193" s="94"/>
      <c r="F193" s="96" t="s">
        <v>55</v>
      </c>
      <c r="G193" s="96"/>
      <c r="H193" s="98"/>
      <c r="I193" s="100"/>
      <c r="J193" s="100"/>
      <c r="K193" s="100"/>
      <c r="L193" s="100"/>
      <c r="M193" s="102"/>
      <c r="N193" s="104"/>
      <c r="O193" s="106"/>
      <c r="P193" s="108"/>
      <c r="Q193" s="106"/>
      <c r="R193" s="108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9"/>
    </row>
    <row r="194" spans="2:34" ht="13.5" customHeight="1">
      <c r="B194" s="91"/>
      <c r="C194" s="93"/>
      <c r="D194" s="95"/>
      <c r="E194" s="95"/>
      <c r="F194" s="97"/>
      <c r="G194" s="97"/>
      <c r="H194" s="99"/>
      <c r="I194" s="101"/>
      <c r="J194" s="101"/>
      <c r="K194" s="101"/>
      <c r="L194" s="101"/>
      <c r="M194" s="103"/>
      <c r="N194" s="105"/>
      <c r="O194" s="107"/>
      <c r="P194" s="109"/>
      <c r="Q194" s="107"/>
      <c r="R194" s="109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9"/>
    </row>
    <row r="195" spans="2:34" ht="50.1" customHeight="1">
      <c r="B195" s="90">
        <f t="shared" ref="B195" si="169">(ROW()-10)/2+0.5</f>
        <v>93</v>
      </c>
      <c r="C195" s="92"/>
      <c r="D195" s="94"/>
      <c r="E195" s="94"/>
      <c r="F195" s="96"/>
      <c r="G195" s="96"/>
      <c r="H195" s="98"/>
      <c r="I195" s="100"/>
      <c r="J195" s="100"/>
      <c r="K195" s="100"/>
      <c r="L195" s="100"/>
      <c r="M195" s="102"/>
      <c r="N195" s="104"/>
      <c r="O195" s="106"/>
      <c r="P195" s="108"/>
      <c r="Q195" s="106"/>
      <c r="R195" s="108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9"/>
    </row>
    <row r="196" spans="2:34" ht="13.5" customHeight="1">
      <c r="B196" s="91"/>
      <c r="C196" s="93"/>
      <c r="D196" s="95"/>
      <c r="E196" s="95"/>
      <c r="F196" s="97"/>
      <c r="G196" s="97"/>
      <c r="H196" s="99"/>
      <c r="I196" s="101"/>
      <c r="J196" s="101"/>
      <c r="K196" s="101"/>
      <c r="L196" s="101"/>
      <c r="M196" s="103"/>
      <c r="N196" s="105"/>
      <c r="O196" s="107"/>
      <c r="P196" s="109"/>
      <c r="Q196" s="107"/>
      <c r="R196" s="109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9"/>
    </row>
  </sheetData>
  <sheetProtection formatCells="0" formatColumns="0" formatRows="0" sort="0" autoFilter="0"/>
  <autoFilter ref="A10:AJ196">
    <filterColumn colId="12" showButton="0"/>
  </autoFilter>
  <dataConsolidate/>
  <mergeCells count="1693">
    <mergeCell ref="AH21:AH22"/>
    <mergeCell ref="B23:B24"/>
    <mergeCell ref="C23:C24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AH23:AH24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O21:O22"/>
    <mergeCell ref="P21:P22"/>
    <mergeCell ref="Q21:Q22"/>
    <mergeCell ref="R21:R22"/>
    <mergeCell ref="AH189:AH190"/>
    <mergeCell ref="B193:B194"/>
    <mergeCell ref="C193:C194"/>
    <mergeCell ref="D193:D194"/>
    <mergeCell ref="E193:E194"/>
    <mergeCell ref="F193:F194"/>
    <mergeCell ref="G193:G194"/>
    <mergeCell ref="H193:H194"/>
    <mergeCell ref="I193:I194"/>
    <mergeCell ref="J193:J194"/>
    <mergeCell ref="K193:K194"/>
    <mergeCell ref="L193:L194"/>
    <mergeCell ref="M193:M194"/>
    <mergeCell ref="N193:N194"/>
    <mergeCell ref="O193:O194"/>
    <mergeCell ref="P193:P194"/>
    <mergeCell ref="Q193:Q194"/>
    <mergeCell ref="R193:R194"/>
    <mergeCell ref="AH193:AH194"/>
    <mergeCell ref="B189:B190"/>
    <mergeCell ref="C189:C190"/>
    <mergeCell ref="D189:D190"/>
    <mergeCell ref="E189:E190"/>
    <mergeCell ref="F189:F190"/>
    <mergeCell ref="G189:G190"/>
    <mergeCell ref="H189:H190"/>
    <mergeCell ref="I189:I190"/>
    <mergeCell ref="J189:J190"/>
    <mergeCell ref="K189:K190"/>
    <mergeCell ref="L189:L190"/>
    <mergeCell ref="M189:M190"/>
    <mergeCell ref="N189:N190"/>
    <mergeCell ref="O189:O190"/>
    <mergeCell ref="P189:P190"/>
    <mergeCell ref="Q189:Q190"/>
    <mergeCell ref="R189:R190"/>
    <mergeCell ref="AH191:AH192"/>
    <mergeCell ref="B181:B182"/>
    <mergeCell ref="C181:C182"/>
    <mergeCell ref="D181:D182"/>
    <mergeCell ref="E181:E182"/>
    <mergeCell ref="F181:F182"/>
    <mergeCell ref="G181:G182"/>
    <mergeCell ref="H181:H182"/>
    <mergeCell ref="I181:I182"/>
    <mergeCell ref="J181:J182"/>
    <mergeCell ref="K181:K182"/>
    <mergeCell ref="L181:L182"/>
    <mergeCell ref="M181:M182"/>
    <mergeCell ref="N181:N182"/>
    <mergeCell ref="O181:O182"/>
    <mergeCell ref="P181:P182"/>
    <mergeCell ref="Q181:Q182"/>
    <mergeCell ref="R181:R182"/>
    <mergeCell ref="AH181:AH182"/>
    <mergeCell ref="B185:B186"/>
    <mergeCell ref="C185:C186"/>
    <mergeCell ref="D185:D186"/>
    <mergeCell ref="E185:E186"/>
    <mergeCell ref="F185:F186"/>
    <mergeCell ref="G185:G186"/>
    <mergeCell ref="H185:H186"/>
    <mergeCell ref="I185:I186"/>
    <mergeCell ref="J185:J186"/>
    <mergeCell ref="K185:K186"/>
    <mergeCell ref="L185:L186"/>
    <mergeCell ref="M185:M186"/>
    <mergeCell ref="N185:N186"/>
    <mergeCell ref="B191:B192"/>
    <mergeCell ref="C191:C192"/>
    <mergeCell ref="D191:D192"/>
    <mergeCell ref="E191:E192"/>
    <mergeCell ref="F191:F192"/>
    <mergeCell ref="G191:G192"/>
    <mergeCell ref="H191:H192"/>
    <mergeCell ref="I191:I192"/>
    <mergeCell ref="J191:J192"/>
    <mergeCell ref="K191:K192"/>
    <mergeCell ref="L191:L192"/>
    <mergeCell ref="M191:M192"/>
    <mergeCell ref="N191:N192"/>
    <mergeCell ref="O191:O192"/>
    <mergeCell ref="P191:P192"/>
    <mergeCell ref="Q191:Q192"/>
    <mergeCell ref="R191:R192"/>
    <mergeCell ref="AH183:AH184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K187:K188"/>
    <mergeCell ref="L187:L188"/>
    <mergeCell ref="M187:M188"/>
    <mergeCell ref="N187:N188"/>
    <mergeCell ref="O187:O188"/>
    <mergeCell ref="P187:P188"/>
    <mergeCell ref="Q187:Q188"/>
    <mergeCell ref="R187:R188"/>
    <mergeCell ref="AH187:AH188"/>
    <mergeCell ref="O185:O186"/>
    <mergeCell ref="P185:P186"/>
    <mergeCell ref="Q185:Q186"/>
    <mergeCell ref="R185:R186"/>
    <mergeCell ref="AH185:AH186"/>
    <mergeCell ref="B183:B184"/>
    <mergeCell ref="C183:C184"/>
    <mergeCell ref="D183:D184"/>
    <mergeCell ref="E183:E184"/>
    <mergeCell ref="F183:F184"/>
    <mergeCell ref="G183:G184"/>
    <mergeCell ref="H183:H184"/>
    <mergeCell ref="I183:I184"/>
    <mergeCell ref="J183:J184"/>
    <mergeCell ref="K183:K184"/>
    <mergeCell ref="L183:L184"/>
    <mergeCell ref="M183:M184"/>
    <mergeCell ref="N183:N184"/>
    <mergeCell ref="O183:O184"/>
    <mergeCell ref="P183:P184"/>
    <mergeCell ref="Q183:Q184"/>
    <mergeCell ref="R183:R184"/>
    <mergeCell ref="AH177:AH178"/>
    <mergeCell ref="B179:B180"/>
    <mergeCell ref="C179:C180"/>
    <mergeCell ref="D179:D180"/>
    <mergeCell ref="E179:E180"/>
    <mergeCell ref="F179:F180"/>
    <mergeCell ref="G179:G180"/>
    <mergeCell ref="H179:H180"/>
    <mergeCell ref="I179:I180"/>
    <mergeCell ref="J179:J180"/>
    <mergeCell ref="K179:K180"/>
    <mergeCell ref="L179:L180"/>
    <mergeCell ref="M179:M180"/>
    <mergeCell ref="N179:N180"/>
    <mergeCell ref="O179:O180"/>
    <mergeCell ref="P179:P180"/>
    <mergeCell ref="Q179:Q180"/>
    <mergeCell ref="R179:R180"/>
    <mergeCell ref="AH179:AH180"/>
    <mergeCell ref="B177:B178"/>
    <mergeCell ref="C177:C178"/>
    <mergeCell ref="D177:D178"/>
    <mergeCell ref="E177:E178"/>
    <mergeCell ref="F177:F178"/>
    <mergeCell ref="G177:G178"/>
    <mergeCell ref="H177:H178"/>
    <mergeCell ref="I177:I178"/>
    <mergeCell ref="J177:J178"/>
    <mergeCell ref="K177:K178"/>
    <mergeCell ref="L177:L178"/>
    <mergeCell ref="M177:M178"/>
    <mergeCell ref="N177:N178"/>
    <mergeCell ref="O177:O178"/>
    <mergeCell ref="P177:P178"/>
    <mergeCell ref="Q177:Q178"/>
    <mergeCell ref="R177:R178"/>
    <mergeCell ref="AH173:AH174"/>
    <mergeCell ref="B175:B176"/>
    <mergeCell ref="C175:C176"/>
    <mergeCell ref="D175:D176"/>
    <mergeCell ref="E175:E176"/>
    <mergeCell ref="F175:F176"/>
    <mergeCell ref="G175:G176"/>
    <mergeCell ref="H175:H176"/>
    <mergeCell ref="I175:I176"/>
    <mergeCell ref="J175:J176"/>
    <mergeCell ref="K175:K176"/>
    <mergeCell ref="L175:L176"/>
    <mergeCell ref="M175:M176"/>
    <mergeCell ref="N175:N176"/>
    <mergeCell ref="O175:O176"/>
    <mergeCell ref="P175:P176"/>
    <mergeCell ref="Q175:Q176"/>
    <mergeCell ref="R175:R176"/>
    <mergeCell ref="AH175:AH176"/>
    <mergeCell ref="B173:B174"/>
    <mergeCell ref="C173:C174"/>
    <mergeCell ref="D173:D174"/>
    <mergeCell ref="E173:E174"/>
    <mergeCell ref="F173:F174"/>
    <mergeCell ref="G173:G174"/>
    <mergeCell ref="H173:H174"/>
    <mergeCell ref="I173:I174"/>
    <mergeCell ref="J173:J174"/>
    <mergeCell ref="K173:K174"/>
    <mergeCell ref="L173:L174"/>
    <mergeCell ref="M173:M174"/>
    <mergeCell ref="N173:N174"/>
    <mergeCell ref="O173:O174"/>
    <mergeCell ref="P173:P174"/>
    <mergeCell ref="Q173:Q174"/>
    <mergeCell ref="R173:R174"/>
    <mergeCell ref="AH169:AH170"/>
    <mergeCell ref="B171:B172"/>
    <mergeCell ref="C171:C172"/>
    <mergeCell ref="D171:D172"/>
    <mergeCell ref="E171:E172"/>
    <mergeCell ref="F171:F172"/>
    <mergeCell ref="G171:G172"/>
    <mergeCell ref="H171:H172"/>
    <mergeCell ref="I171:I172"/>
    <mergeCell ref="J171:J172"/>
    <mergeCell ref="K171:K172"/>
    <mergeCell ref="L171:L172"/>
    <mergeCell ref="M171:M172"/>
    <mergeCell ref="N171:N172"/>
    <mergeCell ref="O171:O172"/>
    <mergeCell ref="P171:P172"/>
    <mergeCell ref="Q171:Q172"/>
    <mergeCell ref="R171:R172"/>
    <mergeCell ref="AH171:AH172"/>
    <mergeCell ref="B169:B170"/>
    <mergeCell ref="C169:C170"/>
    <mergeCell ref="D169:D170"/>
    <mergeCell ref="E169:E170"/>
    <mergeCell ref="F169:F170"/>
    <mergeCell ref="G169:G170"/>
    <mergeCell ref="H169:H170"/>
    <mergeCell ref="I169:I170"/>
    <mergeCell ref="J169:J170"/>
    <mergeCell ref="K169:K170"/>
    <mergeCell ref="L169:L170"/>
    <mergeCell ref="M169:M170"/>
    <mergeCell ref="N169:N170"/>
    <mergeCell ref="O169:O170"/>
    <mergeCell ref="P169:P170"/>
    <mergeCell ref="Q169:Q170"/>
    <mergeCell ref="R169:R170"/>
    <mergeCell ref="AH165:AH166"/>
    <mergeCell ref="B167:B168"/>
    <mergeCell ref="C167:C168"/>
    <mergeCell ref="D167:D168"/>
    <mergeCell ref="E167:E168"/>
    <mergeCell ref="F167:F168"/>
    <mergeCell ref="G167:G168"/>
    <mergeCell ref="H167:H168"/>
    <mergeCell ref="I167:I168"/>
    <mergeCell ref="J167:J168"/>
    <mergeCell ref="K167:K168"/>
    <mergeCell ref="L167:L168"/>
    <mergeCell ref="M167:M168"/>
    <mergeCell ref="N167:N168"/>
    <mergeCell ref="O167:O168"/>
    <mergeCell ref="P167:P168"/>
    <mergeCell ref="Q167:Q168"/>
    <mergeCell ref="R167:R168"/>
    <mergeCell ref="AH167:AH168"/>
    <mergeCell ref="B165:B166"/>
    <mergeCell ref="C165:C166"/>
    <mergeCell ref="D165:D166"/>
    <mergeCell ref="E165:E166"/>
    <mergeCell ref="F165:F166"/>
    <mergeCell ref="G165:G166"/>
    <mergeCell ref="H165:H166"/>
    <mergeCell ref="I165:I166"/>
    <mergeCell ref="J165:J166"/>
    <mergeCell ref="K165:K166"/>
    <mergeCell ref="L165:L166"/>
    <mergeCell ref="M165:M166"/>
    <mergeCell ref="N165:N166"/>
    <mergeCell ref="O165:O166"/>
    <mergeCell ref="P165:P166"/>
    <mergeCell ref="Q165:Q166"/>
    <mergeCell ref="R165:R166"/>
    <mergeCell ref="AH161:AH162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M164"/>
    <mergeCell ref="N163:N164"/>
    <mergeCell ref="O163:O164"/>
    <mergeCell ref="P163:P164"/>
    <mergeCell ref="Q163:Q164"/>
    <mergeCell ref="R163:R164"/>
    <mergeCell ref="AH163:AH164"/>
    <mergeCell ref="B161:B162"/>
    <mergeCell ref="C161:C162"/>
    <mergeCell ref="D161:D162"/>
    <mergeCell ref="E161:E162"/>
    <mergeCell ref="F161:F162"/>
    <mergeCell ref="G161:G162"/>
    <mergeCell ref="H161:H162"/>
    <mergeCell ref="I161:I162"/>
    <mergeCell ref="J161:J162"/>
    <mergeCell ref="K161:K162"/>
    <mergeCell ref="L161:L162"/>
    <mergeCell ref="M161:M162"/>
    <mergeCell ref="N161:N162"/>
    <mergeCell ref="O161:O162"/>
    <mergeCell ref="P161:P162"/>
    <mergeCell ref="Q161:Q162"/>
    <mergeCell ref="R161:R162"/>
    <mergeCell ref="AH157:AH158"/>
    <mergeCell ref="AH159:AH160"/>
    <mergeCell ref="B159:B160"/>
    <mergeCell ref="C159:C160"/>
    <mergeCell ref="D159:D160"/>
    <mergeCell ref="E159:E160"/>
    <mergeCell ref="F159:F160"/>
    <mergeCell ref="G159:G160"/>
    <mergeCell ref="H159:H160"/>
    <mergeCell ref="I159:I160"/>
    <mergeCell ref="J159:J160"/>
    <mergeCell ref="K159:K160"/>
    <mergeCell ref="L159:L160"/>
    <mergeCell ref="M159:M160"/>
    <mergeCell ref="N159:N160"/>
    <mergeCell ref="O159:O160"/>
    <mergeCell ref="P159:P160"/>
    <mergeCell ref="Q159:Q160"/>
    <mergeCell ref="R159:R160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M158"/>
    <mergeCell ref="N157:N158"/>
    <mergeCell ref="O157:O158"/>
    <mergeCell ref="P157:P158"/>
    <mergeCell ref="Q157:Q158"/>
    <mergeCell ref="R157:R158"/>
    <mergeCell ref="O153:O154"/>
    <mergeCell ref="P153:P154"/>
    <mergeCell ref="Q153:Q154"/>
    <mergeCell ref="R153:R154"/>
    <mergeCell ref="AH153:AH154"/>
    <mergeCell ref="B129:B130"/>
    <mergeCell ref="C129:C130"/>
    <mergeCell ref="D129:D130"/>
    <mergeCell ref="E129:E130"/>
    <mergeCell ref="G129:G130"/>
    <mergeCell ref="H129:H130"/>
    <mergeCell ref="I129:I130"/>
    <mergeCell ref="J129:J130"/>
    <mergeCell ref="K129:K130"/>
    <mergeCell ref="L129:L130"/>
    <mergeCell ref="M129:M130"/>
    <mergeCell ref="N129:N130"/>
    <mergeCell ref="O129:O130"/>
    <mergeCell ref="P129:P130"/>
    <mergeCell ref="Q129:Q130"/>
    <mergeCell ref="R129:R130"/>
    <mergeCell ref="AH129:AH130"/>
    <mergeCell ref="F131:F132"/>
    <mergeCell ref="O145:O146"/>
    <mergeCell ref="P145:P146"/>
    <mergeCell ref="Q145:Q146"/>
    <mergeCell ref="R145:R146"/>
    <mergeCell ref="AH145:AH146"/>
    <mergeCell ref="B149:B150"/>
    <mergeCell ref="C149:C150"/>
    <mergeCell ref="D149:D150"/>
    <mergeCell ref="E149:E150"/>
    <mergeCell ref="F149:F150"/>
    <mergeCell ref="G149:G150"/>
    <mergeCell ref="H149:H150"/>
    <mergeCell ref="I149:I150"/>
    <mergeCell ref="J149:J150"/>
    <mergeCell ref="K149:K150"/>
    <mergeCell ref="L149:L150"/>
    <mergeCell ref="M149:M150"/>
    <mergeCell ref="N149:N150"/>
    <mergeCell ref="O149:O150"/>
    <mergeCell ref="P149:P150"/>
    <mergeCell ref="Q149:Q150"/>
    <mergeCell ref="R149:R150"/>
    <mergeCell ref="AH149:AH150"/>
    <mergeCell ref="AH141:AH142"/>
    <mergeCell ref="B141:B142"/>
    <mergeCell ref="C141:C142"/>
    <mergeCell ref="D141:D142"/>
    <mergeCell ref="E141:E142"/>
    <mergeCell ref="F141:F142"/>
    <mergeCell ref="G141:G142"/>
    <mergeCell ref="H141:H142"/>
    <mergeCell ref="I141:I142"/>
    <mergeCell ref="J141:J142"/>
    <mergeCell ref="K141:K142"/>
    <mergeCell ref="L141:L142"/>
    <mergeCell ref="M141:M142"/>
    <mergeCell ref="N141:N142"/>
    <mergeCell ref="O141:O142"/>
    <mergeCell ref="P141:P142"/>
    <mergeCell ref="Q141:Q142"/>
    <mergeCell ref="R141:R142"/>
    <mergeCell ref="O137:O138"/>
    <mergeCell ref="P137:P138"/>
    <mergeCell ref="Q137:Q138"/>
    <mergeCell ref="R137:R138"/>
    <mergeCell ref="AH137:AH138"/>
    <mergeCell ref="AH151:AH152"/>
    <mergeCell ref="B155:B156"/>
    <mergeCell ref="C155:C156"/>
    <mergeCell ref="D155:D156"/>
    <mergeCell ref="E155:E156"/>
    <mergeCell ref="F155:F156"/>
    <mergeCell ref="G155:G156"/>
    <mergeCell ref="H155:H156"/>
    <mergeCell ref="I155:I156"/>
    <mergeCell ref="J155:J156"/>
    <mergeCell ref="K155:K156"/>
    <mergeCell ref="L155:L156"/>
    <mergeCell ref="M155:M156"/>
    <mergeCell ref="N155:N156"/>
    <mergeCell ref="O155:O156"/>
    <mergeCell ref="P155:P156"/>
    <mergeCell ref="Q155:Q156"/>
    <mergeCell ref="R155:R156"/>
    <mergeCell ref="AH155:AH156"/>
    <mergeCell ref="B153:B154"/>
    <mergeCell ref="C153:C154"/>
    <mergeCell ref="D153:D154"/>
    <mergeCell ref="E153:E154"/>
    <mergeCell ref="F153:F154"/>
    <mergeCell ref="G153:G154"/>
    <mergeCell ref="H153:H154"/>
    <mergeCell ref="I153:I154"/>
    <mergeCell ref="J153:J154"/>
    <mergeCell ref="K153:K154"/>
    <mergeCell ref="L153:L154"/>
    <mergeCell ref="M153:M154"/>
    <mergeCell ref="N153:N154"/>
    <mergeCell ref="B151:B152"/>
    <mergeCell ref="C151:C152"/>
    <mergeCell ref="D151:D152"/>
    <mergeCell ref="E151:E152"/>
    <mergeCell ref="F151:F152"/>
    <mergeCell ref="G151:G152"/>
    <mergeCell ref="H151:H152"/>
    <mergeCell ref="I151:I152"/>
    <mergeCell ref="J151:J152"/>
    <mergeCell ref="K151:K152"/>
    <mergeCell ref="L151:L152"/>
    <mergeCell ref="M151:M152"/>
    <mergeCell ref="N151:N152"/>
    <mergeCell ref="O151:O152"/>
    <mergeCell ref="P151:P152"/>
    <mergeCell ref="Q151:Q152"/>
    <mergeCell ref="R151:R152"/>
    <mergeCell ref="AH143:AH144"/>
    <mergeCell ref="B147:B148"/>
    <mergeCell ref="C147:C148"/>
    <mergeCell ref="D147:D148"/>
    <mergeCell ref="E147:E148"/>
    <mergeCell ref="F147:F148"/>
    <mergeCell ref="G147:G148"/>
    <mergeCell ref="H147:H148"/>
    <mergeCell ref="I147:I148"/>
    <mergeCell ref="J147:J148"/>
    <mergeCell ref="K147:K148"/>
    <mergeCell ref="L147:L148"/>
    <mergeCell ref="M147:M148"/>
    <mergeCell ref="N147:N148"/>
    <mergeCell ref="O147:O148"/>
    <mergeCell ref="P147:P148"/>
    <mergeCell ref="Q147:Q148"/>
    <mergeCell ref="R147:R148"/>
    <mergeCell ref="AH147:AH148"/>
    <mergeCell ref="B145:B146"/>
    <mergeCell ref="C145:C146"/>
    <mergeCell ref="D145:D146"/>
    <mergeCell ref="E145:E146"/>
    <mergeCell ref="F145:F146"/>
    <mergeCell ref="G145:G146"/>
    <mergeCell ref="H145:H146"/>
    <mergeCell ref="I145:I146"/>
    <mergeCell ref="J145:J146"/>
    <mergeCell ref="K145:K146"/>
    <mergeCell ref="L145:L146"/>
    <mergeCell ref="M145:M146"/>
    <mergeCell ref="N145:N146"/>
    <mergeCell ref="B143:B144"/>
    <mergeCell ref="C143:C144"/>
    <mergeCell ref="D143:D144"/>
    <mergeCell ref="E143:E144"/>
    <mergeCell ref="F143:F144"/>
    <mergeCell ref="G143:G144"/>
    <mergeCell ref="H143:H144"/>
    <mergeCell ref="I143:I144"/>
    <mergeCell ref="J143:J144"/>
    <mergeCell ref="K143:K144"/>
    <mergeCell ref="L143:L144"/>
    <mergeCell ref="M143:M144"/>
    <mergeCell ref="N143:N144"/>
    <mergeCell ref="O143:O144"/>
    <mergeCell ref="P143:P144"/>
    <mergeCell ref="Q143:Q144"/>
    <mergeCell ref="R143:R144"/>
    <mergeCell ref="AH135:AH136"/>
    <mergeCell ref="B139:B140"/>
    <mergeCell ref="C139:C140"/>
    <mergeCell ref="D139:D140"/>
    <mergeCell ref="E139:E140"/>
    <mergeCell ref="F139:F140"/>
    <mergeCell ref="G139:G140"/>
    <mergeCell ref="H139:H140"/>
    <mergeCell ref="I139:I140"/>
    <mergeCell ref="J139:J140"/>
    <mergeCell ref="K139:K140"/>
    <mergeCell ref="L139:L140"/>
    <mergeCell ref="M139:M140"/>
    <mergeCell ref="N139:N140"/>
    <mergeCell ref="O139:O140"/>
    <mergeCell ref="P139:P140"/>
    <mergeCell ref="Q139:Q140"/>
    <mergeCell ref="R139:R140"/>
    <mergeCell ref="AH139:AH140"/>
    <mergeCell ref="B137:B138"/>
    <mergeCell ref="C137:C138"/>
    <mergeCell ref="D137:D138"/>
    <mergeCell ref="E137:E138"/>
    <mergeCell ref="F137:F138"/>
    <mergeCell ref="G137:G138"/>
    <mergeCell ref="H137:H138"/>
    <mergeCell ref="I137:I138"/>
    <mergeCell ref="J137:J138"/>
    <mergeCell ref="K137:K138"/>
    <mergeCell ref="L137:L138"/>
    <mergeCell ref="M137:M138"/>
    <mergeCell ref="N137:N138"/>
    <mergeCell ref="B135:B136"/>
    <mergeCell ref="C135:C136"/>
    <mergeCell ref="D135:D136"/>
    <mergeCell ref="E135:E136"/>
    <mergeCell ref="F135:F136"/>
    <mergeCell ref="G135:G136"/>
    <mergeCell ref="H135:H136"/>
    <mergeCell ref="I135:I136"/>
    <mergeCell ref="J135:J136"/>
    <mergeCell ref="K135:K136"/>
    <mergeCell ref="L135:L136"/>
    <mergeCell ref="M135:M136"/>
    <mergeCell ref="N135:N136"/>
    <mergeCell ref="O135:O136"/>
    <mergeCell ref="P135:P136"/>
    <mergeCell ref="Q135:Q136"/>
    <mergeCell ref="R135:R136"/>
    <mergeCell ref="AH131:AH132"/>
    <mergeCell ref="B133:B134"/>
    <mergeCell ref="C133:C134"/>
    <mergeCell ref="D133:D134"/>
    <mergeCell ref="E133:E134"/>
    <mergeCell ref="F133:F134"/>
    <mergeCell ref="G133:G134"/>
    <mergeCell ref="H133:H134"/>
    <mergeCell ref="I133:I134"/>
    <mergeCell ref="J133:J134"/>
    <mergeCell ref="K133:K134"/>
    <mergeCell ref="L133:L134"/>
    <mergeCell ref="M133:M134"/>
    <mergeCell ref="N133:N134"/>
    <mergeCell ref="O133:O134"/>
    <mergeCell ref="P133:P134"/>
    <mergeCell ref="Q133:Q134"/>
    <mergeCell ref="R133:R134"/>
    <mergeCell ref="AH133:AH134"/>
    <mergeCell ref="B131:B132"/>
    <mergeCell ref="C131:C132"/>
    <mergeCell ref="D131:D132"/>
    <mergeCell ref="E131:E132"/>
    <mergeCell ref="F129:F130"/>
    <mergeCell ref="G131:G132"/>
    <mergeCell ref="H131:H132"/>
    <mergeCell ref="I131:I132"/>
    <mergeCell ref="J131:J132"/>
    <mergeCell ref="K131:K132"/>
    <mergeCell ref="L131:L132"/>
    <mergeCell ref="M131:M132"/>
    <mergeCell ref="N131:N132"/>
    <mergeCell ref="O131:O132"/>
    <mergeCell ref="P131:P132"/>
    <mergeCell ref="Q131:Q132"/>
    <mergeCell ref="R131:R132"/>
    <mergeCell ref="AH125:AH126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J127:J128"/>
    <mergeCell ref="K127:K128"/>
    <mergeCell ref="L127:L128"/>
    <mergeCell ref="M127:M128"/>
    <mergeCell ref="N127:N128"/>
    <mergeCell ref="O127:O128"/>
    <mergeCell ref="P127:P128"/>
    <mergeCell ref="Q127:Q128"/>
    <mergeCell ref="R127:R128"/>
    <mergeCell ref="AH127:AH128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J125:J126"/>
    <mergeCell ref="K125:K126"/>
    <mergeCell ref="L125:L126"/>
    <mergeCell ref="M125:M126"/>
    <mergeCell ref="N125:N126"/>
    <mergeCell ref="O125:O126"/>
    <mergeCell ref="P125:P126"/>
    <mergeCell ref="Q125:Q126"/>
    <mergeCell ref="R125:R126"/>
    <mergeCell ref="K101:K102"/>
    <mergeCell ref="L101:L102"/>
    <mergeCell ref="M101:M102"/>
    <mergeCell ref="N101:N102"/>
    <mergeCell ref="O101:O102"/>
    <mergeCell ref="P101:P102"/>
    <mergeCell ref="Q101:Q102"/>
    <mergeCell ref="R101:R102"/>
    <mergeCell ref="AH101:AH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99:K100"/>
    <mergeCell ref="L99:L100"/>
    <mergeCell ref="M99:M100"/>
    <mergeCell ref="N99:N100"/>
    <mergeCell ref="O99:O100"/>
    <mergeCell ref="P99:P100"/>
    <mergeCell ref="Q99:Q100"/>
    <mergeCell ref="R99:R100"/>
    <mergeCell ref="AH99:AH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AH95:AH96"/>
    <mergeCell ref="B95:B96"/>
    <mergeCell ref="C95:C96"/>
    <mergeCell ref="D95:D96"/>
    <mergeCell ref="E95:E96"/>
    <mergeCell ref="F95:F96"/>
    <mergeCell ref="G95:G96"/>
    <mergeCell ref="H95:H96"/>
    <mergeCell ref="I95:I96"/>
    <mergeCell ref="J95:J96"/>
    <mergeCell ref="K97:K98"/>
    <mergeCell ref="L97:L98"/>
    <mergeCell ref="M97:M98"/>
    <mergeCell ref="N97:N98"/>
    <mergeCell ref="O97:O98"/>
    <mergeCell ref="P97:P98"/>
    <mergeCell ref="Q97:Q98"/>
    <mergeCell ref="R97:R98"/>
    <mergeCell ref="AH97:AH98"/>
    <mergeCell ref="B97:B98"/>
    <mergeCell ref="C97:C98"/>
    <mergeCell ref="D97:D98"/>
    <mergeCell ref="E97:E98"/>
    <mergeCell ref="F97:F98"/>
    <mergeCell ref="G97:G98"/>
    <mergeCell ref="H97:H98"/>
    <mergeCell ref="I97:I98"/>
    <mergeCell ref="J97:J98"/>
    <mergeCell ref="B93:B94"/>
    <mergeCell ref="C93:C94"/>
    <mergeCell ref="D93:D94"/>
    <mergeCell ref="E93:E94"/>
    <mergeCell ref="F93:F94"/>
    <mergeCell ref="G93:G94"/>
    <mergeCell ref="H93:H94"/>
    <mergeCell ref="I93:I94"/>
    <mergeCell ref="J93:J94"/>
    <mergeCell ref="K95:K96"/>
    <mergeCell ref="L95:L96"/>
    <mergeCell ref="M95:M96"/>
    <mergeCell ref="N95:N96"/>
    <mergeCell ref="O95:O96"/>
    <mergeCell ref="P95:P96"/>
    <mergeCell ref="Q95:Q96"/>
    <mergeCell ref="R95:R96"/>
    <mergeCell ref="C71:C72"/>
    <mergeCell ref="D71:D72"/>
    <mergeCell ref="E71:E72"/>
    <mergeCell ref="F71:F72"/>
    <mergeCell ref="G71:G72"/>
    <mergeCell ref="H71:H72"/>
    <mergeCell ref="I71:I72"/>
    <mergeCell ref="J71:J72"/>
    <mergeCell ref="K93:K94"/>
    <mergeCell ref="L93:L94"/>
    <mergeCell ref="M93:M94"/>
    <mergeCell ref="N93:N94"/>
    <mergeCell ref="O93:O94"/>
    <mergeCell ref="P93:P94"/>
    <mergeCell ref="Q93:Q94"/>
    <mergeCell ref="R93:R94"/>
    <mergeCell ref="AH93:AH94"/>
    <mergeCell ref="AH91:AH92"/>
    <mergeCell ref="K89:K90"/>
    <mergeCell ref="L89:L90"/>
    <mergeCell ref="M89:M90"/>
    <mergeCell ref="N89:N90"/>
    <mergeCell ref="O89:O90"/>
    <mergeCell ref="K91:K92"/>
    <mergeCell ref="L91:L92"/>
    <mergeCell ref="M91:M92"/>
    <mergeCell ref="N91:N92"/>
    <mergeCell ref="O91:O92"/>
    <mergeCell ref="P91:P92"/>
    <mergeCell ref="Q91:Q92"/>
    <mergeCell ref="R91:R92"/>
    <mergeCell ref="K87:K88"/>
    <mergeCell ref="K59:K60"/>
    <mergeCell ref="L59:L60"/>
    <mergeCell ref="M59:M60"/>
    <mergeCell ref="N59:N60"/>
    <mergeCell ref="O59:O60"/>
    <mergeCell ref="P59:P60"/>
    <mergeCell ref="Q59:Q60"/>
    <mergeCell ref="R59:R60"/>
    <mergeCell ref="AH59:AH60"/>
    <mergeCell ref="B59:B60"/>
    <mergeCell ref="C59:C60"/>
    <mergeCell ref="D59:D60"/>
    <mergeCell ref="E59:E60"/>
    <mergeCell ref="F59:F60"/>
    <mergeCell ref="G59:G60"/>
    <mergeCell ref="H59:H60"/>
    <mergeCell ref="I59:I60"/>
    <mergeCell ref="J59:J60"/>
    <mergeCell ref="K25:K26"/>
    <mergeCell ref="L25:L26"/>
    <mergeCell ref="M25:M26"/>
    <mergeCell ref="N25:N26"/>
    <mergeCell ref="O25:O26"/>
    <mergeCell ref="P25:P26"/>
    <mergeCell ref="Q25:Q26"/>
    <mergeCell ref="R25:R26"/>
    <mergeCell ref="AH25:AH26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K103:K104"/>
    <mergeCell ref="L103:L104"/>
    <mergeCell ref="M103:M104"/>
    <mergeCell ref="N103:N104"/>
    <mergeCell ref="O103:O104"/>
    <mergeCell ref="P103:P104"/>
    <mergeCell ref="Q103:Q104"/>
    <mergeCell ref="R103:R104"/>
    <mergeCell ref="AH103:AH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K105:K106"/>
    <mergeCell ref="L105:L106"/>
    <mergeCell ref="M105:M106"/>
    <mergeCell ref="N105:N106"/>
    <mergeCell ref="O105:O106"/>
    <mergeCell ref="P105:P106"/>
    <mergeCell ref="Q105:Q106"/>
    <mergeCell ref="R105:R106"/>
    <mergeCell ref="AH105:AH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J105:J106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P89:P90"/>
    <mergeCell ref="Q89:Q90"/>
    <mergeCell ref="R89:R90"/>
    <mergeCell ref="AH89:AH90"/>
    <mergeCell ref="B89:B90"/>
    <mergeCell ref="C89:C90"/>
    <mergeCell ref="D89:D90"/>
    <mergeCell ref="E89:E90"/>
    <mergeCell ref="F89:F90"/>
    <mergeCell ref="G89:G90"/>
    <mergeCell ref="H89:H90"/>
    <mergeCell ref="I89:I90"/>
    <mergeCell ref="J89:J90"/>
    <mergeCell ref="L87:L88"/>
    <mergeCell ref="M87:M88"/>
    <mergeCell ref="N87:N88"/>
    <mergeCell ref="O87:O88"/>
    <mergeCell ref="P87:P88"/>
    <mergeCell ref="Q87:Q88"/>
    <mergeCell ref="R87:R88"/>
    <mergeCell ref="AH87:AH88"/>
    <mergeCell ref="B87:B88"/>
    <mergeCell ref="C87:C88"/>
    <mergeCell ref="D87:D88"/>
    <mergeCell ref="E87:E88"/>
    <mergeCell ref="F87:F88"/>
    <mergeCell ref="G87:G88"/>
    <mergeCell ref="H87:H88"/>
    <mergeCell ref="I87:I88"/>
    <mergeCell ref="J87:J88"/>
    <mergeCell ref="K85:K86"/>
    <mergeCell ref="L85:L86"/>
    <mergeCell ref="M85:M86"/>
    <mergeCell ref="N85:N86"/>
    <mergeCell ref="O85:O86"/>
    <mergeCell ref="P85:P86"/>
    <mergeCell ref="Q85:Q86"/>
    <mergeCell ref="R85:R86"/>
    <mergeCell ref="AH85:AH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K81:K82"/>
    <mergeCell ref="L81:L82"/>
    <mergeCell ref="M81:M82"/>
    <mergeCell ref="N81:N82"/>
    <mergeCell ref="O81:O82"/>
    <mergeCell ref="P81:P82"/>
    <mergeCell ref="Q81:Q82"/>
    <mergeCell ref="R81:R82"/>
    <mergeCell ref="AH81:AH82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K79:K80"/>
    <mergeCell ref="L79:L80"/>
    <mergeCell ref="M79:M80"/>
    <mergeCell ref="N79:N80"/>
    <mergeCell ref="O79:O80"/>
    <mergeCell ref="P79:P80"/>
    <mergeCell ref="Q79:Q80"/>
    <mergeCell ref="R79:R80"/>
    <mergeCell ref="AH79:AH80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K83:K84"/>
    <mergeCell ref="L83:L84"/>
    <mergeCell ref="M83:M84"/>
    <mergeCell ref="N83:N84"/>
    <mergeCell ref="O83:O84"/>
    <mergeCell ref="P83:P84"/>
    <mergeCell ref="Q83:Q84"/>
    <mergeCell ref="R83:R84"/>
    <mergeCell ref="AH83:AH84"/>
    <mergeCell ref="B83:B84"/>
    <mergeCell ref="C83:C84"/>
    <mergeCell ref="D83:D84"/>
    <mergeCell ref="E83:E84"/>
    <mergeCell ref="F83:F84"/>
    <mergeCell ref="G83:G84"/>
    <mergeCell ref="H83:H84"/>
    <mergeCell ref="I83:I84"/>
    <mergeCell ref="J83:J84"/>
    <mergeCell ref="K77:K78"/>
    <mergeCell ref="L77:L78"/>
    <mergeCell ref="M77:M78"/>
    <mergeCell ref="N77:N78"/>
    <mergeCell ref="O77:O78"/>
    <mergeCell ref="P77:P78"/>
    <mergeCell ref="Q77:Q78"/>
    <mergeCell ref="R77:R78"/>
    <mergeCell ref="AH77:AH78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I75:I76"/>
    <mergeCell ref="J75:J76"/>
    <mergeCell ref="I73:I74"/>
    <mergeCell ref="J73:J74"/>
    <mergeCell ref="K75:K76"/>
    <mergeCell ref="L75:L76"/>
    <mergeCell ref="M75:M76"/>
    <mergeCell ref="N75:N76"/>
    <mergeCell ref="O75:O76"/>
    <mergeCell ref="P75:P76"/>
    <mergeCell ref="Q75:Q76"/>
    <mergeCell ref="R75:R76"/>
    <mergeCell ref="AH75:AH76"/>
    <mergeCell ref="B75:B76"/>
    <mergeCell ref="C75:C76"/>
    <mergeCell ref="D75:D76"/>
    <mergeCell ref="E75:E76"/>
    <mergeCell ref="F75:F76"/>
    <mergeCell ref="G75:G76"/>
    <mergeCell ref="H75:H76"/>
    <mergeCell ref="K73:K74"/>
    <mergeCell ref="L73:L74"/>
    <mergeCell ref="M73:M74"/>
    <mergeCell ref="N73:N74"/>
    <mergeCell ref="O73:O74"/>
    <mergeCell ref="P73:P74"/>
    <mergeCell ref="Q73:Q74"/>
    <mergeCell ref="R73:R74"/>
    <mergeCell ref="AH73:AH74"/>
    <mergeCell ref="B73:B74"/>
    <mergeCell ref="C73:C74"/>
    <mergeCell ref="D73:D74"/>
    <mergeCell ref="E73:E74"/>
    <mergeCell ref="F73:F74"/>
    <mergeCell ref="G73:G74"/>
    <mergeCell ref="H73:H74"/>
    <mergeCell ref="K69:K70"/>
    <mergeCell ref="L69:L70"/>
    <mergeCell ref="M69:M70"/>
    <mergeCell ref="N69:N70"/>
    <mergeCell ref="O69:O70"/>
    <mergeCell ref="P69:P70"/>
    <mergeCell ref="Q69:Q70"/>
    <mergeCell ref="R69:R70"/>
    <mergeCell ref="AH69:AH70"/>
    <mergeCell ref="B69:B70"/>
    <mergeCell ref="C69:C70"/>
    <mergeCell ref="D69:D70"/>
    <mergeCell ref="E69:E70"/>
    <mergeCell ref="F69:F70"/>
    <mergeCell ref="G69:G70"/>
    <mergeCell ref="H69:H70"/>
    <mergeCell ref="I69:I70"/>
    <mergeCell ref="J69:J70"/>
    <mergeCell ref="K71:K72"/>
    <mergeCell ref="L71:L72"/>
    <mergeCell ref="M71:M72"/>
    <mergeCell ref="N71:N72"/>
    <mergeCell ref="O71:O72"/>
    <mergeCell ref="P71:P72"/>
    <mergeCell ref="Q71:Q72"/>
    <mergeCell ref="R71:R72"/>
    <mergeCell ref="AH71:AH72"/>
    <mergeCell ref="B71:B72"/>
    <mergeCell ref="AH65:AH66"/>
    <mergeCell ref="B65:B66"/>
    <mergeCell ref="C65:C66"/>
    <mergeCell ref="D65:D66"/>
    <mergeCell ref="E65:E66"/>
    <mergeCell ref="F65:F66"/>
    <mergeCell ref="G65:G66"/>
    <mergeCell ref="H65:H66"/>
    <mergeCell ref="K67:K68"/>
    <mergeCell ref="L67:L68"/>
    <mergeCell ref="M67:M68"/>
    <mergeCell ref="N67:N68"/>
    <mergeCell ref="O67:O68"/>
    <mergeCell ref="P67:P68"/>
    <mergeCell ref="Q67:Q68"/>
    <mergeCell ref="R67:R68"/>
    <mergeCell ref="AH67:AH68"/>
    <mergeCell ref="B67:B68"/>
    <mergeCell ref="C67:C68"/>
    <mergeCell ref="D67:D68"/>
    <mergeCell ref="E67:E68"/>
    <mergeCell ref="F67:F68"/>
    <mergeCell ref="G67:G68"/>
    <mergeCell ref="H67:H68"/>
    <mergeCell ref="I67:I68"/>
    <mergeCell ref="J67:J68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AH27:AH28"/>
    <mergeCell ref="B27:B28"/>
    <mergeCell ref="C27:C28"/>
    <mergeCell ref="D27:D28"/>
    <mergeCell ref="E27:E28"/>
    <mergeCell ref="F27:F28"/>
    <mergeCell ref="G27:G28"/>
    <mergeCell ref="H27:H28"/>
    <mergeCell ref="K19:K20"/>
    <mergeCell ref="L19:L20"/>
    <mergeCell ref="M19:M20"/>
    <mergeCell ref="N19:N20"/>
    <mergeCell ref="O19:O20"/>
    <mergeCell ref="P19:P20"/>
    <mergeCell ref="Q19:Q20"/>
    <mergeCell ref="R19:R20"/>
    <mergeCell ref="AH19:AH20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F35:F36"/>
    <mergeCell ref="G35:G36"/>
    <mergeCell ref="H35:H36"/>
    <mergeCell ref="I35:I36"/>
    <mergeCell ref="J35:J36"/>
    <mergeCell ref="K37:K38"/>
    <mergeCell ref="L37:L38"/>
    <mergeCell ref="M37:M38"/>
    <mergeCell ref="N37:N38"/>
    <mergeCell ref="O37:O38"/>
    <mergeCell ref="P37:P38"/>
    <mergeCell ref="Q37:Q38"/>
    <mergeCell ref="R37:R38"/>
    <mergeCell ref="AH37:AH38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R29:R30"/>
    <mergeCell ref="AH29:AH30"/>
    <mergeCell ref="B31:B32"/>
    <mergeCell ref="C31:C32"/>
    <mergeCell ref="D31:D32"/>
    <mergeCell ref="E31:E32"/>
    <mergeCell ref="I41:I42"/>
    <mergeCell ref="J41:J42"/>
    <mergeCell ref="K41:K42"/>
    <mergeCell ref="L41:L42"/>
    <mergeCell ref="M41:M42"/>
    <mergeCell ref="N41:N42"/>
    <mergeCell ref="O41:O42"/>
    <mergeCell ref="P41:P42"/>
    <mergeCell ref="O31:O32"/>
    <mergeCell ref="P31:P32"/>
    <mergeCell ref="Q31:Q32"/>
    <mergeCell ref="R31:R32"/>
    <mergeCell ref="AH31:AH32"/>
    <mergeCell ref="B33:B34"/>
    <mergeCell ref="C33:C34"/>
    <mergeCell ref="D33:D34"/>
    <mergeCell ref="E33:E34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B41:B42"/>
    <mergeCell ref="C41:C42"/>
    <mergeCell ref="D41:D42"/>
    <mergeCell ref="E41:E42"/>
    <mergeCell ref="F41:F42"/>
    <mergeCell ref="G41:G42"/>
    <mergeCell ref="H41:H42"/>
    <mergeCell ref="I33:I34"/>
    <mergeCell ref="J33:J34"/>
    <mergeCell ref="K33:K34"/>
    <mergeCell ref="L33:L34"/>
    <mergeCell ref="M33:M34"/>
    <mergeCell ref="N33:N34"/>
    <mergeCell ref="O33:O34"/>
    <mergeCell ref="R41:R42"/>
    <mergeCell ref="AH41:AH42"/>
    <mergeCell ref="B29:B30"/>
    <mergeCell ref="C29:C30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R33:R34"/>
    <mergeCell ref="AH33:AH34"/>
    <mergeCell ref="B39:B40"/>
    <mergeCell ref="C39:C40"/>
    <mergeCell ref="D39:D40"/>
    <mergeCell ref="E39:E40"/>
    <mergeCell ref="G39:G40"/>
    <mergeCell ref="H39:H40"/>
    <mergeCell ref="I39:I40"/>
    <mergeCell ref="J39:J40"/>
    <mergeCell ref="K39:K40"/>
    <mergeCell ref="M39:M40"/>
    <mergeCell ref="N39:N40"/>
    <mergeCell ref="O39:O40"/>
    <mergeCell ref="P39:P40"/>
    <mergeCell ref="Q39:Q40"/>
    <mergeCell ref="R39:R40"/>
    <mergeCell ref="P33:P34"/>
    <mergeCell ref="Q33:Q34"/>
    <mergeCell ref="K35:K36"/>
    <mergeCell ref="L35:L36"/>
    <mergeCell ref="M35:M36"/>
    <mergeCell ref="N35:N36"/>
    <mergeCell ref="O35:O36"/>
    <mergeCell ref="P35:P36"/>
    <mergeCell ref="Q35:Q36"/>
    <mergeCell ref="R35:R36"/>
    <mergeCell ref="AH35:AH36"/>
    <mergeCell ref="B35:B36"/>
    <mergeCell ref="C35:C36"/>
    <mergeCell ref="D35:D36"/>
    <mergeCell ref="E35:E36"/>
    <mergeCell ref="C53:C54"/>
    <mergeCell ref="D53:D54"/>
    <mergeCell ref="E53:E54"/>
    <mergeCell ref="F53:F54"/>
    <mergeCell ref="G53:G54"/>
    <mergeCell ref="H53:H54"/>
    <mergeCell ref="Q41:Q42"/>
    <mergeCell ref="P47:P48"/>
    <mergeCell ref="M47:M48"/>
    <mergeCell ref="N47:N48"/>
    <mergeCell ref="K51:K52"/>
    <mergeCell ref="L51:L52"/>
    <mergeCell ref="F51:F52"/>
    <mergeCell ref="I51:I52"/>
    <mergeCell ref="J51:J52"/>
    <mergeCell ref="P51:P52"/>
    <mergeCell ref="Q47:Q48"/>
    <mergeCell ref="Q51:Q52"/>
    <mergeCell ref="D55:D56"/>
    <mergeCell ref="E55:E56"/>
    <mergeCell ref="F55:F56"/>
    <mergeCell ref="G55:G56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J119:J120"/>
    <mergeCell ref="K117:K118"/>
    <mergeCell ref="L117:L118"/>
    <mergeCell ref="M117:M118"/>
    <mergeCell ref="N117:N118"/>
    <mergeCell ref="B117:B118"/>
    <mergeCell ref="C117:C118"/>
    <mergeCell ref="H55:H56"/>
    <mergeCell ref="I55:I56"/>
    <mergeCell ref="J55:J56"/>
    <mergeCell ref="K55:K56"/>
    <mergeCell ref="L55:L56"/>
    <mergeCell ref="M55:M56"/>
    <mergeCell ref="N55:N56"/>
    <mergeCell ref="I65:I66"/>
    <mergeCell ref="J65:J66"/>
    <mergeCell ref="K65:K66"/>
    <mergeCell ref="L65:L66"/>
    <mergeCell ref="M65:M66"/>
    <mergeCell ref="N65:N66"/>
    <mergeCell ref="K53:K54"/>
    <mergeCell ref="K119:K120"/>
    <mergeCell ref="L119:L120"/>
    <mergeCell ref="M119:M120"/>
    <mergeCell ref="N119:N120"/>
    <mergeCell ref="O119:O120"/>
    <mergeCell ref="P119:P120"/>
    <mergeCell ref="Q119:Q120"/>
    <mergeCell ref="R119:R120"/>
    <mergeCell ref="AH119:AH120"/>
    <mergeCell ref="AH117:AH118"/>
    <mergeCell ref="R55:R56"/>
    <mergeCell ref="AH55:AH56"/>
    <mergeCell ref="L53:L54"/>
    <mergeCell ref="M53:M54"/>
    <mergeCell ref="N53:N54"/>
    <mergeCell ref="O53:O54"/>
    <mergeCell ref="P53:P54"/>
    <mergeCell ref="Q53:Q54"/>
    <mergeCell ref="R53:R54"/>
    <mergeCell ref="AH53:AH54"/>
    <mergeCell ref="O117:O118"/>
    <mergeCell ref="P117:P118"/>
    <mergeCell ref="Q117:Q118"/>
    <mergeCell ref="R117:R118"/>
    <mergeCell ref="O55:O56"/>
    <mergeCell ref="P55:P56"/>
    <mergeCell ref="Q55:Q56"/>
    <mergeCell ref="O65:O66"/>
    <mergeCell ref="P65:P66"/>
    <mergeCell ref="Q65:Q66"/>
    <mergeCell ref="R65:R66"/>
    <mergeCell ref="M111:M112"/>
    <mergeCell ref="N111:N112"/>
    <mergeCell ref="O111:O112"/>
    <mergeCell ref="P111:P112"/>
    <mergeCell ref="Q111:Q112"/>
    <mergeCell ref="R111:R112"/>
    <mergeCell ref="AH111:AH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J111:J112"/>
    <mergeCell ref="D115:D116"/>
    <mergeCell ref="E115:E116"/>
    <mergeCell ref="F115:F116"/>
    <mergeCell ref="G115:G116"/>
    <mergeCell ref="H115:H116"/>
    <mergeCell ref="P107:P108"/>
    <mergeCell ref="Q107:Q108"/>
    <mergeCell ref="R107:R108"/>
    <mergeCell ref="AH107:AH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K109:K110"/>
    <mergeCell ref="L109:L110"/>
    <mergeCell ref="M109:M110"/>
    <mergeCell ref="N109:N110"/>
    <mergeCell ref="O109:O110"/>
    <mergeCell ref="P109:P110"/>
    <mergeCell ref="Q109:Q110"/>
    <mergeCell ref="R109:R110"/>
    <mergeCell ref="AH109:AH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J109:J110"/>
    <mergeCell ref="AH51:AH52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P57:P58"/>
    <mergeCell ref="Q57:Q58"/>
    <mergeCell ref="R57:R58"/>
    <mergeCell ref="AH57:AH58"/>
    <mergeCell ref="B51:B52"/>
    <mergeCell ref="C51:C52"/>
    <mergeCell ref="B53:B54"/>
    <mergeCell ref="D51:D52"/>
    <mergeCell ref="E51:E52"/>
    <mergeCell ref="G51:G52"/>
    <mergeCell ref="H51:H52"/>
    <mergeCell ref="M51:M52"/>
    <mergeCell ref="N51:N52"/>
    <mergeCell ref="O51:O52"/>
    <mergeCell ref="B55:B56"/>
    <mergeCell ref="C55:C56"/>
    <mergeCell ref="I53:I54"/>
    <mergeCell ref="AH47:AH48"/>
    <mergeCell ref="B49:B50"/>
    <mergeCell ref="C49:C50"/>
    <mergeCell ref="D49:D50"/>
    <mergeCell ref="E49:E50"/>
    <mergeCell ref="G49:G50"/>
    <mergeCell ref="H49:H50"/>
    <mergeCell ref="I49:I50"/>
    <mergeCell ref="M49:M50"/>
    <mergeCell ref="N49:N50"/>
    <mergeCell ref="O49:O50"/>
    <mergeCell ref="P49:P50"/>
    <mergeCell ref="Q49:Q50"/>
    <mergeCell ref="R49:R50"/>
    <mergeCell ref="AH49:AH50"/>
    <mergeCell ref="B47:B48"/>
    <mergeCell ref="C47:C48"/>
    <mergeCell ref="D47:D48"/>
    <mergeCell ref="E47:E48"/>
    <mergeCell ref="F47:F48"/>
    <mergeCell ref="G9:G10"/>
    <mergeCell ref="G15:G16"/>
    <mergeCell ref="I9:J9"/>
    <mergeCell ref="K9:L9"/>
    <mergeCell ref="M9:N10"/>
    <mergeCell ref="G47:G48"/>
    <mergeCell ref="H47:H48"/>
    <mergeCell ref="O43:O44"/>
    <mergeCell ref="P43:P44"/>
    <mergeCell ref="Q43:Q44"/>
    <mergeCell ref="R43:R44"/>
    <mergeCell ref="AH43:AH44"/>
    <mergeCell ref="B43:B44"/>
    <mergeCell ref="C43:C44"/>
    <mergeCell ref="D43:D44"/>
    <mergeCell ref="E43:E44"/>
    <mergeCell ref="F43:F44"/>
    <mergeCell ref="G43:G44"/>
    <mergeCell ref="H43:H44"/>
    <mergeCell ref="I43:I44"/>
    <mergeCell ref="J43:J44"/>
    <mergeCell ref="O45:O46"/>
    <mergeCell ref="P45:P46"/>
    <mergeCell ref="Q45:Q46"/>
    <mergeCell ref="R45:R46"/>
    <mergeCell ref="AH45:AH46"/>
    <mergeCell ref="B45:B46"/>
    <mergeCell ref="C45:C46"/>
    <mergeCell ref="D45:D46"/>
    <mergeCell ref="E45:E46"/>
    <mergeCell ref="F45:F46"/>
    <mergeCell ref="G45:G46"/>
    <mergeCell ref="P195:P196"/>
    <mergeCell ref="Q195:Q196"/>
    <mergeCell ref="R195:R196"/>
    <mergeCell ref="AH195:AH196"/>
    <mergeCell ref="AH13:AH14"/>
    <mergeCell ref="AH39:AH40"/>
    <mergeCell ref="N1:O1"/>
    <mergeCell ref="B7:H8"/>
    <mergeCell ref="I7:L7"/>
    <mergeCell ref="B15:B16"/>
    <mergeCell ref="C15:C16"/>
    <mergeCell ref="D15:D16"/>
    <mergeCell ref="H15:H16"/>
    <mergeCell ref="I15:I16"/>
    <mergeCell ref="J15:J16"/>
    <mergeCell ref="K15:K16"/>
    <mergeCell ref="M15:M16"/>
    <mergeCell ref="I1:J1"/>
    <mergeCell ref="B9:B10"/>
    <mergeCell ref="C9:C10"/>
    <mergeCell ref="D9:D10"/>
    <mergeCell ref="F9:F10"/>
    <mergeCell ref="H9:H10"/>
    <mergeCell ref="B13:B14"/>
    <mergeCell ref="C13:C14"/>
    <mergeCell ref="D13:D14"/>
    <mergeCell ref="E13:E14"/>
    <mergeCell ref="F13:F14"/>
    <mergeCell ref="AH8:AH10"/>
    <mergeCell ref="R15:R16"/>
    <mergeCell ref="E9:E10"/>
    <mergeCell ref="E15:E16"/>
    <mergeCell ref="F15:F16"/>
    <mergeCell ref="O17:O18"/>
    <mergeCell ref="B195:B196"/>
    <mergeCell ref="C195:C196"/>
    <mergeCell ref="D195:D196"/>
    <mergeCell ref="F195:F196"/>
    <mergeCell ref="H195:H196"/>
    <mergeCell ref="I195:I196"/>
    <mergeCell ref="J195:J196"/>
    <mergeCell ref="K195:K196"/>
    <mergeCell ref="E195:E196"/>
    <mergeCell ref="L195:L196"/>
    <mergeCell ref="G195:G196"/>
    <mergeCell ref="M195:M196"/>
    <mergeCell ref="N195:N196"/>
    <mergeCell ref="O195:O196"/>
    <mergeCell ref="H45:H46"/>
    <mergeCell ref="I45:I46"/>
    <mergeCell ref="O47:O48"/>
    <mergeCell ref="K107:K108"/>
    <mergeCell ref="L107:L108"/>
    <mergeCell ref="M107:M108"/>
    <mergeCell ref="N107:N108"/>
    <mergeCell ref="O107:O108"/>
    <mergeCell ref="D117:D118"/>
    <mergeCell ref="E117:E118"/>
    <mergeCell ref="F117:F118"/>
    <mergeCell ref="G117:G118"/>
    <mergeCell ref="H117:H118"/>
    <mergeCell ref="I117:I118"/>
    <mergeCell ref="K111:K112"/>
    <mergeCell ref="L111:L112"/>
    <mergeCell ref="Q11:Q12"/>
    <mergeCell ref="R11:R12"/>
    <mergeCell ref="AH11:AH12"/>
    <mergeCell ref="P13:P14"/>
    <mergeCell ref="Q13:Q14"/>
    <mergeCell ref="M13:M14"/>
    <mergeCell ref="N13:N14"/>
    <mergeCell ref="O13:O14"/>
    <mergeCell ref="R13:R14"/>
    <mergeCell ref="J13:J14"/>
    <mergeCell ref="K13:K14"/>
    <mergeCell ref="L13:L14"/>
    <mergeCell ref="O8:P8"/>
    <mergeCell ref="Q8:R8"/>
    <mergeCell ref="O9:P9"/>
    <mergeCell ref="Q9:R9"/>
    <mergeCell ref="AH15:AH16"/>
    <mergeCell ref="O15:O16"/>
    <mergeCell ref="P15:P16"/>
    <mergeCell ref="Q15:Q16"/>
    <mergeCell ref="N15:N16"/>
    <mergeCell ref="L15:L16"/>
    <mergeCell ref="B11:B12"/>
    <mergeCell ref="C11:C12"/>
    <mergeCell ref="D11:D12"/>
    <mergeCell ref="E11:E12"/>
    <mergeCell ref="F11:F12"/>
    <mergeCell ref="G11:G12"/>
    <mergeCell ref="G13:G14"/>
    <mergeCell ref="H13:H14"/>
    <mergeCell ref="I13:I14"/>
    <mergeCell ref="P17:P18"/>
    <mergeCell ref="Q17:Q18"/>
    <mergeCell ref="R17:R18"/>
    <mergeCell ref="AH17:AH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O61:O62"/>
    <mergeCell ref="P61:P62"/>
    <mergeCell ref="Q61:Q62"/>
    <mergeCell ref="R61:R62"/>
    <mergeCell ref="L39:L40"/>
    <mergeCell ref="M17:M18"/>
    <mergeCell ref="N17:N18"/>
    <mergeCell ref="L45:L46"/>
    <mergeCell ref="I47:I48"/>
    <mergeCell ref="J47:J48"/>
    <mergeCell ref="K47:K48"/>
    <mergeCell ref="F49:F50"/>
    <mergeCell ref="J49:J50"/>
    <mergeCell ref="K49:K50"/>
    <mergeCell ref="L49:L50"/>
    <mergeCell ref="K45:K46"/>
    <mergeCell ref="J45:J46"/>
    <mergeCell ref="F39:F40"/>
    <mergeCell ref="L47:L48"/>
    <mergeCell ref="M45:M46"/>
    <mergeCell ref="N45:N46"/>
    <mergeCell ref="K43:K44"/>
    <mergeCell ref="L43:L44"/>
    <mergeCell ref="M43:M44"/>
    <mergeCell ref="N43:N44"/>
    <mergeCell ref="F33:F34"/>
    <mergeCell ref="G33:G34"/>
    <mergeCell ref="H33:H34"/>
    <mergeCell ref="L17:L18"/>
    <mergeCell ref="R47:R48"/>
    <mergeCell ref="R51:R52"/>
    <mergeCell ref="J53:J54"/>
    <mergeCell ref="AH61:AH62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K63:K64"/>
    <mergeCell ref="L63:L64"/>
    <mergeCell ref="M63:M64"/>
    <mergeCell ref="N63:N64"/>
    <mergeCell ref="O63:O64"/>
    <mergeCell ref="P63:P64"/>
    <mergeCell ref="Q63:Q64"/>
    <mergeCell ref="R63:R64"/>
    <mergeCell ref="AH63:AH64"/>
    <mergeCell ref="B61:B62"/>
    <mergeCell ref="C61:C62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N61:N62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K113:K114"/>
    <mergeCell ref="L113:L114"/>
    <mergeCell ref="M113:M114"/>
    <mergeCell ref="N113:N114"/>
    <mergeCell ref="O113:O114"/>
    <mergeCell ref="P113:P114"/>
    <mergeCell ref="Q113:Q114"/>
    <mergeCell ref="R113:R114"/>
    <mergeCell ref="Q115:Q116"/>
    <mergeCell ref="R115:R116"/>
    <mergeCell ref="AH115:AH116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J121:J122"/>
    <mergeCell ref="K121:K122"/>
    <mergeCell ref="L121:L122"/>
    <mergeCell ref="M121:M122"/>
    <mergeCell ref="N121:N122"/>
    <mergeCell ref="O121:O122"/>
    <mergeCell ref="P121:P122"/>
    <mergeCell ref="Q121:Q122"/>
    <mergeCell ref="R121:R122"/>
    <mergeCell ref="AH121:AH122"/>
    <mergeCell ref="J117:J118"/>
    <mergeCell ref="B115:B116"/>
    <mergeCell ref="C115:C116"/>
    <mergeCell ref="AH123:AH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K123:K124"/>
    <mergeCell ref="L123:L124"/>
    <mergeCell ref="M123:M124"/>
    <mergeCell ref="N123:N124"/>
    <mergeCell ref="O123:O124"/>
    <mergeCell ref="P123:P124"/>
    <mergeCell ref="Q123:Q124"/>
    <mergeCell ref="R123:R124"/>
    <mergeCell ref="AH113:AH114"/>
    <mergeCell ref="I115:I116"/>
    <mergeCell ref="J115:J116"/>
    <mergeCell ref="K115:K116"/>
    <mergeCell ref="L115:L116"/>
    <mergeCell ref="M115:M116"/>
    <mergeCell ref="N115:N116"/>
    <mergeCell ref="O115:O116"/>
    <mergeCell ref="P115:P116"/>
  </mergeCells>
  <phoneticPr fontId="3"/>
  <conditionalFormatting sqref="S8:X8">
    <cfRule type="expression" dxfId="1265" priority="53528" stopIfTrue="1">
      <formula>IF(TEXT(S$9,"d")="1",TRUE,FALSE)</formula>
    </cfRule>
    <cfRule type="expression" dxfId="1264" priority="53529" stopIfTrue="1">
      <formula>OR(IF(TEXT(S$9,"d")&lt;&gt;"1",TRUE,FALSE))</formula>
    </cfRule>
  </conditionalFormatting>
  <conditionalFormatting sqref="S9:AG10">
    <cfRule type="expression" dxfId="1263" priority="53530" stopIfTrue="1">
      <formula>IF(S$9=TODAY(),TRUE,FALSE)</formula>
    </cfRule>
    <cfRule type="expression" dxfId="1262" priority="53531" stopIfTrue="1">
      <formula>IF(WEEKDAY(S$9)=7,TRUE,FALSE)</formula>
    </cfRule>
    <cfRule type="expression" dxfId="1261" priority="53532" stopIfTrue="1">
      <formula>IF(OR(WEEKDAY(S$9)=1,IF(ISNA(MATCH(S$9,Holiday,0)),FALSE,TRUE)),TRUE,FALSE)</formula>
    </cfRule>
  </conditionalFormatting>
  <conditionalFormatting sqref="S12:X14 S16:AG16 S44:AG44 S46:AG46 S48:AG48 S28:AG28 S30:AG30 S32:AG32 S34:AG34 S20:AG20 S26:AG26 S58:AG58 S66:AG66 S68:AG68 S78:AG78 S80:AG80 S76:AG76 S70:AG70 S74:AG74 S60:AG60 S72:AG72 S50:AG52 S54:AG56 S40:AG42 S36:AG38 S62:AG64 S84:AG84 S82:AG82 S86:AG86 S88:AG88 S92:AG92 S90:AG90 S106:AG106 S102:AG102 S94:AG94 S100:AG100 S98:AG98 S96:AG96 S104:AG104 S110:AG110 S108:AG108 S116:AG116 S120:AG120 S118:AG118 S122:AG122 S140:AG140 S142:AG142 S144:AG144 S148:AG148 S152:AG152 S156:AG156 S132:AG132 S134:AG134 S136:AG136 S138:AG138 S146:AG146 S150:AG150 S154:AG154 S130:AG130 S128:AG128 S158:AG158 S196:AG196 S160:AG160 S162:AG162 S166:AG166 S170:AG170 S174:AG174 S164:AG164 S168:AG168 S172:AG172 S176:AG176 S192:AG192 S178:AG178 S188:AG188 S184:AG184 S180:AG180 S182:AG182 S186:AG186 S190:AG190 S194:AG194 S112:AG114 S124:AG126">
    <cfRule type="expression" dxfId="1260" priority="68041" stopIfTrue="1">
      <formula>IF(OR(WEEKDAY(S$9)=7,WEEKDAY(S$9)=1,IF(ISNA(MATCH(S$9,Holiday,0)),FALSE,TRUE)),TRUE,FALSE)</formula>
    </cfRule>
    <cfRule type="expression" dxfId="1259" priority="68042" stopIfTrue="1">
      <formula>IF(AND($B12&lt;&gt;"",$I12&lt;&gt;"", $I12&lt;=S$9,S$9&lt;=$J12),TRUE,FALSE)</formula>
    </cfRule>
    <cfRule type="expression" dxfId="1258" priority="68043" stopIfTrue="1">
      <formula>IF(AND($B12="", $K11&lt;&gt;"",$K11&lt;=S$9,S$9&lt;=$L11),TRUE,FALSE)</formula>
    </cfRule>
  </conditionalFormatting>
  <conditionalFormatting sqref="B195:R196 B43:G46 I43:R44 B11:R14 B15:E16 J115:J116 M115:R116 B115:C116 E115:G116 M65:R66 G65:G66 M75:R76 G75:G76 G15:R16 I45:K46 M45:R46 G129:R132 B129:E132 B19:R20 B25:R28">
    <cfRule type="expression" dxfId="1257" priority="68059" stopIfTrue="1">
      <formula>IF(AND($B11&lt;&gt;"",$I11&lt;&gt;"",$J11&lt;&gt;"",$K11&lt;&gt;"",$L11&lt;&gt;"",$M11=100),TRUE,FALSE)</formula>
    </cfRule>
    <cfRule type="expression" dxfId="1256" priority="68060" stopIfTrue="1">
      <formula>IF(AND($B11&lt;&gt;"",$I11&lt;&gt;"",$J11&lt;&gt;"",$J11&lt;TODAY()),TRUE,FALSE)</formula>
    </cfRule>
    <cfRule type="expression" dxfId="1255" priority="68061" stopIfTrue="1">
      <formula>IF(OR(AND($B11&lt;&gt;"",$I11&lt;&gt;"",$J11&lt;&gt;"",$K11&lt;&gt;"",$M11&lt;100),AND($I11&lt;&gt;"",$J11&lt;&gt;"",TODAY()&gt;=$I11)),TRUE,FALSE)</formula>
    </cfRule>
  </conditionalFormatting>
  <conditionalFormatting sqref="S43:AG43 S47:AG47 S45:AG45 S49:AG49 S53:AG53 S39:AG39 S29:AG29 S33:AG33 S31:AG31 S35:AG35 S27:AG27 S25:AG25 S61:AG61 S69:AG69 S75:AG75 S79:AG79 S65:AG65 S59:AG59 S71:AG71 S83:AG83 S81:AG81 S87:AG87 S91:AG91 S99:AG99 S95:AG95 S111:AG111 S107:AG107 S109:AG109 S115:AG115 S119:AG119 S117:AG117 S123:AG123 S121:AG121 S151:AG151 S139:AG139 S143:AG143 S141:AG141 S133:AG133 S135:AG135 S137:AG137 S145:AG145 S149:AG149 S153:AG153 S129:AG129 S157:AG157 S195:AG195 S169:AG169 S161:AG161 S159:AG159 S163:AG163 S167:AG167 S171:AG171 S175:AG175 S187:AG187 S179:AG179 S191:AG191 S183:AG183 S103:AG103 S93:AG93">
    <cfRule type="expression" dxfId="1254" priority="68236" stopIfTrue="1">
      <formula>IF(OR(WEEKDAY(S$9)=7,WEEKDAY(S$9)=1,IF(ISNA(MATCH(S$9,Holiday,0)),FALSE,TRUE)),TRUE,FALSE)</formula>
    </cfRule>
    <cfRule type="expression" dxfId="1253" priority="68237" stopIfTrue="1">
      <formula>IF(AND($B25&lt;&gt;"",$I25&lt;&gt;"", $I25&lt;=S$9,S$9&lt;=$J25),TRUE,FALSE)</formula>
    </cfRule>
    <cfRule type="expression" dxfId="1252" priority="68238" stopIfTrue="1">
      <formula>IF(AND($B25="", #REF!&lt;&gt;"",#REF!&lt;=S$9,S$9&lt;=#REF!),TRUE,FALSE)</formula>
    </cfRule>
  </conditionalFormatting>
  <conditionalFormatting sqref="S15:X15 S57:AG57 S131:AG131 S127:AG127">
    <cfRule type="expression" dxfId="1251" priority="68248" stopIfTrue="1">
      <formula>IF(OR(WEEKDAY(S$9)=7,WEEKDAY(S$9)=1,IF(ISNA(MATCH(S$9,Holiday,0)),FALSE,TRUE)),TRUE,FALSE)</formula>
    </cfRule>
    <cfRule type="expression" dxfId="1250" priority="68249" stopIfTrue="1">
      <formula>IF(AND($B15&lt;&gt;"",$I15&lt;&gt;"", $I15&lt;=S$9,S$9&lt;=$J15),TRUE,FALSE)</formula>
    </cfRule>
    <cfRule type="expression" dxfId="1249" priority="68250" stopIfTrue="1">
      <formula>IF(AND($B15="", $K10&lt;&gt;"",$K10&lt;=S$9,S$9&lt;=$L10),TRUE,FALSE)</formula>
    </cfRule>
  </conditionalFormatting>
  <conditionalFormatting sqref="S11:X11">
    <cfRule type="expression" dxfId="1248" priority="68290" stopIfTrue="1">
      <formula>IF(OR(WEEKDAY(S$9)=7,WEEKDAY(S$9)=1,IF(ISNA(MATCH(S$9,Holiday,0)),FALSE,TRUE)),TRUE,FALSE)</formula>
    </cfRule>
    <cfRule type="expression" dxfId="1247" priority="68291" stopIfTrue="1">
      <formula>IF(AND($B11&lt;&gt;"",$I11&lt;&gt;"", $I11&lt;=S$9,S$9&lt;=$J11),TRUE,FALSE)</formula>
    </cfRule>
    <cfRule type="expression" dxfId="1246" priority="68292" stopIfTrue="1">
      <formula>IF(AND($B11="", #REF!&lt;&gt;"",#REF!&lt;=S$9,S$9&lt;=#REF!),TRUE,FALSE)</formula>
    </cfRule>
  </conditionalFormatting>
  <conditionalFormatting sqref="Y8:AD8">
    <cfRule type="expression" dxfId="1245" priority="2622" stopIfTrue="1">
      <formula>IF(TEXT(Y$9,"d")="1",TRUE,FALSE)</formula>
    </cfRule>
    <cfRule type="expression" dxfId="1244" priority="2623" stopIfTrue="1">
      <formula>OR(IF(TEXT(Y$9,"d")&lt;&gt;"1",TRUE,FALSE))</formula>
    </cfRule>
  </conditionalFormatting>
  <conditionalFormatting sqref="Y12:AD14">
    <cfRule type="expression" dxfId="1243" priority="2616" stopIfTrue="1">
      <formula>IF(OR(WEEKDAY(Y$9)=7,WEEKDAY(Y$9)=1,IF(ISNA(MATCH(Y$9,Holiday,0)),FALSE,TRUE)),TRUE,FALSE)</formula>
    </cfRule>
    <cfRule type="expression" dxfId="1242" priority="2617" stopIfTrue="1">
      <formula>IF(AND($B12&lt;&gt;"",$I12&lt;&gt;"", $I12&lt;=Y$9,Y$9&lt;=$J12),TRUE,FALSE)</formula>
    </cfRule>
    <cfRule type="expression" dxfId="1241" priority="2618" stopIfTrue="1">
      <formula>IF(AND($B12="", $K11&lt;&gt;"",$K11&lt;=Y$9,Y$9&lt;=$L11),TRUE,FALSE)</formula>
    </cfRule>
  </conditionalFormatting>
  <conditionalFormatting sqref="Y15:AD15">
    <cfRule type="expression" dxfId="1240" priority="2610" stopIfTrue="1">
      <formula>IF(OR(WEEKDAY(Y$9)=7,WEEKDAY(Y$9)=1,IF(ISNA(MATCH(Y$9,Holiday,0)),FALSE,TRUE)),TRUE,FALSE)</formula>
    </cfRule>
    <cfRule type="expression" dxfId="1239" priority="2611" stopIfTrue="1">
      <formula>IF(AND($B15&lt;&gt;"",$I15&lt;&gt;"", $I15&lt;=Y$9,Y$9&lt;=$J15),TRUE,FALSE)</formula>
    </cfRule>
    <cfRule type="expression" dxfId="1238" priority="2612" stopIfTrue="1">
      <formula>IF(AND($B15="", $K10&lt;&gt;"",$K10&lt;=Y$9,Y$9&lt;=$L10),TRUE,FALSE)</formula>
    </cfRule>
  </conditionalFormatting>
  <conditionalFormatting sqref="Y11:AD11">
    <cfRule type="expression" dxfId="1237" priority="2607" stopIfTrue="1">
      <formula>IF(OR(WEEKDAY(Y$9)=7,WEEKDAY(Y$9)=1,IF(ISNA(MATCH(Y$9,Holiday,0)),FALSE,TRUE)),TRUE,FALSE)</formula>
    </cfRule>
    <cfRule type="expression" dxfId="1236" priority="2608" stopIfTrue="1">
      <formula>IF(AND($B11&lt;&gt;"",$I11&lt;&gt;"", $I11&lt;=Y$9,Y$9&lt;=$J11),TRUE,FALSE)</formula>
    </cfRule>
    <cfRule type="expression" dxfId="1235" priority="2609" stopIfTrue="1">
      <formula>IF(AND($B11="", #REF!&lt;&gt;"",#REF!&lt;=Y$9,Y$9&lt;=#REF!),TRUE,FALSE)</formula>
    </cfRule>
  </conditionalFormatting>
  <conditionalFormatting sqref="AE8:AG8">
    <cfRule type="expression" dxfId="1234" priority="2593" stopIfTrue="1">
      <formula>IF(TEXT(AE$9,"d")="1",TRUE,FALSE)</formula>
    </cfRule>
    <cfRule type="expression" dxfId="1233" priority="2594" stopIfTrue="1">
      <formula>OR(IF(TEXT(AE$9,"d")&lt;&gt;"1",TRUE,FALSE))</formula>
    </cfRule>
  </conditionalFormatting>
  <conditionalFormatting sqref="AE12:AG14">
    <cfRule type="expression" dxfId="1232" priority="2590" stopIfTrue="1">
      <formula>IF(OR(WEEKDAY(AE$9)=7,WEEKDAY(AE$9)=1,IF(ISNA(MATCH(AE$9,Holiday,0)),FALSE,TRUE)),TRUE,FALSE)</formula>
    </cfRule>
    <cfRule type="expression" dxfId="1231" priority="2591" stopIfTrue="1">
      <formula>IF(AND($B12&lt;&gt;"",$I12&lt;&gt;"", $I12&lt;=AE$9,AE$9&lt;=$J12),TRUE,FALSE)</formula>
    </cfRule>
    <cfRule type="expression" dxfId="1230" priority="2592" stopIfTrue="1">
      <formula>IF(AND($B12="", $K11&lt;&gt;"",$K11&lt;=AE$9,AE$9&lt;=$L11),TRUE,FALSE)</formula>
    </cfRule>
  </conditionalFormatting>
  <conditionalFormatting sqref="AE15:AG15">
    <cfRule type="expression" dxfId="1229" priority="2584" stopIfTrue="1">
      <formula>IF(OR(WEEKDAY(AE$9)=7,WEEKDAY(AE$9)=1,IF(ISNA(MATCH(AE$9,Holiday,0)),FALSE,TRUE)),TRUE,FALSE)</formula>
    </cfRule>
    <cfRule type="expression" dxfId="1228" priority="2585" stopIfTrue="1">
      <formula>IF(AND($B15&lt;&gt;"",$I15&lt;&gt;"", $I15&lt;=AE$9,AE$9&lt;=$J15),TRUE,FALSE)</formula>
    </cfRule>
    <cfRule type="expression" dxfId="1227" priority="2586" stopIfTrue="1">
      <formula>IF(AND($B15="", $K10&lt;&gt;"",$K10&lt;=AE$9,AE$9&lt;=$L10),TRUE,FALSE)</formula>
    </cfRule>
  </conditionalFormatting>
  <conditionalFormatting sqref="AE11:AG11">
    <cfRule type="expression" dxfId="1226" priority="2581" stopIfTrue="1">
      <formula>IF(OR(WEEKDAY(AE$9)=7,WEEKDAY(AE$9)=1,IF(ISNA(MATCH(AE$9,Holiday,0)),FALSE,TRUE)),TRUE,FALSE)</formula>
    </cfRule>
    <cfRule type="expression" dxfId="1225" priority="2582" stopIfTrue="1">
      <formula>IF(AND($B11&lt;&gt;"",$I11&lt;&gt;"", $I11&lt;=AE$9,AE$9&lt;=$J11),TRUE,FALSE)</formula>
    </cfRule>
    <cfRule type="expression" dxfId="1224" priority="2583" stopIfTrue="1">
      <formula>IF(AND($B11="", #REF!&lt;&gt;"",#REF!&lt;=AE$9,AE$9&lt;=#REF!),TRUE,FALSE)</formula>
    </cfRule>
  </conditionalFormatting>
  <conditionalFormatting sqref="H45:H46">
    <cfRule type="expression" dxfId="1223" priority="2566" stopIfTrue="1">
      <formula>IF(AND($B45&lt;&gt;"",$I45&lt;&gt;"",$J45&lt;&gt;"",$K45&lt;&gt;"",$L45&lt;&gt;"",$M45=100),TRUE,FALSE)</formula>
    </cfRule>
    <cfRule type="expression" dxfId="1222" priority="2567" stopIfTrue="1">
      <formula>IF(AND($B45&lt;&gt;"",$I45&lt;&gt;"",$J45&lt;&gt;"",$J45&lt;TODAY()),TRUE,FALSE)</formula>
    </cfRule>
    <cfRule type="expression" dxfId="1221" priority="2568" stopIfTrue="1">
      <formula>IF(OR(AND($B45&lt;&gt;"",$I45&lt;&gt;"",$J45&lt;&gt;"",$K45&lt;&gt;"",$M45&lt;100),AND($I45&lt;&gt;"",$J45&lt;&gt;"",TODAY()&gt;=$I45)),TRUE,FALSE)</formula>
    </cfRule>
  </conditionalFormatting>
  <conditionalFormatting sqref="H43:H44">
    <cfRule type="expression" dxfId="1220" priority="2563" stopIfTrue="1">
      <formula>IF(AND($B43&lt;&gt;"",$I43&lt;&gt;"",$J43&lt;&gt;"",$K43&lt;&gt;"",$L43&lt;&gt;"",$M43=100),TRUE,FALSE)</formula>
    </cfRule>
    <cfRule type="expression" dxfId="1219" priority="2564" stopIfTrue="1">
      <formula>IF(AND($B43&lt;&gt;"",$I43&lt;&gt;"",$J43&lt;&gt;"",$J43&lt;TODAY()),TRUE,FALSE)</formula>
    </cfRule>
    <cfRule type="expression" dxfId="1218" priority="2565" stopIfTrue="1">
      <formula>IF(OR(AND($B43&lt;&gt;"",$I43&lt;&gt;"",$J43&lt;&gt;"",$K43&lt;&gt;"",$M43&lt;100),AND($I43&lt;&gt;"",$J43&lt;&gt;"",TODAY()&gt;=$I43)),TRUE,FALSE)</formula>
    </cfRule>
  </conditionalFormatting>
  <conditionalFormatting sqref="I57:R58 B47:G52 I49:I52 M47:R52 M107:R112 B107:G112 B57:G58 J107:J112">
    <cfRule type="expression" dxfId="1217" priority="2536" stopIfTrue="1">
      <formula>IF(AND($B47&lt;&gt;"",$I47&lt;&gt;"",$J47&lt;&gt;"",$K47&lt;&gt;"",$L47&lt;&gt;"",$M47=100),TRUE,FALSE)</formula>
    </cfRule>
    <cfRule type="expression" dxfId="1216" priority="2537" stopIfTrue="1">
      <formula>IF(AND($B47&lt;&gt;"",$I47&lt;&gt;"",$J47&lt;&gt;"",$J47&lt;TODAY()),TRUE,FALSE)</formula>
    </cfRule>
    <cfRule type="expression" dxfId="1215" priority="2538" stopIfTrue="1">
      <formula>IF(OR(AND($B47&lt;&gt;"",$I47&lt;&gt;"",$J47&lt;&gt;"",$K47&lt;&gt;"",$M47&lt;100),AND($I47&lt;&gt;"",$J47&lt;&gt;"",TODAY()&gt;=$I47)),TRUE,FALSE)</formula>
    </cfRule>
  </conditionalFormatting>
  <conditionalFormatting sqref="H107:H108">
    <cfRule type="expression" dxfId="1214" priority="2494" stopIfTrue="1">
      <formula>IF(AND($B107&lt;&gt;"",$I107&lt;&gt;"",$J107&lt;&gt;"",$K107&lt;&gt;"",$L107&lt;&gt;"",$M107=100),TRUE,FALSE)</formula>
    </cfRule>
    <cfRule type="expression" dxfId="1213" priority="2495" stopIfTrue="1">
      <formula>IF(AND($B107&lt;&gt;"",$I107&lt;&gt;"",$J107&lt;&gt;"",$J107&lt;TODAY()),TRUE,FALSE)</formula>
    </cfRule>
    <cfRule type="expression" dxfId="1212" priority="2496" stopIfTrue="1">
      <formula>IF(OR(AND($B107&lt;&gt;"",$I107&lt;&gt;"",$J107&lt;&gt;"",$K107&lt;&gt;"",$M107&lt;100),AND($I107&lt;&gt;"",$J107&lt;&gt;"",TODAY()&gt;=$I107)),TRUE,FALSE)</formula>
    </cfRule>
  </conditionalFormatting>
  <conditionalFormatting sqref="H49:H50">
    <cfRule type="expression" dxfId="1211" priority="2509" stopIfTrue="1">
      <formula>IF(AND($B49&lt;&gt;"",$I49&lt;&gt;"",$J49&lt;&gt;"",$K49&lt;&gt;"",$L49&lt;&gt;"",$M49=100),TRUE,FALSE)</formula>
    </cfRule>
    <cfRule type="expression" dxfId="1210" priority="2510" stopIfTrue="1">
      <formula>IF(AND($B49&lt;&gt;"",$I49&lt;&gt;"",$J49&lt;&gt;"",$J49&lt;TODAY()),TRUE,FALSE)</formula>
    </cfRule>
    <cfRule type="expression" dxfId="1209" priority="2511" stopIfTrue="1">
      <formula>IF(OR(AND($B49&lt;&gt;"",$I49&lt;&gt;"",$J49&lt;&gt;"",$K49&lt;&gt;"",$M49&lt;100),AND($I49&lt;&gt;"",$J49&lt;&gt;"",TODAY()&gt;=$I49)),TRUE,FALSE)</formula>
    </cfRule>
  </conditionalFormatting>
  <conditionalFormatting sqref="H47:H48">
    <cfRule type="expression" dxfId="1208" priority="2506" stopIfTrue="1">
      <formula>IF(AND($B47&lt;&gt;"",$I47&lt;&gt;"",$J47&lt;&gt;"",$K47&lt;&gt;"",$L47&lt;&gt;"",$M47=100),TRUE,FALSE)</formula>
    </cfRule>
    <cfRule type="expression" dxfId="1207" priority="2507" stopIfTrue="1">
      <formula>IF(AND($B47&lt;&gt;"",$I47&lt;&gt;"",$J47&lt;&gt;"",$J47&lt;TODAY()),TRUE,FALSE)</formula>
    </cfRule>
    <cfRule type="expression" dxfId="1206" priority="2508" stopIfTrue="1">
      <formula>IF(OR(AND($B47&lt;&gt;"",$I47&lt;&gt;"",$J47&lt;&gt;"",$K47&lt;&gt;"",$M47&lt;100),AND($I47&lt;&gt;"",$J47&lt;&gt;"",TODAY()&gt;=$I47)),TRUE,FALSE)</formula>
    </cfRule>
  </conditionalFormatting>
  <conditionalFormatting sqref="H51:H52">
    <cfRule type="expression" dxfId="1205" priority="2503" stopIfTrue="1">
      <formula>IF(AND($B51&lt;&gt;"",$I51&lt;&gt;"",$J51&lt;&gt;"",$K51&lt;&gt;"",$L51&lt;&gt;"",$M51=100),TRUE,FALSE)</formula>
    </cfRule>
    <cfRule type="expression" dxfId="1204" priority="2504" stopIfTrue="1">
      <formula>IF(AND($B51&lt;&gt;"",$I51&lt;&gt;"",$J51&lt;&gt;"",$J51&lt;TODAY()),TRUE,FALSE)</formula>
    </cfRule>
    <cfRule type="expression" dxfId="1203" priority="2505" stopIfTrue="1">
      <formula>IF(OR(AND($B51&lt;&gt;"",$I51&lt;&gt;"",$J51&lt;&gt;"",$K51&lt;&gt;"",$M51&lt;100),AND($I51&lt;&gt;"",$J51&lt;&gt;"",TODAY()&gt;=$I51)),TRUE,FALSE)</formula>
    </cfRule>
  </conditionalFormatting>
  <conditionalFormatting sqref="H57:H58">
    <cfRule type="expression" dxfId="1202" priority="2500" stopIfTrue="1">
      <formula>IF(AND($B57&lt;&gt;"",$I57&lt;&gt;"",$J57&lt;&gt;"",$K57&lt;&gt;"",$L57&lt;&gt;"",$M57=100),TRUE,FALSE)</formula>
    </cfRule>
    <cfRule type="expression" dxfId="1201" priority="2501" stopIfTrue="1">
      <formula>IF(AND($B57&lt;&gt;"",$I57&lt;&gt;"",$J57&lt;&gt;"",$J57&lt;TODAY()),TRUE,FALSE)</formula>
    </cfRule>
    <cfRule type="expression" dxfId="1200" priority="2502" stopIfTrue="1">
      <formula>IF(OR(AND($B57&lt;&gt;"",$I57&lt;&gt;"",$J57&lt;&gt;"",$K57&lt;&gt;"",$M57&lt;100),AND($I57&lt;&gt;"",$J57&lt;&gt;"",TODAY()&gt;=$I57)),TRUE,FALSE)</formula>
    </cfRule>
  </conditionalFormatting>
  <conditionalFormatting sqref="H111:H112">
    <cfRule type="expression" dxfId="1199" priority="2491" stopIfTrue="1">
      <formula>IF(AND($B111&lt;&gt;"",$I111&lt;&gt;"",$J111&lt;&gt;"",$K111&lt;&gt;"",$L111&lt;&gt;"",$M111=100),TRUE,FALSE)</formula>
    </cfRule>
    <cfRule type="expression" dxfId="1198" priority="2492" stopIfTrue="1">
      <formula>IF(AND($B111&lt;&gt;"",$I111&lt;&gt;"",$J111&lt;&gt;"",$J111&lt;TODAY()),TRUE,FALSE)</formula>
    </cfRule>
    <cfRule type="expression" dxfId="1197" priority="2493" stopIfTrue="1">
      <formula>IF(OR(AND($B111&lt;&gt;"",$I111&lt;&gt;"",$J111&lt;&gt;"",$K111&lt;&gt;"",$M111&lt;100),AND($I111&lt;&gt;"",$J111&lt;&gt;"",TODAY()&gt;=$I111)),TRUE,FALSE)</formula>
    </cfRule>
  </conditionalFormatting>
  <conditionalFormatting sqref="H109:H110">
    <cfRule type="expression" dxfId="1196" priority="2497" stopIfTrue="1">
      <formula>IF(AND($B109&lt;&gt;"",$I109&lt;&gt;"",$J109&lt;&gt;"",$K109&lt;&gt;"",$L109&lt;&gt;"",$M109=100),TRUE,FALSE)</formula>
    </cfRule>
    <cfRule type="expression" dxfId="1195" priority="2498" stopIfTrue="1">
      <formula>IF(AND($B109&lt;&gt;"",$I109&lt;&gt;"",$J109&lt;&gt;"",$J109&lt;TODAY()),TRUE,FALSE)</formula>
    </cfRule>
    <cfRule type="expression" dxfId="1194" priority="2499" stopIfTrue="1">
      <formula>IF(OR(AND($B109&lt;&gt;"",$I109&lt;&gt;"",$J109&lt;&gt;"",$K109&lt;&gt;"",$M109&lt;100),AND($I109&lt;&gt;"",$J109&lt;&gt;"",TODAY()&gt;=$I109)),TRUE,FALSE)</formula>
    </cfRule>
  </conditionalFormatting>
  <conditionalFormatting sqref="I47:I48">
    <cfRule type="expression" dxfId="1193" priority="2488" stopIfTrue="1">
      <formula>IF(AND($B47&lt;&gt;"",$I47&lt;&gt;"",$J47&lt;&gt;"",$K47&lt;&gt;"",$L47&lt;&gt;"",$M47=100),TRUE,FALSE)</formula>
    </cfRule>
    <cfRule type="expression" dxfId="1192" priority="2489" stopIfTrue="1">
      <formula>IF(AND($B47&lt;&gt;"",$I47&lt;&gt;"",$J47&lt;&gt;"",$J47&lt;TODAY()),TRUE,FALSE)</formula>
    </cfRule>
    <cfRule type="expression" dxfId="1191" priority="2490" stopIfTrue="1">
      <formula>IF(OR(AND($B47&lt;&gt;"",$I47&lt;&gt;"",$J47&lt;&gt;"",$K47&lt;&gt;"",$M47&lt;100),AND($I47&lt;&gt;"",$J47&lt;&gt;"",TODAY()&gt;=$I47)),TRUE,FALSE)</formula>
    </cfRule>
  </conditionalFormatting>
  <conditionalFormatting sqref="K49:K50">
    <cfRule type="expression" dxfId="1190" priority="2464" stopIfTrue="1">
      <formula>IF(AND($B49&lt;&gt;"",$I49&lt;&gt;"",$J49&lt;&gt;"",$K49&lt;&gt;"",$L49&lt;&gt;"",$M49=100),TRUE,FALSE)</formula>
    </cfRule>
    <cfRule type="expression" dxfId="1189" priority="2465" stopIfTrue="1">
      <formula>IF(AND($B49&lt;&gt;"",$I49&lt;&gt;"",$J49&lt;&gt;"",$J49&lt;TODAY()),TRUE,FALSE)</formula>
    </cfRule>
    <cfRule type="expression" dxfId="1188" priority="2466" stopIfTrue="1">
      <formula>IF(OR(AND($B49&lt;&gt;"",$I49&lt;&gt;"",$J49&lt;&gt;"",$K49&lt;&gt;"",$M49&lt;100),AND($I49&lt;&gt;"",$J49&lt;&gt;"",TODAY()&gt;=$I49)),TRUE,FALSE)</formula>
    </cfRule>
  </conditionalFormatting>
  <conditionalFormatting sqref="K47:K48">
    <cfRule type="expression" dxfId="1187" priority="2482" stopIfTrue="1">
      <formula>IF(AND($B47&lt;&gt;"",$I47&lt;&gt;"",$J47&lt;&gt;"",$K47&lt;&gt;"",$L47&lt;&gt;"",$M47=100),TRUE,FALSE)</formula>
    </cfRule>
    <cfRule type="expression" dxfId="1186" priority="2483" stopIfTrue="1">
      <formula>IF(AND($B47&lt;&gt;"",$I47&lt;&gt;"",$J47&lt;&gt;"",$J47&lt;TODAY()),TRUE,FALSE)</formula>
    </cfRule>
    <cfRule type="expression" dxfId="1185" priority="2484" stopIfTrue="1">
      <formula>IF(OR(AND($B47&lt;&gt;"",$I47&lt;&gt;"",$J47&lt;&gt;"",$K47&lt;&gt;"",$M47&lt;100),AND($I47&lt;&gt;"",$J47&lt;&gt;"",TODAY()&gt;=$I47)),TRUE,FALSE)</formula>
    </cfRule>
  </conditionalFormatting>
  <conditionalFormatting sqref="J47:J48">
    <cfRule type="expression" dxfId="1184" priority="2473" stopIfTrue="1">
      <formula>IF(AND($B47&lt;&gt;"",$I47&lt;&gt;"",$J47&lt;&gt;"",$K47&lt;&gt;"",$L47&lt;&gt;"",$M47=100),TRUE,FALSE)</formula>
    </cfRule>
    <cfRule type="expression" dxfId="1183" priority="2474" stopIfTrue="1">
      <formula>IF(AND($B47&lt;&gt;"",$I47&lt;&gt;"",$J47&lt;&gt;"",$J47&lt;TODAY()),TRUE,FALSE)</formula>
    </cfRule>
    <cfRule type="expression" dxfId="1182" priority="2475" stopIfTrue="1">
      <formula>IF(OR(AND($B47&lt;&gt;"",$I47&lt;&gt;"",$J47&lt;&gt;"",$K47&lt;&gt;"",$M47&lt;100),AND($I47&lt;&gt;"",$J47&lt;&gt;"",TODAY()&gt;=$I47)),TRUE,FALSE)</formula>
    </cfRule>
  </conditionalFormatting>
  <conditionalFormatting sqref="J49:J50">
    <cfRule type="expression" dxfId="1181" priority="2470" stopIfTrue="1">
      <formula>IF(AND($B49&lt;&gt;"",$I49&lt;&gt;"",$J49&lt;&gt;"",$K49&lt;&gt;"",$L49&lt;&gt;"",$M49=100),TRUE,FALSE)</formula>
    </cfRule>
    <cfRule type="expression" dxfId="1180" priority="2471" stopIfTrue="1">
      <formula>IF(AND($B49&lt;&gt;"",$I49&lt;&gt;"",$J49&lt;&gt;"",$J49&lt;TODAY()),TRUE,FALSE)</formula>
    </cfRule>
    <cfRule type="expression" dxfId="1179" priority="2472" stopIfTrue="1">
      <formula>IF(OR(AND($B49&lt;&gt;"",$I49&lt;&gt;"",$J49&lt;&gt;"",$K49&lt;&gt;"",$M49&lt;100),AND($I49&lt;&gt;"",$J49&lt;&gt;"",TODAY()&gt;=$I49)),TRUE,FALSE)</formula>
    </cfRule>
  </conditionalFormatting>
  <conditionalFormatting sqref="J51:J52">
    <cfRule type="expression" dxfId="1178" priority="2467" stopIfTrue="1">
      <formula>IF(AND($B51&lt;&gt;"",$I51&lt;&gt;"",$J51&lt;&gt;"",$K51&lt;&gt;"",$L51&lt;&gt;"",$M51=100),TRUE,FALSE)</formula>
    </cfRule>
    <cfRule type="expression" dxfId="1177" priority="2468" stopIfTrue="1">
      <formula>IF(AND($B51&lt;&gt;"",$I51&lt;&gt;"",$J51&lt;&gt;"",$J51&lt;TODAY()),TRUE,FALSE)</formula>
    </cfRule>
    <cfRule type="expression" dxfId="1176" priority="2469" stopIfTrue="1">
      <formula>IF(OR(AND($B51&lt;&gt;"",$I51&lt;&gt;"",$J51&lt;&gt;"",$K51&lt;&gt;"",$M51&lt;100),AND($I51&lt;&gt;"",$J51&lt;&gt;"",TODAY()&gt;=$I51)),TRUE,FALSE)</formula>
    </cfRule>
  </conditionalFormatting>
  <conditionalFormatting sqref="K51:K52">
    <cfRule type="expression" dxfId="1175" priority="2461" stopIfTrue="1">
      <formula>IF(AND($B51&lt;&gt;"",$I51&lt;&gt;"",$J51&lt;&gt;"",$K51&lt;&gt;"",$L51&lt;&gt;"",$M51=100),TRUE,FALSE)</formula>
    </cfRule>
    <cfRule type="expression" dxfId="1174" priority="2462" stopIfTrue="1">
      <formula>IF(AND($B51&lt;&gt;"",$I51&lt;&gt;"",$J51&lt;&gt;"",$J51&lt;TODAY()),TRUE,FALSE)</formula>
    </cfRule>
    <cfRule type="expression" dxfId="1173" priority="2463" stopIfTrue="1">
      <formula>IF(OR(AND($B51&lt;&gt;"",$I51&lt;&gt;"",$J51&lt;&gt;"",$K51&lt;&gt;"",$M51&lt;100),AND($I51&lt;&gt;"",$J51&lt;&gt;"",TODAY()&gt;=$I51)),TRUE,FALSE)</formula>
    </cfRule>
  </conditionalFormatting>
  <conditionalFormatting sqref="S18:AG18">
    <cfRule type="expression" dxfId="1172" priority="2452" stopIfTrue="1">
      <formula>IF(OR(WEEKDAY(S$9)=7,WEEKDAY(S$9)=1,IF(ISNA(MATCH(S$9,Holiday,0)),FALSE,TRUE)),TRUE,FALSE)</formula>
    </cfRule>
    <cfRule type="expression" dxfId="1171" priority="2453" stopIfTrue="1">
      <formula>IF(AND($B18&lt;&gt;"",$I18&lt;&gt;"", $I18&lt;=S$9,S$9&lt;=$J18),TRUE,FALSE)</formula>
    </cfRule>
    <cfRule type="expression" dxfId="1170" priority="2454" stopIfTrue="1">
      <formula>IF(AND($B18="", $K17&lt;&gt;"",$K17&lt;=S$9,S$9&lt;=$L17),TRUE,FALSE)</formula>
    </cfRule>
  </conditionalFormatting>
  <conditionalFormatting sqref="B17:E18 G17:K18 M17:R18">
    <cfRule type="expression" dxfId="1169" priority="2449" stopIfTrue="1">
      <formula>IF(AND($B17&lt;&gt;"",$I17&lt;&gt;"",$J17&lt;&gt;"",$K17&lt;&gt;"",$L17&lt;&gt;"",$M17=100),TRUE,FALSE)</formula>
    </cfRule>
    <cfRule type="expression" dxfId="1168" priority="2450" stopIfTrue="1">
      <formula>IF(AND($B17&lt;&gt;"",$I17&lt;&gt;"",$J17&lt;&gt;"",$J17&lt;TODAY()),TRUE,FALSE)</formula>
    </cfRule>
    <cfRule type="expression" dxfId="1167" priority="2451" stopIfTrue="1">
      <formula>IF(OR(AND($B17&lt;&gt;"",$I17&lt;&gt;"",$J17&lt;&gt;"",$K17&lt;&gt;"",$M17&lt;100),AND($I17&lt;&gt;"",$J17&lt;&gt;"",TODAY()&gt;=$I17)),TRUE,FALSE)</formula>
    </cfRule>
  </conditionalFormatting>
  <conditionalFormatting sqref="S17:AG17 S73:AG73 S147:AG147 S155:AG155 S165:AG165 S173:AG173">
    <cfRule type="expression" dxfId="1166" priority="2446" stopIfTrue="1">
      <formula>IF(OR(WEEKDAY(S$9)=7,WEEKDAY(S$9)=1,IF(ISNA(MATCH(S$9,Holiday,0)),FALSE,TRUE)),TRUE,FALSE)</formula>
    </cfRule>
    <cfRule type="expression" dxfId="1165" priority="2447" stopIfTrue="1">
      <formula>IF(AND($B17&lt;&gt;"",$I17&lt;&gt;"", $I17&lt;=S$9,S$9&lt;=$J17),TRUE,FALSE)</formula>
    </cfRule>
    <cfRule type="expression" dxfId="1164" priority="2448" stopIfTrue="1">
      <formula>IF(AND($B17="", $K14&lt;&gt;"",$K14&lt;=S$9,S$9&lt;=$L14),TRUE,FALSE)</formula>
    </cfRule>
  </conditionalFormatting>
  <conditionalFormatting sqref="F15:F16">
    <cfRule type="expression" dxfId="1163" priority="2443" stopIfTrue="1">
      <formula>IF(AND($B15&lt;&gt;"",$I15&lt;&gt;"",$J15&lt;&gt;"",$K15&lt;&gt;"",$L15&lt;&gt;"",$M15=100),TRUE,FALSE)</formula>
    </cfRule>
    <cfRule type="expression" dxfId="1162" priority="2444" stopIfTrue="1">
      <formula>IF(AND($B15&lt;&gt;"",$I15&lt;&gt;"",$J15&lt;&gt;"",$J15&lt;TODAY()),TRUE,FALSE)</formula>
    </cfRule>
    <cfRule type="expression" dxfId="1161" priority="2445" stopIfTrue="1">
      <formula>IF(OR(AND($B15&lt;&gt;"",$I15&lt;&gt;"",$J15&lt;&gt;"",$K15&lt;&gt;"",$M15&lt;100),AND($I15&lt;&gt;"",$J15&lt;&gt;"",TODAY()&gt;=$I15)),TRUE,FALSE)</formula>
    </cfRule>
  </conditionalFormatting>
  <conditionalFormatting sqref="B63:E64 I63:I64 M61:R64 B61:C62 E61:E62 G61:G64">
    <cfRule type="expression" dxfId="1160" priority="2437" stopIfTrue="1">
      <formula>IF(AND($B61&lt;&gt;"",$I61&lt;&gt;"",$J61&lt;&gt;"",$K61&lt;&gt;"",$L61&lt;&gt;"",$M61=100),TRUE,FALSE)</formula>
    </cfRule>
    <cfRule type="expression" dxfId="1159" priority="2438" stopIfTrue="1">
      <formula>IF(AND($B61&lt;&gt;"",$I61&lt;&gt;"",$J61&lt;&gt;"",$J61&lt;TODAY()),TRUE,FALSE)</formula>
    </cfRule>
    <cfRule type="expression" dxfId="1158" priority="2439" stopIfTrue="1">
      <formula>IF(OR(AND($B61&lt;&gt;"",$I61&lt;&gt;"",$J61&lt;&gt;"",$K61&lt;&gt;"",$M61&lt;100),AND($I61&lt;&gt;"",$J61&lt;&gt;"",TODAY()&gt;=$I61)),TRUE,FALSE)</formula>
    </cfRule>
  </conditionalFormatting>
  <conditionalFormatting sqref="H61:H62">
    <cfRule type="expression" dxfId="1157" priority="2434" stopIfTrue="1">
      <formula>IF(AND($B61&lt;&gt;"",$I61&lt;&gt;"",$J61&lt;&gt;"",$K61&lt;&gt;"",$L61&lt;&gt;"",$M61=100),TRUE,FALSE)</formula>
    </cfRule>
    <cfRule type="expression" dxfId="1156" priority="2435" stopIfTrue="1">
      <formula>IF(AND($B61&lt;&gt;"",$I61&lt;&gt;"",$J61&lt;&gt;"",$J61&lt;TODAY()),TRUE,FALSE)</formula>
    </cfRule>
    <cfRule type="expression" dxfId="1155" priority="2436" stopIfTrue="1">
      <formula>IF(OR(AND($B61&lt;&gt;"",$I61&lt;&gt;"",$J61&lt;&gt;"",$K61&lt;&gt;"",$M61&lt;100),AND($I61&lt;&gt;"",$J61&lt;&gt;"",TODAY()&gt;=$I61)),TRUE,FALSE)</formula>
    </cfRule>
  </conditionalFormatting>
  <conditionalFormatting sqref="H63:H64">
    <cfRule type="expression" dxfId="1154" priority="2431" stopIfTrue="1">
      <formula>IF(AND($B63&lt;&gt;"",$I63&lt;&gt;"",$J63&lt;&gt;"",$K63&lt;&gt;"",$L63&lt;&gt;"",$M63=100),TRUE,FALSE)</formula>
    </cfRule>
    <cfRule type="expression" dxfId="1153" priority="2432" stopIfTrue="1">
      <formula>IF(AND($B63&lt;&gt;"",$I63&lt;&gt;"",$J63&lt;&gt;"",$J63&lt;TODAY()),TRUE,FALSE)</formula>
    </cfRule>
    <cfRule type="expression" dxfId="1152" priority="2433" stopIfTrue="1">
      <formula>IF(OR(AND($B63&lt;&gt;"",$I63&lt;&gt;"",$J63&lt;&gt;"",$K63&lt;&gt;"",$M63&lt;100),AND($I63&lt;&gt;"",$J63&lt;&gt;"",TODAY()&gt;=$I63)),TRUE,FALSE)</formula>
    </cfRule>
  </conditionalFormatting>
  <conditionalFormatting sqref="J61:J62">
    <cfRule type="expression" dxfId="1151" priority="2416" stopIfTrue="1">
      <formula>IF(AND($B61&lt;&gt;"",$I61&lt;&gt;"",$J61&lt;&gt;"",$K61&lt;&gt;"",$L61&lt;&gt;"",$M61=100),TRUE,FALSE)</formula>
    </cfRule>
    <cfRule type="expression" dxfId="1150" priority="2417" stopIfTrue="1">
      <formula>IF(AND($B61&lt;&gt;"",$I61&lt;&gt;"",$J61&lt;&gt;"",$J61&lt;TODAY()),TRUE,FALSE)</formula>
    </cfRule>
    <cfRule type="expression" dxfId="1149" priority="2418" stopIfTrue="1">
      <formula>IF(OR(AND($B61&lt;&gt;"",$I61&lt;&gt;"",$J61&lt;&gt;"",$K61&lt;&gt;"",$M61&lt;100),AND($I61&lt;&gt;"",$J61&lt;&gt;"",TODAY()&gt;=$I61)),TRUE,FALSE)</formula>
    </cfRule>
  </conditionalFormatting>
  <conditionalFormatting sqref="I107:I108">
    <cfRule type="expression" dxfId="1148" priority="2404" stopIfTrue="1">
      <formula>IF(AND($B107&lt;&gt;"",$I107&lt;&gt;"",$J107&lt;&gt;"",$K107&lt;&gt;"",$L107&lt;&gt;"",$M107=100),TRUE,FALSE)</formula>
    </cfRule>
    <cfRule type="expression" dxfId="1147" priority="2405" stopIfTrue="1">
      <formula>IF(AND($B107&lt;&gt;"",$I107&lt;&gt;"",$J107&lt;&gt;"",$J107&lt;TODAY()),TRUE,FALSE)</formula>
    </cfRule>
    <cfRule type="expression" dxfId="1146" priority="2406" stopIfTrue="1">
      <formula>IF(OR(AND($B107&lt;&gt;"",$I107&lt;&gt;"",$J107&lt;&gt;"",$K107&lt;&gt;"",$M107&lt;100),AND($I107&lt;&gt;"",$J107&lt;&gt;"",TODAY()&gt;=$I107)),TRUE,FALSE)</formula>
    </cfRule>
  </conditionalFormatting>
  <conditionalFormatting sqref="I109:I110">
    <cfRule type="expression" dxfId="1145" priority="2401" stopIfTrue="1">
      <formula>IF(AND($B109&lt;&gt;"",$I109&lt;&gt;"",$J109&lt;&gt;"",$K109&lt;&gt;"",$L109&lt;&gt;"",$M109=100),TRUE,FALSE)</formula>
    </cfRule>
    <cfRule type="expression" dxfId="1144" priority="2402" stopIfTrue="1">
      <formula>IF(AND($B109&lt;&gt;"",$I109&lt;&gt;"",$J109&lt;&gt;"",$J109&lt;TODAY()),TRUE,FALSE)</formula>
    </cfRule>
    <cfRule type="expression" dxfId="1143" priority="2403" stopIfTrue="1">
      <formula>IF(OR(AND($B109&lt;&gt;"",$I109&lt;&gt;"",$J109&lt;&gt;"",$K109&lt;&gt;"",$M109&lt;100),AND($I109&lt;&gt;"",$J109&lt;&gt;"",TODAY()&gt;=$I109)),TRUE,FALSE)</formula>
    </cfRule>
  </conditionalFormatting>
  <conditionalFormatting sqref="I111:I112">
    <cfRule type="expression" dxfId="1142" priority="2398" stopIfTrue="1">
      <formula>IF(AND($B111&lt;&gt;"",$I111&lt;&gt;"",$J111&lt;&gt;"",$K111&lt;&gt;"",$L111&lt;&gt;"",$M111=100),TRUE,FALSE)</formula>
    </cfRule>
    <cfRule type="expression" dxfId="1141" priority="2399" stopIfTrue="1">
      <formula>IF(AND($B111&lt;&gt;"",$I111&lt;&gt;"",$J111&lt;&gt;"",$J111&lt;TODAY()),TRUE,FALSE)</formula>
    </cfRule>
    <cfRule type="expression" dxfId="1140" priority="2400" stopIfTrue="1">
      <formula>IF(OR(AND($B111&lt;&gt;"",$I111&lt;&gt;"",$J111&lt;&gt;"",$K111&lt;&gt;"",$M111&lt;100),AND($I111&lt;&gt;"",$J111&lt;&gt;"",TODAY()&gt;=$I111)),TRUE,FALSE)</formula>
    </cfRule>
  </conditionalFormatting>
  <conditionalFormatting sqref="K107:K108">
    <cfRule type="expression" dxfId="1139" priority="2395" stopIfTrue="1">
      <formula>IF(AND($B107&lt;&gt;"",$I107&lt;&gt;"",$J107&lt;&gt;"",$K107&lt;&gt;"",$L107&lt;&gt;"",$M107=100),TRUE,FALSE)</formula>
    </cfRule>
    <cfRule type="expression" dxfId="1138" priority="2396" stopIfTrue="1">
      <formula>IF(AND($B107&lt;&gt;"",$I107&lt;&gt;"",$J107&lt;&gt;"",$J107&lt;TODAY()),TRUE,FALSE)</formula>
    </cfRule>
    <cfRule type="expression" dxfId="1137" priority="2397" stopIfTrue="1">
      <formula>IF(OR(AND($B107&lt;&gt;"",$I107&lt;&gt;"",$J107&lt;&gt;"",$K107&lt;&gt;"",$M107&lt;100),AND($I107&lt;&gt;"",$J107&lt;&gt;"",TODAY()&gt;=$I107)),TRUE,FALSE)</formula>
    </cfRule>
  </conditionalFormatting>
  <conditionalFormatting sqref="K109:K110">
    <cfRule type="expression" dxfId="1136" priority="2392" stopIfTrue="1">
      <formula>IF(AND($B109&lt;&gt;"",$I109&lt;&gt;"",$J109&lt;&gt;"",$K109&lt;&gt;"",$L109&lt;&gt;"",$M109=100),TRUE,FALSE)</formula>
    </cfRule>
    <cfRule type="expression" dxfId="1135" priority="2393" stopIfTrue="1">
      <formula>IF(AND($B109&lt;&gt;"",$I109&lt;&gt;"",$J109&lt;&gt;"",$J109&lt;TODAY()),TRUE,FALSE)</formula>
    </cfRule>
    <cfRule type="expression" dxfId="1134" priority="2394" stopIfTrue="1">
      <formula>IF(OR(AND($B109&lt;&gt;"",$I109&lt;&gt;"",$J109&lt;&gt;"",$K109&lt;&gt;"",$M109&lt;100),AND($I109&lt;&gt;"",$J109&lt;&gt;"",TODAY()&gt;=$I109)),TRUE,FALSE)</formula>
    </cfRule>
  </conditionalFormatting>
  <conditionalFormatting sqref="K111:K112">
    <cfRule type="expression" dxfId="1133" priority="2389" stopIfTrue="1">
      <formula>IF(AND($B111&lt;&gt;"",$I111&lt;&gt;"",$J111&lt;&gt;"",$K111&lt;&gt;"",$L111&lt;&gt;"",$M111=100),TRUE,FALSE)</formula>
    </cfRule>
    <cfRule type="expression" dxfId="1132" priority="2390" stopIfTrue="1">
      <formula>IF(AND($B111&lt;&gt;"",$I111&lt;&gt;"",$J111&lt;&gt;"",$J111&lt;TODAY()),TRUE,FALSE)</formula>
    </cfRule>
    <cfRule type="expression" dxfId="1131" priority="2391" stopIfTrue="1">
      <formula>IF(OR(AND($B111&lt;&gt;"",$I111&lt;&gt;"",$J111&lt;&gt;"",$K111&lt;&gt;"",$M111&lt;100),AND($I111&lt;&gt;"",$J111&lt;&gt;"",TODAY()&gt;=$I111)),TRUE,FALSE)</formula>
    </cfRule>
  </conditionalFormatting>
  <conditionalFormatting sqref="H115:H116">
    <cfRule type="expression" dxfId="1130" priority="2365" stopIfTrue="1">
      <formula>IF(AND($B115&lt;&gt;"",$I115&lt;&gt;"",$J115&lt;&gt;"",$K115&lt;&gt;"",$L115&lt;&gt;"",$M115=100),TRUE,FALSE)</formula>
    </cfRule>
    <cfRule type="expression" dxfId="1129" priority="2366" stopIfTrue="1">
      <formula>IF(AND($B115&lt;&gt;"",$I115&lt;&gt;"",$J115&lt;&gt;"",$J115&lt;TODAY()),TRUE,FALSE)</formula>
    </cfRule>
    <cfRule type="expression" dxfId="1128" priority="2367" stopIfTrue="1">
      <formula>IF(OR(AND($B115&lt;&gt;"",$I115&lt;&gt;"",$J115&lt;&gt;"",$K115&lt;&gt;"",$M115&lt;100),AND($I115&lt;&gt;"",$J115&lt;&gt;"",TODAY()&gt;=$I115)),TRUE,FALSE)</formula>
    </cfRule>
  </conditionalFormatting>
  <conditionalFormatting sqref="D61:D62">
    <cfRule type="expression" dxfId="1127" priority="2377" stopIfTrue="1">
      <formula>IF(AND($B61&lt;&gt;"",$I61&lt;&gt;"",$J61&lt;&gt;"",$K61&lt;&gt;"",$L61&lt;&gt;"",$M61=100),TRUE,FALSE)</formula>
    </cfRule>
    <cfRule type="expression" dxfId="1126" priority="2378" stopIfTrue="1">
      <formula>IF(AND($B61&lt;&gt;"",$I61&lt;&gt;"",$J61&lt;&gt;"",$J61&lt;TODAY()),TRUE,FALSE)</formula>
    </cfRule>
    <cfRule type="expression" dxfId="1125" priority="2379" stopIfTrue="1">
      <formula>IF(OR(AND($B61&lt;&gt;"",$I61&lt;&gt;"",$J61&lt;&gt;"",$K61&lt;&gt;"",$M61&lt;100),AND($I61&lt;&gt;"",$J61&lt;&gt;"",TODAY()&gt;=$I61)),TRUE,FALSE)</formula>
    </cfRule>
  </conditionalFormatting>
  <conditionalFormatting sqref="I113:R114 B113:G114">
    <cfRule type="expression" dxfId="1124" priority="2353" stopIfTrue="1">
      <formula>IF(AND($B113&lt;&gt;"",$I113&lt;&gt;"",$J113&lt;&gt;"",$K113&lt;&gt;"",$L113&lt;&gt;"",$M113=100),TRUE,FALSE)</formula>
    </cfRule>
    <cfRule type="expression" dxfId="1123" priority="2354" stopIfTrue="1">
      <formula>IF(AND($B113&lt;&gt;"",$I113&lt;&gt;"",$J113&lt;&gt;"",$J113&lt;TODAY()),TRUE,FALSE)</formula>
    </cfRule>
    <cfRule type="expression" dxfId="1122" priority="2355" stopIfTrue="1">
      <formula>IF(OR(AND($B113&lt;&gt;"",$I113&lt;&gt;"",$J113&lt;&gt;"",$K113&lt;&gt;"",$M113&lt;100),AND($I113&lt;&gt;"",$J113&lt;&gt;"",TODAY()&gt;=$I113)),TRUE,FALSE)</formula>
    </cfRule>
  </conditionalFormatting>
  <conditionalFormatting sqref="H113:H114">
    <cfRule type="expression" dxfId="1121" priority="2350" stopIfTrue="1">
      <formula>IF(AND($B113&lt;&gt;"",$I113&lt;&gt;"",$J113&lt;&gt;"",$K113&lt;&gt;"",$L113&lt;&gt;"",$M113=100),TRUE,FALSE)</formula>
    </cfRule>
    <cfRule type="expression" dxfId="1120" priority="2351" stopIfTrue="1">
      <formula>IF(AND($B113&lt;&gt;"",$I113&lt;&gt;"",$J113&lt;&gt;"",$J113&lt;TODAY()),TRUE,FALSE)</formula>
    </cfRule>
    <cfRule type="expression" dxfId="1119" priority="2352" stopIfTrue="1">
      <formula>IF(OR(AND($B113&lt;&gt;"",$I113&lt;&gt;"",$J113&lt;&gt;"",$K113&lt;&gt;"",$M113&lt;100),AND($I113&lt;&gt;"",$J113&lt;&gt;"",TODAY()&gt;=$I113)),TRUE,FALSE)</formula>
    </cfRule>
  </conditionalFormatting>
  <conditionalFormatting sqref="I115:I116">
    <cfRule type="expression" dxfId="1118" priority="2347" stopIfTrue="1">
      <formula>IF(AND($B115&lt;&gt;"",$I115&lt;&gt;"",$J115&lt;&gt;"",$K115&lt;&gt;"",$L115&lt;&gt;"",$M115=100),TRUE,FALSE)</formula>
    </cfRule>
    <cfRule type="expression" dxfId="1117" priority="2348" stopIfTrue="1">
      <formula>IF(AND($B115&lt;&gt;"",$I115&lt;&gt;"",$J115&lt;&gt;"",$J115&lt;TODAY()),TRUE,FALSE)</formula>
    </cfRule>
    <cfRule type="expression" dxfId="1116" priority="2349" stopIfTrue="1">
      <formula>IF(OR(AND($B115&lt;&gt;"",$I115&lt;&gt;"",$J115&lt;&gt;"",$K115&lt;&gt;"",$M115&lt;100),AND($I115&lt;&gt;"",$J115&lt;&gt;"",TODAY()&gt;=$I115)),TRUE,FALSE)</formula>
    </cfRule>
  </conditionalFormatting>
  <conditionalFormatting sqref="K115:K116">
    <cfRule type="expression" dxfId="1115" priority="2338" stopIfTrue="1">
      <formula>IF(AND($B115&lt;&gt;"",$I115&lt;&gt;"",$J115&lt;&gt;"",$K115&lt;&gt;"",$L115&lt;&gt;"",$M115=100),TRUE,FALSE)</formula>
    </cfRule>
    <cfRule type="expression" dxfId="1114" priority="2339" stopIfTrue="1">
      <formula>IF(AND($B115&lt;&gt;"",$I115&lt;&gt;"",$J115&lt;&gt;"",$J115&lt;TODAY()),TRUE,FALSE)</formula>
    </cfRule>
    <cfRule type="expression" dxfId="1113" priority="2340" stopIfTrue="1">
      <formula>IF(OR(AND($B115&lt;&gt;"",$I115&lt;&gt;"",$J115&lt;&gt;"",$K115&lt;&gt;"",$M115&lt;100),AND($I115&lt;&gt;"",$J115&lt;&gt;"",TODAY()&gt;=$I115)),TRUE,FALSE)</formula>
    </cfRule>
  </conditionalFormatting>
  <conditionalFormatting sqref="F17:F18">
    <cfRule type="expression" dxfId="1112" priority="2320" stopIfTrue="1">
      <formula>IF(AND($B17&lt;&gt;"",$I17&lt;&gt;"",$J17&lt;&gt;"",$K17&lt;&gt;"",$L17&lt;&gt;"",$M17=100),TRUE,FALSE)</formula>
    </cfRule>
    <cfRule type="expression" dxfId="1111" priority="2321" stopIfTrue="1">
      <formula>IF(AND($B17&lt;&gt;"",$I17&lt;&gt;"",$J17&lt;&gt;"",$J17&lt;TODAY()),TRUE,FALSE)</formula>
    </cfRule>
    <cfRule type="expression" dxfId="1110" priority="2322" stopIfTrue="1">
      <formula>IF(OR(AND($B17&lt;&gt;"",$I17&lt;&gt;"",$J17&lt;&gt;"",$K17&lt;&gt;"",$M17&lt;100),AND($I17&lt;&gt;"",$J17&lt;&gt;"",TODAY()&gt;=$I17)),TRUE,FALSE)</formula>
    </cfRule>
  </conditionalFormatting>
  <conditionalFormatting sqref="J119:J120 M119:R120 B119:G120">
    <cfRule type="expression" dxfId="1109" priority="2275" stopIfTrue="1">
      <formula>IF(AND($B119&lt;&gt;"",$I119&lt;&gt;"",$J119&lt;&gt;"",$K119&lt;&gt;"",$L119&lt;&gt;"",$M119=100),TRUE,FALSE)</formula>
    </cfRule>
    <cfRule type="expression" dxfId="1108" priority="2276" stopIfTrue="1">
      <formula>IF(AND($B119&lt;&gt;"",$I119&lt;&gt;"",$J119&lt;&gt;"",$J119&lt;TODAY()),TRUE,FALSE)</formula>
    </cfRule>
    <cfRule type="expression" dxfId="1107" priority="2277" stopIfTrue="1">
      <formula>IF(OR(AND($B119&lt;&gt;"",$I119&lt;&gt;"",$J119&lt;&gt;"",$K119&lt;&gt;"",$M119&lt;100),AND($I119&lt;&gt;"",$J119&lt;&gt;"",TODAY()&gt;=$I119)),TRUE,FALSE)</formula>
    </cfRule>
  </conditionalFormatting>
  <conditionalFormatting sqref="H119:H120">
    <cfRule type="expression" dxfId="1106" priority="2272" stopIfTrue="1">
      <formula>IF(AND($B119&lt;&gt;"",$I119&lt;&gt;"",$J119&lt;&gt;"",$K119&lt;&gt;"",$L119&lt;&gt;"",$M119=100),TRUE,FALSE)</formula>
    </cfRule>
    <cfRule type="expression" dxfId="1105" priority="2273" stopIfTrue="1">
      <formula>IF(AND($B119&lt;&gt;"",$I119&lt;&gt;"",$J119&lt;&gt;"",$J119&lt;TODAY()),TRUE,FALSE)</formula>
    </cfRule>
    <cfRule type="expression" dxfId="1104" priority="2274" stopIfTrue="1">
      <formula>IF(OR(AND($B119&lt;&gt;"",$I119&lt;&gt;"",$J119&lt;&gt;"",$K119&lt;&gt;"",$M119&lt;100),AND($I119&lt;&gt;"",$J119&lt;&gt;"",TODAY()&gt;=$I119)),TRUE,FALSE)</formula>
    </cfRule>
  </conditionalFormatting>
  <conditionalFormatting sqref="I117:R118 B117:G118">
    <cfRule type="expression" dxfId="1103" priority="2269" stopIfTrue="1">
      <formula>IF(AND($B117&lt;&gt;"",$I117&lt;&gt;"",$J117&lt;&gt;"",$K117&lt;&gt;"",$L117&lt;&gt;"",$M117=100),TRUE,FALSE)</formula>
    </cfRule>
    <cfRule type="expression" dxfId="1102" priority="2270" stopIfTrue="1">
      <formula>IF(AND($B117&lt;&gt;"",$I117&lt;&gt;"",$J117&lt;&gt;"",$J117&lt;TODAY()),TRUE,FALSE)</formula>
    </cfRule>
    <cfRule type="expression" dxfId="1101" priority="2271" stopIfTrue="1">
      <formula>IF(OR(AND($B117&lt;&gt;"",$I117&lt;&gt;"",$J117&lt;&gt;"",$K117&lt;&gt;"",$M117&lt;100),AND($I117&lt;&gt;"",$J117&lt;&gt;"",TODAY()&gt;=$I117)),TRUE,FALSE)</formula>
    </cfRule>
  </conditionalFormatting>
  <conditionalFormatting sqref="H117:H118">
    <cfRule type="expression" dxfId="1100" priority="2266" stopIfTrue="1">
      <formula>IF(AND($B117&lt;&gt;"",$I117&lt;&gt;"",$J117&lt;&gt;"",$K117&lt;&gt;"",$L117&lt;&gt;"",$M117=100),TRUE,FALSE)</formula>
    </cfRule>
    <cfRule type="expression" dxfId="1099" priority="2267" stopIfTrue="1">
      <formula>IF(AND($B117&lt;&gt;"",$I117&lt;&gt;"",$J117&lt;&gt;"",$J117&lt;TODAY()),TRUE,FALSE)</formula>
    </cfRule>
    <cfRule type="expression" dxfId="1098" priority="2268" stopIfTrue="1">
      <formula>IF(OR(AND($B117&lt;&gt;"",$I117&lt;&gt;"",$J117&lt;&gt;"",$K117&lt;&gt;"",$M117&lt;100),AND($I117&lt;&gt;"",$J117&lt;&gt;"",TODAY()&gt;=$I117)),TRUE,FALSE)</formula>
    </cfRule>
  </conditionalFormatting>
  <conditionalFormatting sqref="I119:I120">
    <cfRule type="expression" dxfId="1097" priority="2263" stopIfTrue="1">
      <formula>IF(AND($B119&lt;&gt;"",$I119&lt;&gt;"",$J119&lt;&gt;"",$K119&lt;&gt;"",$L119&lt;&gt;"",$M119=100),TRUE,FALSE)</formula>
    </cfRule>
    <cfRule type="expression" dxfId="1096" priority="2264" stopIfTrue="1">
      <formula>IF(AND($B119&lt;&gt;"",$I119&lt;&gt;"",$J119&lt;&gt;"",$J119&lt;TODAY()),TRUE,FALSE)</formula>
    </cfRule>
    <cfRule type="expression" dxfId="1095" priority="2265" stopIfTrue="1">
      <formula>IF(OR(AND($B119&lt;&gt;"",$I119&lt;&gt;"",$J119&lt;&gt;"",$K119&lt;&gt;"",$M119&lt;100),AND($I119&lt;&gt;"",$J119&lt;&gt;"",TODAY()&gt;=$I119)),TRUE,FALSE)</formula>
    </cfRule>
  </conditionalFormatting>
  <conditionalFormatting sqref="K119:K120">
    <cfRule type="expression" dxfId="1094" priority="2260" stopIfTrue="1">
      <formula>IF(AND($B119&lt;&gt;"",$I119&lt;&gt;"",$J119&lt;&gt;"",$K119&lt;&gt;"",$L119&lt;&gt;"",$M119=100),TRUE,FALSE)</formula>
    </cfRule>
    <cfRule type="expression" dxfId="1093" priority="2261" stopIfTrue="1">
      <formula>IF(AND($B119&lt;&gt;"",$I119&lt;&gt;"",$J119&lt;&gt;"",$J119&lt;TODAY()),TRUE,FALSE)</formula>
    </cfRule>
    <cfRule type="expression" dxfId="1092" priority="2262" stopIfTrue="1">
      <formula>IF(OR(AND($B119&lt;&gt;"",$I119&lt;&gt;"",$J119&lt;&gt;"",$K119&lt;&gt;"",$M119&lt;100),AND($I119&lt;&gt;"",$J119&lt;&gt;"",TODAY()&gt;=$I119)),TRUE,FALSE)</formula>
    </cfRule>
  </conditionalFormatting>
  <conditionalFormatting sqref="L119:L120">
    <cfRule type="expression" dxfId="1091" priority="2254" stopIfTrue="1">
      <formula>IF(AND($B119&lt;&gt;"",$I119&lt;&gt;"",$J119&lt;&gt;"",$K119&lt;&gt;"",$L119&lt;&gt;"",$M119=100),TRUE,FALSE)</formula>
    </cfRule>
    <cfRule type="expression" dxfId="1090" priority="2255" stopIfTrue="1">
      <formula>IF(AND($B119&lt;&gt;"",$I119&lt;&gt;"",$J119&lt;&gt;"",$J119&lt;TODAY()),TRUE,FALSE)</formula>
    </cfRule>
    <cfRule type="expression" dxfId="1089" priority="2256" stopIfTrue="1">
      <formula>IF(OR(AND($B119&lt;&gt;"",$I119&lt;&gt;"",$J119&lt;&gt;"",$K119&lt;&gt;"",$M119&lt;100),AND($I119&lt;&gt;"",$J119&lt;&gt;"",TODAY()&gt;=$I119)),TRUE,FALSE)</formula>
    </cfRule>
  </conditionalFormatting>
  <conditionalFormatting sqref="J123:J124 M123:R124 B123:G124">
    <cfRule type="expression" dxfId="1088" priority="2242" stopIfTrue="1">
      <formula>IF(AND($B123&lt;&gt;"",$I123&lt;&gt;"",$J123&lt;&gt;"",$K123&lt;&gt;"",$L123&lt;&gt;"",$M123=100),TRUE,FALSE)</formula>
    </cfRule>
    <cfRule type="expression" dxfId="1087" priority="2243" stopIfTrue="1">
      <formula>IF(AND($B123&lt;&gt;"",$I123&lt;&gt;"",$J123&lt;&gt;"",$J123&lt;TODAY()),TRUE,FALSE)</formula>
    </cfRule>
    <cfRule type="expression" dxfId="1086" priority="2244" stopIfTrue="1">
      <formula>IF(OR(AND($B123&lt;&gt;"",$I123&lt;&gt;"",$J123&lt;&gt;"",$K123&lt;&gt;"",$M123&lt;100),AND($I123&lt;&gt;"",$J123&lt;&gt;"",TODAY()&gt;=$I123)),TRUE,FALSE)</formula>
    </cfRule>
  </conditionalFormatting>
  <conditionalFormatting sqref="H123:H124">
    <cfRule type="expression" dxfId="1085" priority="2239" stopIfTrue="1">
      <formula>IF(AND($B123&lt;&gt;"",$I123&lt;&gt;"",$J123&lt;&gt;"",$K123&lt;&gt;"",$L123&lt;&gt;"",$M123=100),TRUE,FALSE)</formula>
    </cfRule>
    <cfRule type="expression" dxfId="1084" priority="2240" stopIfTrue="1">
      <formula>IF(AND($B123&lt;&gt;"",$I123&lt;&gt;"",$J123&lt;&gt;"",$J123&lt;TODAY()),TRUE,FALSE)</formula>
    </cfRule>
    <cfRule type="expression" dxfId="1083" priority="2241" stopIfTrue="1">
      <formula>IF(OR(AND($B123&lt;&gt;"",$I123&lt;&gt;"",$J123&lt;&gt;"",$K123&lt;&gt;"",$M123&lt;100),AND($I123&lt;&gt;"",$J123&lt;&gt;"",TODAY()&gt;=$I123)),TRUE,FALSE)</formula>
    </cfRule>
  </conditionalFormatting>
  <conditionalFormatting sqref="I121:R122 B121:G122">
    <cfRule type="expression" dxfId="1082" priority="2236" stopIfTrue="1">
      <formula>IF(AND($B121&lt;&gt;"",$I121&lt;&gt;"",$J121&lt;&gt;"",$K121&lt;&gt;"",$L121&lt;&gt;"",$M121=100),TRUE,FALSE)</formula>
    </cfRule>
    <cfRule type="expression" dxfId="1081" priority="2237" stopIfTrue="1">
      <formula>IF(AND($B121&lt;&gt;"",$I121&lt;&gt;"",$J121&lt;&gt;"",$J121&lt;TODAY()),TRUE,FALSE)</formula>
    </cfRule>
    <cfRule type="expression" dxfId="1080" priority="2238" stopIfTrue="1">
      <formula>IF(OR(AND($B121&lt;&gt;"",$I121&lt;&gt;"",$J121&lt;&gt;"",$K121&lt;&gt;"",$M121&lt;100),AND($I121&lt;&gt;"",$J121&lt;&gt;"",TODAY()&gt;=$I121)),TRUE,FALSE)</formula>
    </cfRule>
  </conditionalFormatting>
  <conditionalFormatting sqref="H121:H122">
    <cfRule type="expression" dxfId="1079" priority="2233" stopIfTrue="1">
      <formula>IF(AND($B121&lt;&gt;"",$I121&lt;&gt;"",$J121&lt;&gt;"",$K121&lt;&gt;"",$L121&lt;&gt;"",$M121=100),TRUE,FALSE)</formula>
    </cfRule>
    <cfRule type="expression" dxfId="1078" priority="2234" stopIfTrue="1">
      <formula>IF(AND($B121&lt;&gt;"",$I121&lt;&gt;"",$J121&lt;&gt;"",$J121&lt;TODAY()),TRUE,FALSE)</formula>
    </cfRule>
    <cfRule type="expression" dxfId="1077" priority="2235" stopIfTrue="1">
      <formula>IF(OR(AND($B121&lt;&gt;"",$I121&lt;&gt;"",$J121&lt;&gt;"",$K121&lt;&gt;"",$M121&lt;100),AND($I121&lt;&gt;"",$J121&lt;&gt;"",TODAY()&gt;=$I121)),TRUE,FALSE)</formula>
    </cfRule>
  </conditionalFormatting>
  <conditionalFormatting sqref="I123:I124">
    <cfRule type="expression" dxfId="1076" priority="2230" stopIfTrue="1">
      <formula>IF(AND($B123&lt;&gt;"",$I123&lt;&gt;"",$J123&lt;&gt;"",$K123&lt;&gt;"",$L123&lt;&gt;"",$M123=100),TRUE,FALSE)</formula>
    </cfRule>
    <cfRule type="expression" dxfId="1075" priority="2231" stopIfTrue="1">
      <formula>IF(AND($B123&lt;&gt;"",$I123&lt;&gt;"",$J123&lt;&gt;"",$J123&lt;TODAY()),TRUE,FALSE)</formula>
    </cfRule>
    <cfRule type="expression" dxfId="1074" priority="2232" stopIfTrue="1">
      <formula>IF(OR(AND($B123&lt;&gt;"",$I123&lt;&gt;"",$J123&lt;&gt;"",$K123&lt;&gt;"",$M123&lt;100),AND($I123&lt;&gt;"",$J123&lt;&gt;"",TODAY()&gt;=$I123)),TRUE,FALSE)</formula>
    </cfRule>
  </conditionalFormatting>
  <conditionalFormatting sqref="K123:K124">
    <cfRule type="expression" dxfId="1073" priority="2227" stopIfTrue="1">
      <formula>IF(AND($B123&lt;&gt;"",$I123&lt;&gt;"",$J123&lt;&gt;"",$K123&lt;&gt;"",$L123&lt;&gt;"",$M123=100),TRUE,FALSE)</formula>
    </cfRule>
    <cfRule type="expression" dxfId="1072" priority="2228" stopIfTrue="1">
      <formula>IF(AND($B123&lt;&gt;"",$I123&lt;&gt;"",$J123&lt;&gt;"",$J123&lt;TODAY()),TRUE,FALSE)</formula>
    </cfRule>
    <cfRule type="expression" dxfId="1071" priority="2229" stopIfTrue="1">
      <formula>IF(OR(AND($B123&lt;&gt;"",$I123&lt;&gt;"",$J123&lt;&gt;"",$K123&lt;&gt;"",$M123&lt;100),AND($I123&lt;&gt;"",$J123&lt;&gt;"",TODAY()&gt;=$I123)),TRUE,FALSE)</formula>
    </cfRule>
  </conditionalFormatting>
  <conditionalFormatting sqref="B55:G56 M53:R56 B53:C54 E53:G54">
    <cfRule type="expression" dxfId="1070" priority="2218" stopIfTrue="1">
      <formula>IF(AND($B53&lt;&gt;"",$I53&lt;&gt;"",$J53&lt;&gt;"",$K53&lt;&gt;"",$L53&lt;&gt;"",$M53=100),TRUE,FALSE)</formula>
    </cfRule>
    <cfRule type="expression" dxfId="1069" priority="2219" stopIfTrue="1">
      <formula>IF(AND($B53&lt;&gt;"",$I53&lt;&gt;"",$J53&lt;&gt;"",$J53&lt;TODAY()),TRUE,FALSE)</formula>
    </cfRule>
    <cfRule type="expression" dxfId="1068" priority="2220" stopIfTrue="1">
      <formula>IF(OR(AND($B53&lt;&gt;"",$I53&lt;&gt;"",$J53&lt;&gt;"",$K53&lt;&gt;"",$M53&lt;100),AND($I53&lt;&gt;"",$J53&lt;&gt;"",TODAY()&gt;=$I53)),TRUE,FALSE)</formula>
    </cfRule>
  </conditionalFormatting>
  <conditionalFormatting sqref="H53:H54">
    <cfRule type="expression" dxfId="1067" priority="2215" stopIfTrue="1">
      <formula>IF(AND($B53&lt;&gt;"",$I53&lt;&gt;"",$J53&lt;&gt;"",$K53&lt;&gt;"",$L53&lt;&gt;"",$M53=100),TRUE,FALSE)</formula>
    </cfRule>
    <cfRule type="expression" dxfId="1066" priority="2216" stopIfTrue="1">
      <formula>IF(AND($B53&lt;&gt;"",$I53&lt;&gt;"",$J53&lt;&gt;"",$J53&lt;TODAY()),TRUE,FALSE)</formula>
    </cfRule>
    <cfRule type="expression" dxfId="1065" priority="2217" stopIfTrue="1">
      <formula>IF(OR(AND($B53&lt;&gt;"",$I53&lt;&gt;"",$J53&lt;&gt;"",$K53&lt;&gt;"",$M53&lt;100),AND($I53&lt;&gt;"",$J53&lt;&gt;"",TODAY()&gt;=$I53)),TRUE,FALSE)</formula>
    </cfRule>
  </conditionalFormatting>
  <conditionalFormatting sqref="H55:H56">
    <cfRule type="expression" dxfId="1064" priority="2212" stopIfTrue="1">
      <formula>IF(AND($B55&lt;&gt;"",$I55&lt;&gt;"",$J55&lt;&gt;"",$K55&lt;&gt;"",$L55&lt;&gt;"",$M55=100),TRUE,FALSE)</formula>
    </cfRule>
    <cfRule type="expression" dxfId="1063" priority="2213" stopIfTrue="1">
      <formula>IF(AND($B55&lt;&gt;"",$I55&lt;&gt;"",$J55&lt;&gt;"",$J55&lt;TODAY()),TRUE,FALSE)</formula>
    </cfRule>
    <cfRule type="expression" dxfId="1062" priority="2214" stopIfTrue="1">
      <formula>IF(OR(AND($B55&lt;&gt;"",$I55&lt;&gt;"",$J55&lt;&gt;"",$K55&lt;&gt;"",$M55&lt;100),AND($I55&lt;&gt;"",$J55&lt;&gt;"",TODAY()&gt;=$I55)),TRUE,FALSE)</formula>
    </cfRule>
  </conditionalFormatting>
  <conditionalFormatting sqref="D53:D54">
    <cfRule type="expression" dxfId="1061" priority="2188" stopIfTrue="1">
      <formula>IF(AND($B53&lt;&gt;"",$I53&lt;&gt;"",$J53&lt;&gt;"",$K53&lt;&gt;"",$L53&lt;&gt;"",$M53=100),TRUE,FALSE)</formula>
    </cfRule>
    <cfRule type="expression" dxfId="1060" priority="2189" stopIfTrue="1">
      <formula>IF(AND($B53&lt;&gt;"",$I53&lt;&gt;"",$J53&lt;&gt;"",$J53&lt;TODAY()),TRUE,FALSE)</formula>
    </cfRule>
    <cfRule type="expression" dxfId="1059" priority="2190" stopIfTrue="1">
      <formula>IF(OR(AND($B53&lt;&gt;"",$I53&lt;&gt;"",$J53&lt;&gt;"",$K53&lt;&gt;"",$M53&lt;100),AND($I53&lt;&gt;"",$J53&lt;&gt;"",TODAY()&gt;=$I53)),TRUE,FALSE)</formula>
    </cfRule>
  </conditionalFormatting>
  <conditionalFormatting sqref="B41:E42 M39:R42 B39:C40 E39:E40 G39:G42">
    <cfRule type="expression" dxfId="1058" priority="2176" stopIfTrue="1">
      <formula>IF(AND($B39&lt;&gt;"",$I39&lt;&gt;"",$J39&lt;&gt;"",$K39&lt;&gt;"",$L39&lt;&gt;"",$M39=100),TRUE,FALSE)</formula>
    </cfRule>
    <cfRule type="expression" dxfId="1057" priority="2177" stopIfTrue="1">
      <formula>IF(AND($B39&lt;&gt;"",$I39&lt;&gt;"",$J39&lt;&gt;"",$J39&lt;TODAY()),TRUE,FALSE)</formula>
    </cfRule>
    <cfRule type="expression" dxfId="1056" priority="2178" stopIfTrue="1">
      <formula>IF(OR(AND($B39&lt;&gt;"",$I39&lt;&gt;"",$J39&lt;&gt;"",$K39&lt;&gt;"",$M39&lt;100),AND($I39&lt;&gt;"",$J39&lt;&gt;"",TODAY()&gt;=$I39)),TRUE,FALSE)</formula>
    </cfRule>
  </conditionalFormatting>
  <conditionalFormatting sqref="H39:H40">
    <cfRule type="expression" dxfId="1055" priority="2173" stopIfTrue="1">
      <formula>IF(AND($B39&lt;&gt;"",$I39&lt;&gt;"",$J39&lt;&gt;"",$K39&lt;&gt;"",$L39&lt;&gt;"",$M39=100),TRUE,FALSE)</formula>
    </cfRule>
    <cfRule type="expression" dxfId="1054" priority="2174" stopIfTrue="1">
      <formula>IF(AND($B39&lt;&gt;"",$I39&lt;&gt;"",$J39&lt;&gt;"",$J39&lt;TODAY()),TRUE,FALSE)</formula>
    </cfRule>
    <cfRule type="expression" dxfId="1053" priority="2175" stopIfTrue="1">
      <formula>IF(OR(AND($B39&lt;&gt;"",$I39&lt;&gt;"",$J39&lt;&gt;"",$K39&lt;&gt;"",$M39&lt;100),AND($I39&lt;&gt;"",$J39&lt;&gt;"",TODAY()&gt;=$I39)),TRUE,FALSE)</formula>
    </cfRule>
  </conditionalFormatting>
  <conditionalFormatting sqref="H41:H42">
    <cfRule type="expression" dxfId="1052" priority="2170" stopIfTrue="1">
      <formula>IF(AND($B41&lt;&gt;"",$I41&lt;&gt;"",$J41&lt;&gt;"",$K41&lt;&gt;"",$L41&lt;&gt;"",$M41=100),TRUE,FALSE)</formula>
    </cfRule>
    <cfRule type="expression" dxfId="1051" priority="2171" stopIfTrue="1">
      <formula>IF(AND($B41&lt;&gt;"",$I41&lt;&gt;"",$J41&lt;&gt;"",$J41&lt;TODAY()),TRUE,FALSE)</formula>
    </cfRule>
    <cfRule type="expression" dxfId="1050" priority="2172" stopIfTrue="1">
      <formula>IF(OR(AND($B41&lt;&gt;"",$I41&lt;&gt;"",$J41&lt;&gt;"",$K41&lt;&gt;"",$M41&lt;100),AND($I41&lt;&gt;"",$J41&lt;&gt;"",TODAY()&gt;=$I41)),TRUE,FALSE)</formula>
    </cfRule>
  </conditionalFormatting>
  <conditionalFormatting sqref="D39:D40">
    <cfRule type="expression" dxfId="1049" priority="2152" stopIfTrue="1">
      <formula>IF(AND($B39&lt;&gt;"",$I39&lt;&gt;"",$J39&lt;&gt;"",$K39&lt;&gt;"",$L39&lt;&gt;"",$M39=100),TRUE,FALSE)</formula>
    </cfRule>
    <cfRule type="expression" dxfId="1048" priority="2153" stopIfTrue="1">
      <formula>IF(AND($B39&lt;&gt;"",$I39&lt;&gt;"",$J39&lt;&gt;"",$J39&lt;TODAY()),TRUE,FALSE)</formula>
    </cfRule>
    <cfRule type="expression" dxfId="1047" priority="2154" stopIfTrue="1">
      <formula>IF(OR(AND($B39&lt;&gt;"",$I39&lt;&gt;"",$J39&lt;&gt;"",$K39&lt;&gt;"",$M39&lt;100),AND($I39&lt;&gt;"",$J39&lt;&gt;"",TODAY()&gt;=$I39)),TRUE,FALSE)</formula>
    </cfRule>
  </conditionalFormatting>
  <conditionalFormatting sqref="F41:F42">
    <cfRule type="expression" dxfId="1046" priority="2143" stopIfTrue="1">
      <formula>IF(AND($B41&lt;&gt;"",$I41&lt;&gt;"",$J41&lt;&gt;"",$K41&lt;&gt;"",$L41&lt;&gt;"",$M41=100),TRUE,FALSE)</formula>
    </cfRule>
    <cfRule type="expression" dxfId="1045" priority="2144" stopIfTrue="1">
      <formula>IF(AND($B41&lt;&gt;"",$I41&lt;&gt;"",$J41&lt;&gt;"",$J41&lt;TODAY()),TRUE,FALSE)</formula>
    </cfRule>
    <cfRule type="expression" dxfId="1044" priority="2145" stopIfTrue="1">
      <formula>IF(OR(AND($B41&lt;&gt;"",$I41&lt;&gt;"",$J41&lt;&gt;"",$K41&lt;&gt;"",$M41&lt;100),AND($I41&lt;&gt;"",$J41&lt;&gt;"",TODAY()&gt;=$I41)),TRUE,FALSE)</formula>
    </cfRule>
  </conditionalFormatting>
  <conditionalFormatting sqref="B29:G30 B31:E32 G31:G32 I29:R32">
    <cfRule type="expression" dxfId="1043" priority="2131" stopIfTrue="1">
      <formula>IF(AND($B29&lt;&gt;"",$I29&lt;&gt;"",$J29&lt;&gt;"",$K29&lt;&gt;"",$L29&lt;&gt;"",$M29=100),TRUE,FALSE)</formula>
    </cfRule>
    <cfRule type="expression" dxfId="1042" priority="2132" stopIfTrue="1">
      <formula>IF(AND($B29&lt;&gt;"",$I29&lt;&gt;"",$J29&lt;&gt;"",$J29&lt;TODAY()),TRUE,FALSE)</formula>
    </cfRule>
    <cfRule type="expression" dxfId="1041" priority="2133" stopIfTrue="1">
      <formula>IF(OR(AND($B29&lt;&gt;"",$I29&lt;&gt;"",$J29&lt;&gt;"",$K29&lt;&gt;"",$M29&lt;100),AND($I29&lt;&gt;"",$J29&lt;&gt;"",TODAY()&gt;=$I29)),TRUE,FALSE)</formula>
    </cfRule>
  </conditionalFormatting>
  <conditionalFormatting sqref="H31:H32">
    <cfRule type="expression" dxfId="1040" priority="2125" stopIfTrue="1">
      <formula>IF(AND($B31&lt;&gt;"",$I31&lt;&gt;"",$J31&lt;&gt;"",$K31&lt;&gt;"",$L31&lt;&gt;"",$M31=100),TRUE,FALSE)</formula>
    </cfRule>
    <cfRule type="expression" dxfId="1039" priority="2126" stopIfTrue="1">
      <formula>IF(AND($B31&lt;&gt;"",$I31&lt;&gt;"",$J31&lt;&gt;"",$J31&lt;TODAY()),TRUE,FALSE)</formula>
    </cfRule>
    <cfRule type="expression" dxfId="1038" priority="2127" stopIfTrue="1">
      <formula>IF(OR(AND($B31&lt;&gt;"",$I31&lt;&gt;"",$J31&lt;&gt;"",$K31&lt;&gt;"",$M31&lt;100),AND($I31&lt;&gt;"",$J31&lt;&gt;"",TODAY()&gt;=$I31)),TRUE,FALSE)</formula>
    </cfRule>
  </conditionalFormatting>
  <conditionalFormatting sqref="H29:H30">
    <cfRule type="expression" dxfId="1037" priority="2122" stopIfTrue="1">
      <formula>IF(AND($B29&lt;&gt;"",$I29&lt;&gt;"",$J29&lt;&gt;"",$K29&lt;&gt;"",$L29&lt;&gt;"",$M29=100),TRUE,FALSE)</formula>
    </cfRule>
    <cfRule type="expression" dxfId="1036" priority="2123" stopIfTrue="1">
      <formula>IF(AND($B29&lt;&gt;"",$I29&lt;&gt;"",$J29&lt;&gt;"",$J29&lt;TODAY()),TRUE,FALSE)</formula>
    </cfRule>
    <cfRule type="expression" dxfId="1035" priority="2124" stopIfTrue="1">
      <formula>IF(OR(AND($B29&lt;&gt;"",$I29&lt;&gt;"",$J29&lt;&gt;"",$K29&lt;&gt;"",$M29&lt;100),AND($I29&lt;&gt;"",$J29&lt;&gt;"",TODAY()&gt;=$I29)),TRUE,FALSE)</formula>
    </cfRule>
  </conditionalFormatting>
  <conditionalFormatting sqref="I35:I38 M33:R38 B33:E38 G33:G38">
    <cfRule type="expression" dxfId="1034" priority="2119" stopIfTrue="1">
      <formula>IF(AND($B33&lt;&gt;"",$I33&lt;&gt;"",$J33&lt;&gt;"",$K33&lt;&gt;"",$L33&lt;&gt;"",$M33=100),TRUE,FALSE)</formula>
    </cfRule>
    <cfRule type="expression" dxfId="1033" priority="2120" stopIfTrue="1">
      <formula>IF(AND($B33&lt;&gt;"",$I33&lt;&gt;"",$J33&lt;&gt;"",$J33&lt;TODAY()),TRUE,FALSE)</formula>
    </cfRule>
    <cfRule type="expression" dxfId="1032" priority="2121" stopIfTrue="1">
      <formula>IF(OR(AND($B33&lt;&gt;"",$I33&lt;&gt;"",$J33&lt;&gt;"",$K33&lt;&gt;"",$M33&lt;100),AND($I33&lt;&gt;"",$J33&lt;&gt;"",TODAY()&gt;=$I33)),TRUE,FALSE)</formula>
    </cfRule>
  </conditionalFormatting>
  <conditionalFormatting sqref="H35:H36">
    <cfRule type="expression" dxfId="1031" priority="2116" stopIfTrue="1">
      <formula>IF(AND($B35&lt;&gt;"",$I35&lt;&gt;"",$J35&lt;&gt;"",$K35&lt;&gt;"",$L35&lt;&gt;"",$M35=100),TRUE,FALSE)</formula>
    </cfRule>
    <cfRule type="expression" dxfId="1030" priority="2117" stopIfTrue="1">
      <formula>IF(AND($B35&lt;&gt;"",$I35&lt;&gt;"",$J35&lt;&gt;"",$J35&lt;TODAY()),TRUE,FALSE)</formula>
    </cfRule>
    <cfRule type="expression" dxfId="1029" priority="2118" stopIfTrue="1">
      <formula>IF(OR(AND($B35&lt;&gt;"",$I35&lt;&gt;"",$J35&lt;&gt;"",$K35&lt;&gt;"",$M35&lt;100),AND($I35&lt;&gt;"",$J35&lt;&gt;"",TODAY()&gt;=$I35)),TRUE,FALSE)</formula>
    </cfRule>
  </conditionalFormatting>
  <conditionalFormatting sqref="H33:H34">
    <cfRule type="expression" dxfId="1028" priority="2113" stopIfTrue="1">
      <formula>IF(AND($B33&lt;&gt;"",$I33&lt;&gt;"",$J33&lt;&gt;"",$K33&lt;&gt;"",$L33&lt;&gt;"",$M33=100),TRUE,FALSE)</formula>
    </cfRule>
    <cfRule type="expression" dxfId="1027" priority="2114" stopIfTrue="1">
      <formula>IF(AND($B33&lt;&gt;"",$I33&lt;&gt;"",$J33&lt;&gt;"",$J33&lt;TODAY()),TRUE,FALSE)</formula>
    </cfRule>
    <cfRule type="expression" dxfId="1026" priority="2115" stopIfTrue="1">
      <formula>IF(OR(AND($B33&lt;&gt;"",$I33&lt;&gt;"",$J33&lt;&gt;"",$K33&lt;&gt;"",$M33&lt;100),AND($I33&lt;&gt;"",$J33&lt;&gt;"",TODAY()&gt;=$I33)),TRUE,FALSE)</formula>
    </cfRule>
  </conditionalFormatting>
  <conditionalFormatting sqref="H37:H38">
    <cfRule type="expression" dxfId="1025" priority="2110" stopIfTrue="1">
      <formula>IF(AND($B37&lt;&gt;"",$I37&lt;&gt;"",$J37&lt;&gt;"",$K37&lt;&gt;"",$L37&lt;&gt;"",$M37=100),TRUE,FALSE)</formula>
    </cfRule>
    <cfRule type="expression" dxfId="1024" priority="2111" stopIfTrue="1">
      <formula>IF(AND($B37&lt;&gt;"",$I37&lt;&gt;"",$J37&lt;&gt;"",$J37&lt;TODAY()),TRUE,FALSE)</formula>
    </cfRule>
    <cfRule type="expression" dxfId="1023" priority="2112" stopIfTrue="1">
      <formula>IF(OR(AND($B37&lt;&gt;"",$I37&lt;&gt;"",$J37&lt;&gt;"",$K37&lt;&gt;"",$M37&lt;100),AND($I37&lt;&gt;"",$J37&lt;&gt;"",TODAY()&gt;=$I37)),TRUE,FALSE)</formula>
    </cfRule>
  </conditionalFormatting>
  <conditionalFormatting sqref="I33:I34">
    <cfRule type="expression" dxfId="1022" priority="2107" stopIfTrue="1">
      <formula>IF(AND($B33&lt;&gt;"",$I33&lt;&gt;"",$J33&lt;&gt;"",$K33&lt;&gt;"",$L33&lt;&gt;"",$M33=100),TRUE,FALSE)</formula>
    </cfRule>
    <cfRule type="expression" dxfId="1021" priority="2108" stopIfTrue="1">
      <formula>IF(AND($B33&lt;&gt;"",$I33&lt;&gt;"",$J33&lt;&gt;"",$J33&lt;TODAY()),TRUE,FALSE)</formula>
    </cfRule>
    <cfRule type="expression" dxfId="1020" priority="2109" stopIfTrue="1">
      <formula>IF(OR(AND($B33&lt;&gt;"",$I33&lt;&gt;"",$J33&lt;&gt;"",$K33&lt;&gt;"",$M33&lt;100),AND($I33&lt;&gt;"",$J33&lt;&gt;"",TODAY()&gt;=$I33)),TRUE,FALSE)</formula>
    </cfRule>
  </conditionalFormatting>
  <conditionalFormatting sqref="K35:K36">
    <cfRule type="expression" dxfId="1019" priority="2104" stopIfTrue="1">
      <formula>IF(AND($B35&lt;&gt;"",$I35&lt;&gt;"",$J35&lt;&gt;"",$K35&lt;&gt;"",$L35&lt;&gt;"",$M35=100),TRUE,FALSE)</formula>
    </cfRule>
    <cfRule type="expression" dxfId="1018" priority="2105" stopIfTrue="1">
      <formula>IF(AND($B35&lt;&gt;"",$I35&lt;&gt;"",$J35&lt;&gt;"",$J35&lt;TODAY()),TRUE,FALSE)</formula>
    </cfRule>
    <cfRule type="expression" dxfId="1017" priority="2106" stopIfTrue="1">
      <formula>IF(OR(AND($B35&lt;&gt;"",$I35&lt;&gt;"",$J35&lt;&gt;"",$K35&lt;&gt;"",$M35&lt;100),AND($I35&lt;&gt;"",$J35&lt;&gt;"",TODAY()&gt;=$I35)),TRUE,FALSE)</formula>
    </cfRule>
  </conditionalFormatting>
  <conditionalFormatting sqref="K33:K34">
    <cfRule type="expression" dxfId="1016" priority="2101" stopIfTrue="1">
      <formula>IF(AND($B33&lt;&gt;"",$I33&lt;&gt;"",$J33&lt;&gt;"",$K33&lt;&gt;"",$L33&lt;&gt;"",$M33=100),TRUE,FALSE)</formula>
    </cfRule>
    <cfRule type="expression" dxfId="1015" priority="2102" stopIfTrue="1">
      <formula>IF(AND($B33&lt;&gt;"",$I33&lt;&gt;"",$J33&lt;&gt;"",$J33&lt;TODAY()),TRUE,FALSE)</formula>
    </cfRule>
    <cfRule type="expression" dxfId="1014" priority="2103" stopIfTrue="1">
      <formula>IF(OR(AND($B33&lt;&gt;"",$I33&lt;&gt;"",$J33&lt;&gt;"",$K33&lt;&gt;"",$M33&lt;100),AND($I33&lt;&gt;"",$J33&lt;&gt;"",TODAY()&gt;=$I33)),TRUE,FALSE)</formula>
    </cfRule>
  </conditionalFormatting>
  <conditionalFormatting sqref="J33:J34">
    <cfRule type="expression" dxfId="1013" priority="2092" stopIfTrue="1">
      <formula>IF(AND($B33&lt;&gt;"",$I33&lt;&gt;"",$J33&lt;&gt;"",$K33&lt;&gt;"",$L33&lt;&gt;"",$M33=100),TRUE,FALSE)</formula>
    </cfRule>
    <cfRule type="expression" dxfId="1012" priority="2093" stopIfTrue="1">
      <formula>IF(AND($B33&lt;&gt;"",$I33&lt;&gt;"",$J33&lt;&gt;"",$J33&lt;TODAY()),TRUE,FALSE)</formula>
    </cfRule>
    <cfRule type="expression" dxfId="1011" priority="2094" stopIfTrue="1">
      <formula>IF(OR(AND($B33&lt;&gt;"",$I33&lt;&gt;"",$J33&lt;&gt;"",$K33&lt;&gt;"",$M33&lt;100),AND($I33&lt;&gt;"",$J33&lt;&gt;"",TODAY()&gt;=$I33)),TRUE,FALSE)</formula>
    </cfRule>
  </conditionalFormatting>
  <conditionalFormatting sqref="J35:J36">
    <cfRule type="expression" dxfId="1010" priority="2089" stopIfTrue="1">
      <formula>IF(AND($B35&lt;&gt;"",$I35&lt;&gt;"",$J35&lt;&gt;"",$K35&lt;&gt;"",$L35&lt;&gt;"",$M35=100),TRUE,FALSE)</formula>
    </cfRule>
    <cfRule type="expression" dxfId="1009" priority="2090" stopIfTrue="1">
      <formula>IF(AND($B35&lt;&gt;"",$I35&lt;&gt;"",$J35&lt;&gt;"",$J35&lt;TODAY()),TRUE,FALSE)</formula>
    </cfRule>
    <cfRule type="expression" dxfId="1008" priority="2091" stopIfTrue="1">
      <formula>IF(OR(AND($B35&lt;&gt;"",$I35&lt;&gt;"",$J35&lt;&gt;"",$K35&lt;&gt;"",$M35&lt;100),AND($I35&lt;&gt;"",$J35&lt;&gt;"",TODAY()&gt;=$I35)),TRUE,FALSE)</formula>
    </cfRule>
  </conditionalFormatting>
  <conditionalFormatting sqref="J37:J38">
    <cfRule type="expression" dxfId="1007" priority="2086" stopIfTrue="1">
      <formula>IF(AND($B37&lt;&gt;"",$I37&lt;&gt;"",$J37&lt;&gt;"",$K37&lt;&gt;"",$L37&lt;&gt;"",$M37=100),TRUE,FALSE)</formula>
    </cfRule>
    <cfRule type="expression" dxfId="1006" priority="2087" stopIfTrue="1">
      <formula>IF(AND($B37&lt;&gt;"",$I37&lt;&gt;"",$J37&lt;&gt;"",$J37&lt;TODAY()),TRUE,FALSE)</formula>
    </cfRule>
    <cfRule type="expression" dxfId="1005" priority="2088" stopIfTrue="1">
      <formula>IF(OR(AND($B37&lt;&gt;"",$I37&lt;&gt;"",$J37&lt;&gt;"",$K37&lt;&gt;"",$M37&lt;100),AND($I37&lt;&gt;"",$J37&lt;&gt;"",TODAY()&gt;=$I37)),TRUE,FALSE)</formula>
    </cfRule>
  </conditionalFormatting>
  <conditionalFormatting sqref="K37:K38">
    <cfRule type="expression" dxfId="1004" priority="2083" stopIfTrue="1">
      <formula>IF(AND($B37&lt;&gt;"",$I37&lt;&gt;"",$J37&lt;&gt;"",$K37&lt;&gt;"",$L37&lt;&gt;"",$M37=100),TRUE,FALSE)</formula>
    </cfRule>
    <cfRule type="expression" dxfId="1003" priority="2084" stopIfTrue="1">
      <formula>IF(AND($B37&lt;&gt;"",$I37&lt;&gt;"",$J37&lt;&gt;"",$J37&lt;TODAY()),TRUE,FALSE)</formula>
    </cfRule>
    <cfRule type="expression" dxfId="1002" priority="2085" stopIfTrue="1">
      <formula>IF(OR(AND($B37&lt;&gt;"",$I37&lt;&gt;"",$J37&lt;&gt;"",$K37&lt;&gt;"",$M37&lt;100),AND($I37&lt;&gt;"",$J37&lt;&gt;"",TODAY()&gt;=$I37)),TRUE,FALSE)</formula>
    </cfRule>
  </conditionalFormatting>
  <conditionalFormatting sqref="F31:F32">
    <cfRule type="expression" dxfId="1001" priority="2077" stopIfTrue="1">
      <formula>IF(AND($B31&lt;&gt;"",$I31&lt;&gt;"",$J31&lt;&gt;"",$K31&lt;&gt;"",$L31&lt;&gt;"",$M31=100),TRUE,FALSE)</formula>
    </cfRule>
    <cfRule type="expression" dxfId="1000" priority="2078" stopIfTrue="1">
      <formula>IF(AND($B31&lt;&gt;"",$I31&lt;&gt;"",$J31&lt;&gt;"",$J31&lt;TODAY()),TRUE,FALSE)</formula>
    </cfRule>
    <cfRule type="expression" dxfId="999" priority="2079" stopIfTrue="1">
      <formula>IF(OR(AND($B31&lt;&gt;"",$I31&lt;&gt;"",$J31&lt;&gt;"",$K31&lt;&gt;"",$M31&lt;100),AND($I31&lt;&gt;"",$J31&lt;&gt;"",TODAY()&gt;=$I31)),TRUE,FALSE)</formula>
    </cfRule>
  </conditionalFormatting>
  <conditionalFormatting sqref="F33:F34">
    <cfRule type="expression" dxfId="998" priority="2074" stopIfTrue="1">
      <formula>IF(AND($B33&lt;&gt;"",$I33&lt;&gt;"",$J33&lt;&gt;"",$K33&lt;&gt;"",$L33&lt;&gt;"",$M33=100),TRUE,FALSE)</formula>
    </cfRule>
    <cfRule type="expression" dxfId="997" priority="2075" stopIfTrue="1">
      <formula>IF(AND($B33&lt;&gt;"",$I33&lt;&gt;"",$J33&lt;&gt;"",$J33&lt;TODAY()),TRUE,FALSE)</formula>
    </cfRule>
    <cfRule type="expression" dxfId="996" priority="2076" stopIfTrue="1">
      <formula>IF(OR(AND($B33&lt;&gt;"",$I33&lt;&gt;"",$J33&lt;&gt;"",$K33&lt;&gt;"",$M33&lt;100),AND($I33&lt;&gt;"",$J33&lt;&gt;"",TODAY()&gt;=$I33)),TRUE,FALSE)</formula>
    </cfRule>
  </conditionalFormatting>
  <conditionalFormatting sqref="F35:F36">
    <cfRule type="expression" dxfId="995" priority="2071" stopIfTrue="1">
      <formula>IF(AND($B35&lt;&gt;"",$I35&lt;&gt;"",$J35&lt;&gt;"",$K35&lt;&gt;"",$L35&lt;&gt;"",$M35=100),TRUE,FALSE)</formula>
    </cfRule>
    <cfRule type="expression" dxfId="994" priority="2072" stopIfTrue="1">
      <formula>IF(AND($B35&lt;&gt;"",$I35&lt;&gt;"",$J35&lt;&gt;"",$J35&lt;TODAY()),TRUE,FALSE)</formula>
    </cfRule>
    <cfRule type="expression" dxfId="993" priority="2073" stopIfTrue="1">
      <formula>IF(OR(AND($B35&lt;&gt;"",$I35&lt;&gt;"",$J35&lt;&gt;"",$K35&lt;&gt;"",$M35&lt;100),AND($I35&lt;&gt;"",$J35&lt;&gt;"",TODAY()&gt;=$I35)),TRUE,FALSE)</formula>
    </cfRule>
  </conditionalFormatting>
  <conditionalFormatting sqref="F37:F38">
    <cfRule type="expression" dxfId="992" priority="2068" stopIfTrue="1">
      <formula>IF(AND($B37&lt;&gt;"",$I37&lt;&gt;"",$J37&lt;&gt;"",$K37&lt;&gt;"",$L37&lt;&gt;"",$M37=100),TRUE,FALSE)</formula>
    </cfRule>
    <cfRule type="expression" dxfId="991" priority="2069" stopIfTrue="1">
      <formula>IF(AND($B37&lt;&gt;"",$I37&lt;&gt;"",$J37&lt;&gt;"",$J37&lt;TODAY()),TRUE,FALSE)</formula>
    </cfRule>
    <cfRule type="expression" dxfId="990" priority="2070" stopIfTrue="1">
      <formula>IF(OR(AND($B37&lt;&gt;"",$I37&lt;&gt;"",$J37&lt;&gt;"",$K37&lt;&gt;"",$M37&lt;100),AND($I37&lt;&gt;"",$J37&lt;&gt;"",TODAY()&gt;=$I37)),TRUE,FALSE)</formula>
    </cfRule>
  </conditionalFormatting>
  <conditionalFormatting sqref="F39:F40">
    <cfRule type="expression" dxfId="989" priority="2065" stopIfTrue="1">
      <formula>IF(AND($B39&lt;&gt;"",$I39&lt;&gt;"",$J39&lt;&gt;"",$K39&lt;&gt;"",$L39&lt;&gt;"",$M39=100),TRUE,FALSE)</formula>
    </cfRule>
    <cfRule type="expression" dxfId="988" priority="2066" stopIfTrue="1">
      <formula>IF(AND($B39&lt;&gt;"",$I39&lt;&gt;"",$J39&lt;&gt;"",$J39&lt;TODAY()),TRUE,FALSE)</formula>
    </cfRule>
    <cfRule type="expression" dxfId="987" priority="2067" stopIfTrue="1">
      <formula>IF(OR(AND($B39&lt;&gt;"",$I39&lt;&gt;"",$J39&lt;&gt;"",$K39&lt;&gt;"",$M39&lt;100),AND($I39&lt;&gt;"",$J39&lt;&gt;"",TODAY()&gt;=$I39)),TRUE,FALSE)</formula>
    </cfRule>
  </conditionalFormatting>
  <conditionalFormatting sqref="S77:AG77 S177:AG177 S181:AG181 S185:AG185 S189:AG189 S193:AG193">
    <cfRule type="expression" dxfId="986" priority="1975" stopIfTrue="1">
      <formula>IF(OR(WEEKDAY(S$9)=7,WEEKDAY(S$9)=1,IF(ISNA(MATCH(S$9,Holiday,0)),FALSE,TRUE)),TRUE,FALSE)</formula>
    </cfRule>
    <cfRule type="expression" dxfId="985" priority="1976" stopIfTrue="1">
      <formula>IF(AND($B77&lt;&gt;"",$I77&lt;&gt;"", $I77&lt;=S$9,S$9&lt;=$J77),TRUE,FALSE)</formula>
    </cfRule>
    <cfRule type="expression" dxfId="984" priority="1977" stopIfTrue="1">
      <formula>IF(AND($B77="", $K66&lt;&gt;"",$K66&lt;=S$9,S$9&lt;=$L66),TRUE,FALSE)</formula>
    </cfRule>
  </conditionalFormatting>
  <conditionalFormatting sqref="B65:C66 E65:E66">
    <cfRule type="expression" dxfId="983" priority="1966" stopIfTrue="1">
      <formula>IF(AND($B65&lt;&gt;"",$I65&lt;&gt;"",$J65&lt;&gt;"",$K65&lt;&gt;"",$L65&lt;&gt;"",$M65=100),TRUE,FALSE)</formula>
    </cfRule>
    <cfRule type="expression" dxfId="982" priority="1967" stopIfTrue="1">
      <formula>IF(AND($B65&lt;&gt;"",$I65&lt;&gt;"",$J65&lt;&gt;"",$J65&lt;TODAY()),TRUE,FALSE)</formula>
    </cfRule>
    <cfRule type="expression" dxfId="981" priority="1968" stopIfTrue="1">
      <formula>IF(OR(AND($B65&lt;&gt;"",$I65&lt;&gt;"",$J65&lt;&gt;"",$K65&lt;&gt;"",$M65&lt;100),AND($I65&lt;&gt;"",$J65&lt;&gt;"",TODAY()&gt;=$I65)),TRUE,FALSE)</formula>
    </cfRule>
  </conditionalFormatting>
  <conditionalFormatting sqref="H65:H66">
    <cfRule type="expression" dxfId="980" priority="1963" stopIfTrue="1">
      <formula>IF(AND($B65&lt;&gt;"",$I65&lt;&gt;"",$J65&lt;&gt;"",$K65&lt;&gt;"",$L65&lt;&gt;"",$M65=100),TRUE,FALSE)</formula>
    </cfRule>
    <cfRule type="expression" dxfId="979" priority="1964" stopIfTrue="1">
      <formula>IF(AND($B65&lt;&gt;"",$I65&lt;&gt;"",$J65&lt;&gt;"",$J65&lt;TODAY()),TRUE,FALSE)</formula>
    </cfRule>
    <cfRule type="expression" dxfId="978" priority="1965" stopIfTrue="1">
      <formula>IF(OR(AND($B65&lt;&gt;"",$I65&lt;&gt;"",$J65&lt;&gt;"",$K65&lt;&gt;"",$M65&lt;100),AND($I65&lt;&gt;"",$J65&lt;&gt;"",TODAY()&gt;=$I65)),TRUE,FALSE)</formula>
    </cfRule>
  </conditionalFormatting>
  <conditionalFormatting sqref="D65:D66">
    <cfRule type="expression" dxfId="977" priority="1939" stopIfTrue="1">
      <formula>IF(AND($B65&lt;&gt;"",$I65&lt;&gt;"",$J65&lt;&gt;"",$K65&lt;&gt;"",$L65&lt;&gt;"",$M65=100),TRUE,FALSE)</formula>
    </cfRule>
    <cfRule type="expression" dxfId="976" priority="1940" stopIfTrue="1">
      <formula>IF(AND($B65&lt;&gt;"",$I65&lt;&gt;"",$J65&lt;&gt;"",$J65&lt;TODAY()),TRUE,FALSE)</formula>
    </cfRule>
    <cfRule type="expression" dxfId="975" priority="1941" stopIfTrue="1">
      <formula>IF(OR(AND($B65&lt;&gt;"",$I65&lt;&gt;"",$J65&lt;&gt;"",$K65&lt;&gt;"",$M65&lt;100),AND($I65&lt;&gt;"",$J65&lt;&gt;"",TODAY()&gt;=$I65)),TRUE,FALSE)</formula>
    </cfRule>
  </conditionalFormatting>
  <conditionalFormatting sqref="F61:F62">
    <cfRule type="expression" dxfId="974" priority="1936" stopIfTrue="1">
      <formula>IF(AND($B61&lt;&gt;"",$I61&lt;&gt;"",$J61&lt;&gt;"",$K61&lt;&gt;"",$L61&lt;&gt;"",$M61=100),TRUE,FALSE)</formula>
    </cfRule>
    <cfRule type="expression" dxfId="973" priority="1937" stopIfTrue="1">
      <formula>IF(AND($B61&lt;&gt;"",$I61&lt;&gt;"",$J61&lt;&gt;"",$J61&lt;TODAY()),TRUE,FALSE)</formula>
    </cfRule>
    <cfRule type="expression" dxfId="972" priority="1938" stopIfTrue="1">
      <formula>IF(OR(AND($B61&lt;&gt;"",$I61&lt;&gt;"",$J61&lt;&gt;"",$K61&lt;&gt;"",$M61&lt;100),AND($I61&lt;&gt;"",$J61&lt;&gt;"",TODAY()&gt;=$I61)),TRUE,FALSE)</formula>
    </cfRule>
  </conditionalFormatting>
  <conditionalFormatting sqref="F63:F64">
    <cfRule type="expression" dxfId="971" priority="1933" stopIfTrue="1">
      <formula>IF(AND($B63&lt;&gt;"",$I63&lt;&gt;"",$J63&lt;&gt;"",$K63&lt;&gt;"",$L63&lt;&gt;"",$M63=100),TRUE,FALSE)</formula>
    </cfRule>
    <cfRule type="expression" dxfId="970" priority="1934" stopIfTrue="1">
      <formula>IF(AND($B63&lt;&gt;"",$I63&lt;&gt;"",$J63&lt;&gt;"",$J63&lt;TODAY()),TRUE,FALSE)</formula>
    </cfRule>
    <cfRule type="expression" dxfId="969" priority="1935" stopIfTrue="1">
      <formula>IF(OR(AND($B63&lt;&gt;"",$I63&lt;&gt;"",$J63&lt;&gt;"",$K63&lt;&gt;"",$M63&lt;100),AND($I63&lt;&gt;"",$J63&lt;&gt;"",TODAY()&gt;=$I63)),TRUE,FALSE)</formula>
    </cfRule>
  </conditionalFormatting>
  <conditionalFormatting sqref="F65:F66">
    <cfRule type="expression" dxfId="968" priority="1930" stopIfTrue="1">
      <formula>IF(AND($B65&lt;&gt;"",$I65&lt;&gt;"",$J65&lt;&gt;"",$K65&lt;&gt;"",$L65&lt;&gt;"",$M65=100),TRUE,FALSE)</formula>
    </cfRule>
    <cfRule type="expression" dxfId="967" priority="1931" stopIfTrue="1">
      <formula>IF(AND($B65&lt;&gt;"",$I65&lt;&gt;"",$J65&lt;&gt;"",$J65&lt;TODAY()),TRUE,FALSE)</formula>
    </cfRule>
    <cfRule type="expression" dxfId="966" priority="1932" stopIfTrue="1">
      <formula>IF(OR(AND($B65&lt;&gt;"",$I65&lt;&gt;"",$J65&lt;&gt;"",$K65&lt;&gt;"",$M65&lt;100),AND($I65&lt;&gt;"",$J65&lt;&gt;"",TODAY()&gt;=$I65)),TRUE,FALSE)</formula>
    </cfRule>
  </conditionalFormatting>
  <conditionalFormatting sqref="I67:R68 B67:G68">
    <cfRule type="expression" dxfId="965" priority="1918" stopIfTrue="1">
      <formula>IF(AND($B67&lt;&gt;"",$I67&lt;&gt;"",$J67&lt;&gt;"",$K67&lt;&gt;"",$L67&lt;&gt;"",$M67=100),TRUE,FALSE)</formula>
    </cfRule>
    <cfRule type="expression" dxfId="964" priority="1919" stopIfTrue="1">
      <formula>IF(AND($B67&lt;&gt;"",$I67&lt;&gt;"",$J67&lt;&gt;"",$J67&lt;TODAY()),TRUE,FALSE)</formula>
    </cfRule>
    <cfRule type="expression" dxfId="963" priority="1920" stopIfTrue="1">
      <formula>IF(OR(AND($B67&lt;&gt;"",$I67&lt;&gt;"",$J67&lt;&gt;"",$K67&lt;&gt;"",$M67&lt;100),AND($I67&lt;&gt;"",$J67&lt;&gt;"",TODAY()&gt;=$I67)),TRUE,FALSE)</formula>
    </cfRule>
  </conditionalFormatting>
  <conditionalFormatting sqref="H67:H68">
    <cfRule type="expression" dxfId="962" priority="1915" stopIfTrue="1">
      <formula>IF(AND($B67&lt;&gt;"",$I67&lt;&gt;"",$J67&lt;&gt;"",$K67&lt;&gt;"",$L67&lt;&gt;"",$M67=100),TRUE,FALSE)</formula>
    </cfRule>
    <cfRule type="expression" dxfId="961" priority="1916" stopIfTrue="1">
      <formula>IF(AND($B67&lt;&gt;"",$I67&lt;&gt;"",$J67&lt;&gt;"",$J67&lt;TODAY()),TRUE,FALSE)</formula>
    </cfRule>
    <cfRule type="expression" dxfId="960" priority="1917" stopIfTrue="1">
      <formula>IF(OR(AND($B67&lt;&gt;"",$I67&lt;&gt;"",$J67&lt;&gt;"",$K67&lt;&gt;"",$M67&lt;100),AND($I67&lt;&gt;"",$J67&lt;&gt;"",TODAY()&gt;=$I67)),TRUE,FALSE)</formula>
    </cfRule>
  </conditionalFormatting>
  <conditionalFormatting sqref="B73:E74 M69:R70 B69:C70 E69:E70 G69:G70 G73:G74 M73:R74">
    <cfRule type="expression" dxfId="959" priority="1912" stopIfTrue="1">
      <formula>IF(AND($B69&lt;&gt;"",$I69&lt;&gt;"",$J69&lt;&gt;"",$K69&lt;&gt;"",$L69&lt;&gt;"",$M69=100),TRUE,FALSE)</formula>
    </cfRule>
    <cfRule type="expression" dxfId="958" priority="1913" stopIfTrue="1">
      <formula>IF(AND($B69&lt;&gt;"",$I69&lt;&gt;"",$J69&lt;&gt;"",$J69&lt;TODAY()),TRUE,FALSE)</formula>
    </cfRule>
    <cfRule type="expression" dxfId="957" priority="1914" stopIfTrue="1">
      <formula>IF(OR(AND($B69&lt;&gt;"",$I69&lt;&gt;"",$J69&lt;&gt;"",$K69&lt;&gt;"",$M69&lt;100),AND($I69&lt;&gt;"",$J69&lt;&gt;"",TODAY()&gt;=$I69)),TRUE,FALSE)</formula>
    </cfRule>
  </conditionalFormatting>
  <conditionalFormatting sqref="H69:H70">
    <cfRule type="expression" dxfId="956" priority="1909" stopIfTrue="1">
      <formula>IF(AND($B69&lt;&gt;"",$I69&lt;&gt;"",$J69&lt;&gt;"",$K69&lt;&gt;"",$L69&lt;&gt;"",$M69=100),TRUE,FALSE)</formula>
    </cfRule>
    <cfRule type="expression" dxfId="955" priority="1910" stopIfTrue="1">
      <formula>IF(AND($B69&lt;&gt;"",$I69&lt;&gt;"",$J69&lt;&gt;"",$J69&lt;TODAY()),TRUE,FALSE)</formula>
    </cfRule>
    <cfRule type="expression" dxfId="954" priority="1911" stopIfTrue="1">
      <formula>IF(OR(AND($B69&lt;&gt;"",$I69&lt;&gt;"",$J69&lt;&gt;"",$K69&lt;&gt;"",$M69&lt;100),AND($I69&lt;&gt;"",$J69&lt;&gt;"",TODAY()&gt;=$I69)),TRUE,FALSE)</formula>
    </cfRule>
  </conditionalFormatting>
  <conditionalFormatting sqref="H73:H74">
    <cfRule type="expression" dxfId="953" priority="1906" stopIfTrue="1">
      <formula>IF(AND($B73&lt;&gt;"",$I73&lt;&gt;"",$J73&lt;&gt;"",$K73&lt;&gt;"",$L73&lt;&gt;"",$M73=100),TRUE,FALSE)</formula>
    </cfRule>
    <cfRule type="expression" dxfId="952" priority="1907" stopIfTrue="1">
      <formula>IF(AND($B73&lt;&gt;"",$I73&lt;&gt;"",$J73&lt;&gt;"",$J73&lt;TODAY()),TRUE,FALSE)</formula>
    </cfRule>
    <cfRule type="expression" dxfId="951" priority="1908" stopIfTrue="1">
      <formula>IF(OR(AND($B73&lt;&gt;"",$I73&lt;&gt;"",$J73&lt;&gt;"",$K73&lt;&gt;"",$M73&lt;100),AND($I73&lt;&gt;"",$J73&lt;&gt;"",TODAY()&gt;=$I73)),TRUE,FALSE)</formula>
    </cfRule>
  </conditionalFormatting>
  <conditionalFormatting sqref="L73:L74">
    <cfRule type="expression" dxfId="950" priority="1900" stopIfTrue="1">
      <formula>IF(AND($B73&lt;&gt;"",$I73&lt;&gt;"",$J73&lt;&gt;"",$K73&lt;&gt;"",$L73&lt;&gt;"",$M73=100),TRUE,FALSE)</formula>
    </cfRule>
    <cfRule type="expression" dxfId="949" priority="1901" stopIfTrue="1">
      <formula>IF(AND($B73&lt;&gt;"",$I73&lt;&gt;"",$J73&lt;&gt;"",$J73&lt;TODAY()),TRUE,FALSE)</formula>
    </cfRule>
    <cfRule type="expression" dxfId="948" priority="1902" stopIfTrue="1">
      <formula>IF(OR(AND($B73&lt;&gt;"",$I73&lt;&gt;"",$J73&lt;&gt;"",$K73&lt;&gt;"",$M73&lt;100),AND($I73&lt;&gt;"",$J73&lt;&gt;"",TODAY()&gt;=$I73)),TRUE,FALSE)</formula>
    </cfRule>
  </conditionalFormatting>
  <conditionalFormatting sqref="D69:D70">
    <cfRule type="expression" dxfId="947" priority="1885" stopIfTrue="1">
      <formula>IF(AND($B69&lt;&gt;"",$I69&lt;&gt;"",$J69&lt;&gt;"",$K69&lt;&gt;"",$L69&lt;&gt;"",$M69=100),TRUE,FALSE)</formula>
    </cfRule>
    <cfRule type="expression" dxfId="946" priority="1886" stopIfTrue="1">
      <formula>IF(AND($B69&lt;&gt;"",$I69&lt;&gt;"",$J69&lt;&gt;"",$J69&lt;TODAY()),TRUE,FALSE)</formula>
    </cfRule>
    <cfRule type="expression" dxfId="945" priority="1887" stopIfTrue="1">
      <formula>IF(OR(AND($B69&lt;&gt;"",$I69&lt;&gt;"",$J69&lt;&gt;"",$K69&lt;&gt;"",$M69&lt;100),AND($I69&lt;&gt;"",$J69&lt;&gt;"",TODAY()&gt;=$I69)),TRUE,FALSE)</formula>
    </cfRule>
  </conditionalFormatting>
  <conditionalFormatting sqref="B75:C76 E75:E76">
    <cfRule type="expression" dxfId="944" priority="1873" stopIfTrue="1">
      <formula>IF(AND($B75&lt;&gt;"",$I75&lt;&gt;"",$J75&lt;&gt;"",$K75&lt;&gt;"",$L75&lt;&gt;"",$M75=100),TRUE,FALSE)</formula>
    </cfRule>
    <cfRule type="expression" dxfId="943" priority="1874" stopIfTrue="1">
      <formula>IF(AND($B75&lt;&gt;"",$I75&lt;&gt;"",$J75&lt;&gt;"",$J75&lt;TODAY()),TRUE,FALSE)</formula>
    </cfRule>
    <cfRule type="expression" dxfId="942" priority="1875" stopIfTrue="1">
      <formula>IF(OR(AND($B75&lt;&gt;"",$I75&lt;&gt;"",$J75&lt;&gt;"",$K75&lt;&gt;"",$M75&lt;100),AND($I75&lt;&gt;"",$J75&lt;&gt;"",TODAY()&gt;=$I75)),TRUE,FALSE)</formula>
    </cfRule>
  </conditionalFormatting>
  <conditionalFormatting sqref="H75:H76">
    <cfRule type="expression" dxfId="941" priority="1870" stopIfTrue="1">
      <formula>IF(AND($B75&lt;&gt;"",$I75&lt;&gt;"",$J75&lt;&gt;"",$K75&lt;&gt;"",$L75&lt;&gt;"",$M75=100),TRUE,FALSE)</formula>
    </cfRule>
    <cfRule type="expression" dxfId="940" priority="1871" stopIfTrue="1">
      <formula>IF(AND($B75&lt;&gt;"",$I75&lt;&gt;"",$J75&lt;&gt;"",$J75&lt;TODAY()),TRUE,FALSE)</formula>
    </cfRule>
    <cfRule type="expression" dxfId="939" priority="1872" stopIfTrue="1">
      <formula>IF(OR(AND($B75&lt;&gt;"",$I75&lt;&gt;"",$J75&lt;&gt;"",$K75&lt;&gt;"",$M75&lt;100),AND($I75&lt;&gt;"",$J75&lt;&gt;"",TODAY()&gt;=$I75)),TRUE,FALSE)</formula>
    </cfRule>
  </conditionalFormatting>
  <conditionalFormatting sqref="L75:L76">
    <cfRule type="expression" dxfId="938" priority="1849" stopIfTrue="1">
      <formula>IF(AND($B75&lt;&gt;"",$I75&lt;&gt;"",$J75&lt;&gt;"",$K75&lt;&gt;"",$L75&lt;&gt;"",$M75=100),TRUE,FALSE)</formula>
    </cfRule>
    <cfRule type="expression" dxfId="937" priority="1850" stopIfTrue="1">
      <formula>IF(AND($B75&lt;&gt;"",$I75&lt;&gt;"",$J75&lt;&gt;"",$J75&lt;TODAY()),TRUE,FALSE)</formula>
    </cfRule>
    <cfRule type="expression" dxfId="936" priority="1851" stopIfTrue="1">
      <formula>IF(OR(AND($B75&lt;&gt;"",$I75&lt;&gt;"",$J75&lt;&gt;"",$K75&lt;&gt;"",$M75&lt;100),AND($I75&lt;&gt;"",$J75&lt;&gt;"",TODAY()&gt;=$I75)),TRUE,FALSE)</formula>
    </cfRule>
  </conditionalFormatting>
  <conditionalFormatting sqref="D75:D76">
    <cfRule type="expression" dxfId="935" priority="1846" stopIfTrue="1">
      <formula>IF(AND($B75&lt;&gt;"",$I75&lt;&gt;"",$J75&lt;&gt;"",$K75&lt;&gt;"",$L75&lt;&gt;"",$M75=100),TRUE,FALSE)</formula>
    </cfRule>
    <cfRule type="expression" dxfId="934" priority="1847" stopIfTrue="1">
      <formula>IF(AND($B75&lt;&gt;"",$I75&lt;&gt;"",$J75&lt;&gt;"",$J75&lt;TODAY()),TRUE,FALSE)</formula>
    </cfRule>
    <cfRule type="expression" dxfId="933" priority="1848" stopIfTrue="1">
      <formula>IF(OR(AND($B75&lt;&gt;"",$I75&lt;&gt;"",$J75&lt;&gt;"",$K75&lt;&gt;"",$M75&lt;100),AND($I75&lt;&gt;"",$J75&lt;&gt;"",TODAY()&gt;=$I75)),TRUE,FALSE)</formula>
    </cfRule>
  </conditionalFormatting>
  <conditionalFormatting sqref="F69:F70">
    <cfRule type="expression" dxfId="932" priority="1831" stopIfTrue="1">
      <formula>IF(AND($B69&lt;&gt;"",$I69&lt;&gt;"",$J69&lt;&gt;"",$K69&lt;&gt;"",$L69&lt;&gt;"",$M69=100),TRUE,FALSE)</formula>
    </cfRule>
    <cfRule type="expression" dxfId="931" priority="1832" stopIfTrue="1">
      <formula>IF(AND($B69&lt;&gt;"",$I69&lt;&gt;"",$J69&lt;&gt;"",$J69&lt;TODAY()),TRUE,FALSE)</formula>
    </cfRule>
    <cfRule type="expression" dxfId="930" priority="1833" stopIfTrue="1">
      <formula>IF(OR(AND($B69&lt;&gt;"",$I69&lt;&gt;"",$J69&lt;&gt;"",$K69&lt;&gt;"",$M69&lt;100),AND($I69&lt;&gt;"",$J69&lt;&gt;"",TODAY()&gt;=$I69)),TRUE,FALSE)</formula>
    </cfRule>
  </conditionalFormatting>
  <conditionalFormatting sqref="F73:F74">
    <cfRule type="expression" dxfId="929" priority="1828" stopIfTrue="1">
      <formula>IF(AND($B73&lt;&gt;"",$I73&lt;&gt;"",$J73&lt;&gt;"",$K73&lt;&gt;"",$L73&lt;&gt;"",$M73=100),TRUE,FALSE)</formula>
    </cfRule>
    <cfRule type="expression" dxfId="928" priority="1829" stopIfTrue="1">
      <formula>IF(AND($B73&lt;&gt;"",$I73&lt;&gt;"",$J73&lt;&gt;"",$J73&lt;TODAY()),TRUE,FALSE)</formula>
    </cfRule>
    <cfRule type="expression" dxfId="927" priority="1830" stopIfTrue="1">
      <formula>IF(OR(AND($B73&lt;&gt;"",$I73&lt;&gt;"",$J73&lt;&gt;"",$K73&lt;&gt;"",$M73&lt;100),AND($I73&lt;&gt;"",$J73&lt;&gt;"",TODAY()&gt;=$I73)),TRUE,FALSE)</formula>
    </cfRule>
  </conditionalFormatting>
  <conditionalFormatting sqref="F75:F76">
    <cfRule type="expression" dxfId="926" priority="1825" stopIfTrue="1">
      <formula>IF(AND($B75&lt;&gt;"",$I75&lt;&gt;"",$J75&lt;&gt;"",$K75&lt;&gt;"",$L75&lt;&gt;"",$M75=100),TRUE,FALSE)</formula>
    </cfRule>
    <cfRule type="expression" dxfId="925" priority="1826" stopIfTrue="1">
      <formula>IF(AND($B75&lt;&gt;"",$I75&lt;&gt;"",$J75&lt;&gt;"",$J75&lt;TODAY()),TRUE,FALSE)</formula>
    </cfRule>
    <cfRule type="expression" dxfId="924" priority="1827" stopIfTrue="1">
      <formula>IF(OR(AND($B75&lt;&gt;"",$I75&lt;&gt;"",$J75&lt;&gt;"",$K75&lt;&gt;"",$M75&lt;100),AND($I75&lt;&gt;"",$J75&lt;&gt;"",TODAY()&gt;=$I75)),TRUE,FALSE)</formula>
    </cfRule>
  </conditionalFormatting>
  <conditionalFormatting sqref="I77:R78 B77:G78">
    <cfRule type="expression" dxfId="923" priority="1786" stopIfTrue="1">
      <formula>IF(AND($B77&lt;&gt;"",$I77&lt;&gt;"",$J77&lt;&gt;"",$K77&lt;&gt;"",$L77&lt;&gt;"",$M77=100),TRUE,FALSE)</formula>
    </cfRule>
    <cfRule type="expression" dxfId="922" priority="1787" stopIfTrue="1">
      <formula>IF(AND($B77&lt;&gt;"",$I77&lt;&gt;"",$J77&lt;&gt;"",$J77&lt;TODAY()),TRUE,FALSE)</formula>
    </cfRule>
    <cfRule type="expression" dxfId="921" priority="1788" stopIfTrue="1">
      <formula>IF(OR(AND($B77&lt;&gt;"",$I77&lt;&gt;"",$J77&lt;&gt;"",$K77&lt;&gt;"",$M77&lt;100),AND($I77&lt;&gt;"",$J77&lt;&gt;"",TODAY()&gt;=$I77)),TRUE,FALSE)</formula>
    </cfRule>
  </conditionalFormatting>
  <conditionalFormatting sqref="H77:H78">
    <cfRule type="expression" dxfId="920" priority="1783" stopIfTrue="1">
      <formula>IF(AND($B77&lt;&gt;"",$I77&lt;&gt;"",$J77&lt;&gt;"",$K77&lt;&gt;"",$L77&lt;&gt;"",$M77=100),TRUE,FALSE)</formula>
    </cfRule>
    <cfRule type="expression" dxfId="919" priority="1784" stopIfTrue="1">
      <formula>IF(AND($B77&lt;&gt;"",$I77&lt;&gt;"",$J77&lt;&gt;"",$J77&lt;TODAY()),TRUE,FALSE)</formula>
    </cfRule>
    <cfRule type="expression" dxfId="918" priority="1785" stopIfTrue="1">
      <formula>IF(OR(AND($B77&lt;&gt;"",$I77&lt;&gt;"",$J77&lt;&gt;"",$K77&lt;&gt;"",$M77&lt;100),AND($I77&lt;&gt;"",$J77&lt;&gt;"",TODAY()&gt;=$I77)),TRUE,FALSE)</formula>
    </cfRule>
  </conditionalFormatting>
  <conditionalFormatting sqref="I83:I84 M83:R84 B83:C84 E83:E84 G83:G84">
    <cfRule type="expression" dxfId="917" priority="1780" stopIfTrue="1">
      <formula>IF(AND($B83&lt;&gt;"",$I83&lt;&gt;"",$J83&lt;&gt;"",$K83&lt;&gt;"",$L83&lt;&gt;"",$M83=100),TRUE,FALSE)</formula>
    </cfRule>
    <cfRule type="expression" dxfId="916" priority="1781" stopIfTrue="1">
      <formula>IF(AND($B83&lt;&gt;"",$I83&lt;&gt;"",$J83&lt;&gt;"",$J83&lt;TODAY()),TRUE,FALSE)</formula>
    </cfRule>
    <cfRule type="expression" dxfId="915" priority="1782" stopIfTrue="1">
      <formula>IF(OR(AND($B83&lt;&gt;"",$I83&lt;&gt;"",$J83&lt;&gt;"",$K83&lt;&gt;"",$M83&lt;100),AND($I83&lt;&gt;"",$J83&lt;&gt;"",TODAY()&gt;=$I83)),TRUE,FALSE)</formula>
    </cfRule>
  </conditionalFormatting>
  <conditionalFormatting sqref="H83:H84">
    <cfRule type="expression" dxfId="914" priority="1777" stopIfTrue="1">
      <formula>IF(AND($B83&lt;&gt;"",$I83&lt;&gt;"",$J83&lt;&gt;"",$K83&lt;&gt;"",$L83&lt;&gt;"",$M83=100),TRUE,FALSE)</formula>
    </cfRule>
    <cfRule type="expression" dxfId="913" priority="1778" stopIfTrue="1">
      <formula>IF(AND($B83&lt;&gt;"",$I83&lt;&gt;"",$J83&lt;&gt;"",$J83&lt;TODAY()),TRUE,FALSE)</formula>
    </cfRule>
    <cfRule type="expression" dxfId="912" priority="1779" stopIfTrue="1">
      <formula>IF(OR(AND($B83&lt;&gt;"",$I83&lt;&gt;"",$J83&lt;&gt;"",$K83&lt;&gt;"",$M83&lt;100),AND($I83&lt;&gt;"",$J83&lt;&gt;"",TODAY()&gt;=$I83)),TRUE,FALSE)</formula>
    </cfRule>
  </conditionalFormatting>
  <conditionalFormatting sqref="D83:D84">
    <cfRule type="expression" dxfId="911" priority="1765" stopIfTrue="1">
      <formula>IF(AND($B83&lt;&gt;"",$I83&lt;&gt;"",$J83&lt;&gt;"",$K83&lt;&gt;"",$L83&lt;&gt;"",$M83=100),TRUE,FALSE)</formula>
    </cfRule>
    <cfRule type="expression" dxfId="910" priority="1766" stopIfTrue="1">
      <formula>IF(AND($B83&lt;&gt;"",$I83&lt;&gt;"",$J83&lt;&gt;"",$J83&lt;TODAY()),TRUE,FALSE)</formula>
    </cfRule>
    <cfRule type="expression" dxfId="909" priority="1767" stopIfTrue="1">
      <formula>IF(OR(AND($B83&lt;&gt;"",$I83&lt;&gt;"",$J83&lt;&gt;"",$K83&lt;&gt;"",$M83&lt;100),AND($I83&lt;&gt;"",$J83&lt;&gt;"",TODAY()&gt;=$I83)),TRUE,FALSE)</formula>
    </cfRule>
  </conditionalFormatting>
  <conditionalFormatting sqref="B81:E82 M81:R82 I81:I82 G81:G82">
    <cfRule type="expression" dxfId="908" priority="1753" stopIfTrue="1">
      <formula>IF(AND($B81&lt;&gt;"",$I81&lt;&gt;"",$J81&lt;&gt;"",$K81&lt;&gt;"",$L81&lt;&gt;"",$M81=100),TRUE,FALSE)</formula>
    </cfRule>
    <cfRule type="expression" dxfId="907" priority="1754" stopIfTrue="1">
      <formula>IF(AND($B81&lt;&gt;"",$I81&lt;&gt;"",$J81&lt;&gt;"",$J81&lt;TODAY()),TRUE,FALSE)</formula>
    </cfRule>
    <cfRule type="expression" dxfId="906" priority="1755" stopIfTrue="1">
      <formula>IF(OR(AND($B81&lt;&gt;"",$I81&lt;&gt;"",$J81&lt;&gt;"",$K81&lt;&gt;"",$M81&lt;100),AND($I81&lt;&gt;"",$J81&lt;&gt;"",TODAY()&gt;=$I81)),TRUE,FALSE)</formula>
    </cfRule>
  </conditionalFormatting>
  <conditionalFormatting sqref="H81:H82">
    <cfRule type="expression" dxfId="905" priority="1750" stopIfTrue="1">
      <formula>IF(AND($B81&lt;&gt;"",$I81&lt;&gt;"",$J81&lt;&gt;"",$K81&lt;&gt;"",$L81&lt;&gt;"",$M81=100),TRUE,FALSE)</formula>
    </cfRule>
    <cfRule type="expression" dxfId="904" priority="1751" stopIfTrue="1">
      <formula>IF(AND($B81&lt;&gt;"",$I81&lt;&gt;"",$J81&lt;&gt;"",$J81&lt;TODAY()),TRUE,FALSE)</formula>
    </cfRule>
    <cfRule type="expression" dxfId="903" priority="1752" stopIfTrue="1">
      <formula>IF(OR(AND($B81&lt;&gt;"",$I81&lt;&gt;"",$J81&lt;&gt;"",$K81&lt;&gt;"",$M81&lt;100),AND($I81&lt;&gt;"",$J81&lt;&gt;"",TODAY()&gt;=$I81)),TRUE,FALSE)</formula>
    </cfRule>
  </conditionalFormatting>
  <conditionalFormatting sqref="L81:L82">
    <cfRule type="expression" dxfId="902" priority="1747" stopIfTrue="1">
      <formula>IF(AND($B81&lt;&gt;"",$I81&lt;&gt;"",$J81&lt;&gt;"",$K81&lt;&gt;"",$L81&lt;&gt;"",$M81=100),TRUE,FALSE)</formula>
    </cfRule>
    <cfRule type="expression" dxfId="901" priority="1748" stopIfTrue="1">
      <formula>IF(AND($B81&lt;&gt;"",$I81&lt;&gt;"",$J81&lt;&gt;"",$J81&lt;TODAY()),TRUE,FALSE)</formula>
    </cfRule>
    <cfRule type="expression" dxfId="900" priority="1749" stopIfTrue="1">
      <formula>IF(OR(AND($B81&lt;&gt;"",$I81&lt;&gt;"",$J81&lt;&gt;"",$K81&lt;&gt;"",$M81&lt;100),AND($I81&lt;&gt;"",$J81&lt;&gt;"",TODAY()&gt;=$I81)),TRUE,FALSE)</formula>
    </cfRule>
  </conditionalFormatting>
  <conditionalFormatting sqref="J81:J82">
    <cfRule type="expression" dxfId="899" priority="1744" stopIfTrue="1">
      <formula>IF(AND($B81&lt;&gt;"",$I81&lt;&gt;"",$J81&lt;&gt;"",$K81&lt;&gt;"",$L81&lt;&gt;"",$M81=100),TRUE,FALSE)</formula>
    </cfRule>
    <cfRule type="expression" dxfId="898" priority="1745" stopIfTrue="1">
      <formula>IF(AND($B81&lt;&gt;"",$I81&lt;&gt;"",$J81&lt;&gt;"",$J81&lt;TODAY()),TRUE,FALSE)</formula>
    </cfRule>
    <cfRule type="expression" dxfId="897" priority="1746" stopIfTrue="1">
      <formula>IF(OR(AND($B81&lt;&gt;"",$I81&lt;&gt;"",$J81&lt;&gt;"",$K81&lt;&gt;"",$M81&lt;100),AND($I81&lt;&gt;"",$J81&lt;&gt;"",TODAY()&gt;=$I81)),TRUE,FALSE)</formula>
    </cfRule>
  </conditionalFormatting>
  <conditionalFormatting sqref="K81:K82">
    <cfRule type="expression" dxfId="896" priority="1741" stopIfTrue="1">
      <formula>IF(AND($B81&lt;&gt;"",$I81&lt;&gt;"",$J81&lt;&gt;"",$K81&lt;&gt;"",$L81&lt;&gt;"",$M81=100),TRUE,FALSE)</formula>
    </cfRule>
    <cfRule type="expression" dxfId="895" priority="1742" stopIfTrue="1">
      <formula>IF(AND($B81&lt;&gt;"",$I81&lt;&gt;"",$J81&lt;&gt;"",$J81&lt;TODAY()),TRUE,FALSE)</formula>
    </cfRule>
    <cfRule type="expression" dxfId="894" priority="1743" stopIfTrue="1">
      <formula>IF(OR(AND($B81&lt;&gt;"",$I81&lt;&gt;"",$J81&lt;&gt;"",$K81&lt;&gt;"",$M81&lt;100),AND($I81&lt;&gt;"",$J81&lt;&gt;"",TODAY()&gt;=$I81)),TRUE,FALSE)</formula>
    </cfRule>
  </conditionalFormatting>
  <conditionalFormatting sqref="I79:I80 M79:R80 B79:C80 E79:E80 G79:G80">
    <cfRule type="expression" dxfId="893" priority="1729" stopIfTrue="1">
      <formula>IF(AND($B79&lt;&gt;"",$I79&lt;&gt;"",$J79&lt;&gt;"",$K79&lt;&gt;"",$L79&lt;&gt;"",$M79=100),TRUE,FALSE)</formula>
    </cfRule>
    <cfRule type="expression" dxfId="892" priority="1730" stopIfTrue="1">
      <formula>IF(AND($B79&lt;&gt;"",$I79&lt;&gt;"",$J79&lt;&gt;"",$J79&lt;TODAY()),TRUE,FALSE)</formula>
    </cfRule>
    <cfRule type="expression" dxfId="891" priority="1731" stopIfTrue="1">
      <formula>IF(OR(AND($B79&lt;&gt;"",$I79&lt;&gt;"",$J79&lt;&gt;"",$K79&lt;&gt;"",$M79&lt;100),AND($I79&lt;&gt;"",$J79&lt;&gt;"",TODAY()&gt;=$I79)),TRUE,FALSE)</formula>
    </cfRule>
  </conditionalFormatting>
  <conditionalFormatting sqref="H79:H80">
    <cfRule type="expression" dxfId="890" priority="1726" stopIfTrue="1">
      <formula>IF(AND($B79&lt;&gt;"",$I79&lt;&gt;"",$J79&lt;&gt;"",$K79&lt;&gt;"",$L79&lt;&gt;"",$M79=100),TRUE,FALSE)</formula>
    </cfRule>
    <cfRule type="expression" dxfId="889" priority="1727" stopIfTrue="1">
      <formula>IF(AND($B79&lt;&gt;"",$I79&lt;&gt;"",$J79&lt;&gt;"",$J79&lt;TODAY()),TRUE,FALSE)</formula>
    </cfRule>
    <cfRule type="expression" dxfId="888" priority="1728" stopIfTrue="1">
      <formula>IF(OR(AND($B79&lt;&gt;"",$I79&lt;&gt;"",$J79&lt;&gt;"",$K79&lt;&gt;"",$M79&lt;100),AND($I79&lt;&gt;"",$J79&lt;&gt;"",TODAY()&gt;=$I79)),TRUE,FALSE)</formula>
    </cfRule>
  </conditionalFormatting>
  <conditionalFormatting sqref="K79:K80">
    <cfRule type="expression" dxfId="887" priority="1723" stopIfTrue="1">
      <formula>IF(AND($B79&lt;&gt;"",$I79&lt;&gt;"",$J79&lt;&gt;"",$K79&lt;&gt;"",$L79&lt;&gt;"",$M79=100),TRUE,FALSE)</formula>
    </cfRule>
    <cfRule type="expression" dxfId="886" priority="1724" stopIfTrue="1">
      <formula>IF(AND($B79&lt;&gt;"",$I79&lt;&gt;"",$J79&lt;&gt;"",$J79&lt;TODAY()),TRUE,FALSE)</formula>
    </cfRule>
    <cfRule type="expression" dxfId="885" priority="1725" stopIfTrue="1">
      <formula>IF(OR(AND($B79&lt;&gt;"",$I79&lt;&gt;"",$J79&lt;&gt;"",$K79&lt;&gt;"",$M79&lt;100),AND($I79&lt;&gt;"",$J79&lt;&gt;"",TODAY()&gt;=$I79)),TRUE,FALSE)</formula>
    </cfRule>
  </conditionalFormatting>
  <conditionalFormatting sqref="J79:J80">
    <cfRule type="expression" dxfId="884" priority="1720" stopIfTrue="1">
      <formula>IF(AND($B79&lt;&gt;"",$I79&lt;&gt;"",$J79&lt;&gt;"",$K79&lt;&gt;"",$L79&lt;&gt;"",$M79=100),TRUE,FALSE)</formula>
    </cfRule>
    <cfRule type="expression" dxfId="883" priority="1721" stopIfTrue="1">
      <formula>IF(AND($B79&lt;&gt;"",$I79&lt;&gt;"",$J79&lt;&gt;"",$J79&lt;TODAY()),TRUE,FALSE)</formula>
    </cfRule>
    <cfRule type="expression" dxfId="882" priority="1722" stopIfTrue="1">
      <formula>IF(OR(AND($B79&lt;&gt;"",$I79&lt;&gt;"",$J79&lt;&gt;"",$K79&lt;&gt;"",$M79&lt;100),AND($I79&lt;&gt;"",$J79&lt;&gt;"",TODAY()&gt;=$I79)),TRUE,FALSE)</formula>
    </cfRule>
  </conditionalFormatting>
  <conditionalFormatting sqref="D79:D80">
    <cfRule type="expression" dxfId="881" priority="1714" stopIfTrue="1">
      <formula>IF(AND($B79&lt;&gt;"",$I79&lt;&gt;"",$J79&lt;&gt;"",$K79&lt;&gt;"",$L79&lt;&gt;"",$M79=100),TRUE,FALSE)</formula>
    </cfRule>
    <cfRule type="expression" dxfId="880" priority="1715" stopIfTrue="1">
      <formula>IF(AND($B79&lt;&gt;"",$I79&lt;&gt;"",$J79&lt;&gt;"",$J79&lt;TODAY()),TRUE,FALSE)</formula>
    </cfRule>
    <cfRule type="expression" dxfId="879" priority="1716" stopIfTrue="1">
      <formula>IF(OR(AND($B79&lt;&gt;"",$I79&lt;&gt;"",$J79&lt;&gt;"",$K79&lt;&gt;"",$M79&lt;100),AND($I79&lt;&gt;"",$J79&lt;&gt;"",TODAY()&gt;=$I79)),TRUE,FALSE)</formula>
    </cfRule>
  </conditionalFormatting>
  <conditionalFormatting sqref="F79:F80">
    <cfRule type="expression" dxfId="878" priority="1711" stopIfTrue="1">
      <formula>IF(AND($B79&lt;&gt;"",$I79&lt;&gt;"",$J79&lt;&gt;"",$K79&lt;&gt;"",$L79&lt;&gt;"",$M79=100),TRUE,FALSE)</formula>
    </cfRule>
    <cfRule type="expression" dxfId="877" priority="1712" stopIfTrue="1">
      <formula>IF(AND($B79&lt;&gt;"",$I79&lt;&gt;"",$J79&lt;&gt;"",$J79&lt;TODAY()),TRUE,FALSE)</formula>
    </cfRule>
    <cfRule type="expression" dxfId="876" priority="1713" stopIfTrue="1">
      <formula>IF(OR(AND($B79&lt;&gt;"",$I79&lt;&gt;"",$J79&lt;&gt;"",$K79&lt;&gt;"",$M79&lt;100),AND($I79&lt;&gt;"",$J79&lt;&gt;"",TODAY()&gt;=$I79)),TRUE,FALSE)</formula>
    </cfRule>
  </conditionalFormatting>
  <conditionalFormatting sqref="F81:F82">
    <cfRule type="expression" dxfId="875" priority="1708" stopIfTrue="1">
      <formula>IF(AND($B81&lt;&gt;"",$I81&lt;&gt;"",$J81&lt;&gt;"",$K81&lt;&gt;"",$L81&lt;&gt;"",$M81=100),TRUE,FALSE)</formula>
    </cfRule>
    <cfRule type="expression" dxfId="874" priority="1709" stopIfTrue="1">
      <formula>IF(AND($B81&lt;&gt;"",$I81&lt;&gt;"",$J81&lt;&gt;"",$J81&lt;TODAY()),TRUE,FALSE)</formula>
    </cfRule>
    <cfRule type="expression" dxfId="873" priority="1710" stopIfTrue="1">
      <formula>IF(OR(AND($B81&lt;&gt;"",$I81&lt;&gt;"",$J81&lt;&gt;"",$K81&lt;&gt;"",$M81&lt;100),AND($I81&lt;&gt;"",$J81&lt;&gt;"",TODAY()&gt;=$I81)),TRUE,FALSE)</formula>
    </cfRule>
  </conditionalFormatting>
  <conditionalFormatting sqref="F83:F84">
    <cfRule type="expression" dxfId="872" priority="1705" stopIfTrue="1">
      <formula>IF(AND($B83&lt;&gt;"",$I83&lt;&gt;"",$J83&lt;&gt;"",$K83&lt;&gt;"",$L83&lt;&gt;"",$M83=100),TRUE,FALSE)</formula>
    </cfRule>
    <cfRule type="expression" dxfId="871" priority="1706" stopIfTrue="1">
      <formula>IF(AND($B83&lt;&gt;"",$I83&lt;&gt;"",$J83&lt;&gt;"",$J83&lt;TODAY()),TRUE,FALSE)</formula>
    </cfRule>
    <cfRule type="expression" dxfId="870" priority="1707" stopIfTrue="1">
      <formula>IF(OR(AND($B83&lt;&gt;"",$I83&lt;&gt;"",$J83&lt;&gt;"",$K83&lt;&gt;"",$M83&lt;100),AND($I83&lt;&gt;"",$J83&lt;&gt;"",TODAY()&gt;=$I83)),TRUE,FALSE)</formula>
    </cfRule>
  </conditionalFormatting>
  <conditionalFormatting sqref="I85:R86 B85:G86">
    <cfRule type="expression" dxfId="869" priority="1672" stopIfTrue="1">
      <formula>IF(AND($B85&lt;&gt;"",$I85&lt;&gt;"",$J85&lt;&gt;"",$K85&lt;&gt;"",$L85&lt;&gt;"",$M85=100),TRUE,FALSE)</formula>
    </cfRule>
    <cfRule type="expression" dxfId="868" priority="1673" stopIfTrue="1">
      <formula>IF(AND($B85&lt;&gt;"",$I85&lt;&gt;"",$J85&lt;&gt;"",$J85&lt;TODAY()),TRUE,FALSE)</formula>
    </cfRule>
    <cfRule type="expression" dxfId="867" priority="1674" stopIfTrue="1">
      <formula>IF(OR(AND($B85&lt;&gt;"",$I85&lt;&gt;"",$J85&lt;&gt;"",$K85&lt;&gt;"",$M85&lt;100),AND($I85&lt;&gt;"",$J85&lt;&gt;"",TODAY()&gt;=$I85)),TRUE,FALSE)</formula>
    </cfRule>
  </conditionalFormatting>
  <conditionalFormatting sqref="H85:H86">
    <cfRule type="expression" dxfId="866" priority="1669" stopIfTrue="1">
      <formula>IF(AND($B85&lt;&gt;"",$I85&lt;&gt;"",$J85&lt;&gt;"",$K85&lt;&gt;"",$L85&lt;&gt;"",$M85=100),TRUE,FALSE)</formula>
    </cfRule>
    <cfRule type="expression" dxfId="865" priority="1670" stopIfTrue="1">
      <formula>IF(AND($B85&lt;&gt;"",$I85&lt;&gt;"",$J85&lt;&gt;"",$J85&lt;TODAY()),TRUE,FALSE)</formula>
    </cfRule>
    <cfRule type="expression" dxfId="864" priority="1671" stopIfTrue="1">
      <formula>IF(OR(AND($B85&lt;&gt;"",$I85&lt;&gt;"",$J85&lt;&gt;"",$K85&lt;&gt;"",$M85&lt;100),AND($I85&lt;&gt;"",$J85&lt;&gt;"",TODAY()&gt;=$I85)),TRUE,FALSE)</formula>
    </cfRule>
  </conditionalFormatting>
  <conditionalFormatting sqref="M91:R92 B91:C92 G91:G92">
    <cfRule type="expression" dxfId="863" priority="1666" stopIfTrue="1">
      <formula>IF(AND($B91&lt;&gt;"",$I91&lt;&gt;"",$J91&lt;&gt;"",$K91&lt;&gt;"",$L91&lt;&gt;"",$M91=100),TRUE,FALSE)</formula>
    </cfRule>
    <cfRule type="expression" dxfId="862" priority="1667" stopIfTrue="1">
      <formula>IF(AND($B91&lt;&gt;"",$I91&lt;&gt;"",$J91&lt;&gt;"",$J91&lt;TODAY()),TRUE,FALSE)</formula>
    </cfRule>
    <cfRule type="expression" dxfId="861" priority="1668" stopIfTrue="1">
      <formula>IF(OR(AND($B91&lt;&gt;"",$I91&lt;&gt;"",$J91&lt;&gt;"",$K91&lt;&gt;"",$M91&lt;100),AND($I91&lt;&gt;"",$J91&lt;&gt;"",TODAY()&gt;=$I91)),TRUE,FALSE)</formula>
    </cfRule>
  </conditionalFormatting>
  <conditionalFormatting sqref="H91:H92">
    <cfRule type="expression" dxfId="860" priority="1663" stopIfTrue="1">
      <formula>IF(AND($B91&lt;&gt;"",$I91&lt;&gt;"",$J91&lt;&gt;"",$K91&lt;&gt;"",$L91&lt;&gt;"",$M91=100),TRUE,FALSE)</formula>
    </cfRule>
    <cfRule type="expression" dxfId="859" priority="1664" stopIfTrue="1">
      <formula>IF(AND($B91&lt;&gt;"",$I91&lt;&gt;"",$J91&lt;&gt;"",$J91&lt;TODAY()),TRUE,FALSE)</formula>
    </cfRule>
    <cfRule type="expression" dxfId="858" priority="1665" stopIfTrue="1">
      <formula>IF(OR(AND($B91&lt;&gt;"",$I91&lt;&gt;"",$J91&lt;&gt;"",$K91&lt;&gt;"",$M91&lt;100),AND($I91&lt;&gt;"",$J91&lt;&gt;"",TODAY()&gt;=$I91)),TRUE,FALSE)</formula>
    </cfRule>
  </conditionalFormatting>
  <conditionalFormatting sqref="L91:L92">
    <cfRule type="expression" dxfId="857" priority="1654" stopIfTrue="1">
      <formula>IF(AND($B91&lt;&gt;"",$I91&lt;&gt;"",$J91&lt;&gt;"",$K91&lt;&gt;"",$L91&lt;&gt;"",$M91=100),TRUE,FALSE)</formula>
    </cfRule>
    <cfRule type="expression" dxfId="856" priority="1655" stopIfTrue="1">
      <formula>IF(AND($B91&lt;&gt;"",$I91&lt;&gt;"",$J91&lt;&gt;"",$J91&lt;TODAY()),TRUE,FALSE)</formula>
    </cfRule>
    <cfRule type="expression" dxfId="855" priority="1656" stopIfTrue="1">
      <formula>IF(OR(AND($B91&lt;&gt;"",$I91&lt;&gt;"",$J91&lt;&gt;"",$K91&lt;&gt;"",$M91&lt;100),AND($I91&lt;&gt;"",$J91&lt;&gt;"",TODAY()&gt;=$I91)),TRUE,FALSE)</formula>
    </cfRule>
  </conditionalFormatting>
  <conditionalFormatting sqref="D91:D92">
    <cfRule type="expression" dxfId="854" priority="1651" stopIfTrue="1">
      <formula>IF(AND($B91&lt;&gt;"",$I91&lt;&gt;"",$J91&lt;&gt;"",$K91&lt;&gt;"",$L91&lt;&gt;"",$M91=100),TRUE,FALSE)</formula>
    </cfRule>
    <cfRule type="expression" dxfId="853" priority="1652" stopIfTrue="1">
      <formula>IF(AND($B91&lt;&gt;"",$I91&lt;&gt;"",$J91&lt;&gt;"",$J91&lt;TODAY()),TRUE,FALSE)</formula>
    </cfRule>
    <cfRule type="expression" dxfId="852" priority="1653" stopIfTrue="1">
      <formula>IF(OR(AND($B91&lt;&gt;"",$I91&lt;&gt;"",$J91&lt;&gt;"",$K91&lt;&gt;"",$M91&lt;100),AND($I91&lt;&gt;"",$J91&lt;&gt;"",TODAY()&gt;=$I91)),TRUE,FALSE)</formula>
    </cfRule>
  </conditionalFormatting>
  <conditionalFormatting sqref="B89:D90 M89:R90 G89:G90">
    <cfRule type="expression" dxfId="851" priority="1645" stopIfTrue="1">
      <formula>IF(AND($B89&lt;&gt;"",$I89&lt;&gt;"",$J89&lt;&gt;"",$K89&lt;&gt;"",$L89&lt;&gt;"",$M89=100),TRUE,FALSE)</formula>
    </cfRule>
    <cfRule type="expression" dxfId="850" priority="1646" stopIfTrue="1">
      <formula>IF(AND($B89&lt;&gt;"",$I89&lt;&gt;"",$J89&lt;&gt;"",$J89&lt;TODAY()),TRUE,FALSE)</formula>
    </cfRule>
    <cfRule type="expression" dxfId="849" priority="1647" stopIfTrue="1">
      <formula>IF(OR(AND($B89&lt;&gt;"",$I89&lt;&gt;"",$J89&lt;&gt;"",$K89&lt;&gt;"",$M89&lt;100),AND($I89&lt;&gt;"",$J89&lt;&gt;"",TODAY()&gt;=$I89)),TRUE,FALSE)</formula>
    </cfRule>
  </conditionalFormatting>
  <conditionalFormatting sqref="H89:H90">
    <cfRule type="expression" dxfId="848" priority="1639" stopIfTrue="1">
      <formula>IF(AND($B89&lt;&gt;"",$I89&lt;&gt;"",$J89&lt;&gt;"",$K89&lt;&gt;"",$L89&lt;&gt;"",$M89=100),TRUE,FALSE)</formula>
    </cfRule>
    <cfRule type="expression" dxfId="847" priority="1640" stopIfTrue="1">
      <formula>IF(AND($B89&lt;&gt;"",$I89&lt;&gt;"",$J89&lt;&gt;"",$J89&lt;TODAY()),TRUE,FALSE)</formula>
    </cfRule>
    <cfRule type="expression" dxfId="846" priority="1641" stopIfTrue="1">
      <formula>IF(OR(AND($B89&lt;&gt;"",$I89&lt;&gt;"",$J89&lt;&gt;"",$K89&lt;&gt;"",$M89&lt;100),AND($I89&lt;&gt;"",$J89&lt;&gt;"",TODAY()&gt;=$I89)),TRUE,FALSE)</formula>
    </cfRule>
  </conditionalFormatting>
  <conditionalFormatting sqref="L89:L90">
    <cfRule type="expression" dxfId="845" priority="1636" stopIfTrue="1">
      <formula>IF(AND($B89&lt;&gt;"",$I89&lt;&gt;"",$J89&lt;&gt;"",$K89&lt;&gt;"",$L89&lt;&gt;"",$M89=100),TRUE,FALSE)</formula>
    </cfRule>
    <cfRule type="expression" dxfId="844" priority="1637" stopIfTrue="1">
      <formula>IF(AND($B89&lt;&gt;"",$I89&lt;&gt;"",$J89&lt;&gt;"",$J89&lt;TODAY()),TRUE,FALSE)</formula>
    </cfRule>
    <cfRule type="expression" dxfId="843" priority="1638" stopIfTrue="1">
      <formula>IF(OR(AND($B89&lt;&gt;"",$I89&lt;&gt;"",$J89&lt;&gt;"",$K89&lt;&gt;"",$M89&lt;100),AND($I89&lt;&gt;"",$J89&lt;&gt;"",TODAY()&gt;=$I89)),TRUE,FALSE)</formula>
    </cfRule>
  </conditionalFormatting>
  <conditionalFormatting sqref="M87:R88 B87:C88 G87:G88">
    <cfRule type="expression" dxfId="842" priority="1618" stopIfTrue="1">
      <formula>IF(AND($B87&lt;&gt;"",$I87&lt;&gt;"",$J87&lt;&gt;"",$K87&lt;&gt;"",$L87&lt;&gt;"",$M87=100),TRUE,FALSE)</formula>
    </cfRule>
    <cfRule type="expression" dxfId="841" priority="1619" stopIfTrue="1">
      <formula>IF(AND($B87&lt;&gt;"",$I87&lt;&gt;"",$J87&lt;&gt;"",$J87&lt;TODAY()),TRUE,FALSE)</formula>
    </cfRule>
    <cfRule type="expression" dxfId="840" priority="1620" stopIfTrue="1">
      <formula>IF(OR(AND($B87&lt;&gt;"",$I87&lt;&gt;"",$J87&lt;&gt;"",$K87&lt;&gt;"",$M87&lt;100),AND($I87&lt;&gt;"",$J87&lt;&gt;"",TODAY()&gt;=$I87)),TRUE,FALSE)</formula>
    </cfRule>
  </conditionalFormatting>
  <conditionalFormatting sqref="H87:H88">
    <cfRule type="expression" dxfId="839" priority="1615" stopIfTrue="1">
      <formula>IF(AND($B87&lt;&gt;"",$I87&lt;&gt;"",$J87&lt;&gt;"",$K87&lt;&gt;"",$L87&lt;&gt;"",$M87=100),TRUE,FALSE)</formula>
    </cfRule>
    <cfRule type="expression" dxfId="838" priority="1616" stopIfTrue="1">
      <formula>IF(AND($B87&lt;&gt;"",$I87&lt;&gt;"",$J87&lt;&gt;"",$J87&lt;TODAY()),TRUE,FALSE)</formula>
    </cfRule>
    <cfRule type="expression" dxfId="837" priority="1617" stopIfTrue="1">
      <formula>IF(OR(AND($B87&lt;&gt;"",$I87&lt;&gt;"",$J87&lt;&gt;"",$K87&lt;&gt;"",$M87&lt;100),AND($I87&lt;&gt;"",$J87&lt;&gt;"",TODAY()&gt;=$I87)),TRUE,FALSE)</formula>
    </cfRule>
  </conditionalFormatting>
  <conditionalFormatting sqref="L87:L88">
    <cfRule type="expression" dxfId="836" priority="1606" stopIfTrue="1">
      <formula>IF(AND($B87&lt;&gt;"",$I87&lt;&gt;"",$J87&lt;&gt;"",$K87&lt;&gt;"",$L87&lt;&gt;"",$M87=100),TRUE,FALSE)</formula>
    </cfRule>
    <cfRule type="expression" dxfId="835" priority="1607" stopIfTrue="1">
      <formula>IF(AND($B87&lt;&gt;"",$I87&lt;&gt;"",$J87&lt;&gt;"",$J87&lt;TODAY()),TRUE,FALSE)</formula>
    </cfRule>
    <cfRule type="expression" dxfId="834" priority="1608" stopIfTrue="1">
      <formula>IF(OR(AND($B87&lt;&gt;"",$I87&lt;&gt;"",$J87&lt;&gt;"",$K87&lt;&gt;"",$M87&lt;100),AND($I87&lt;&gt;"",$J87&lt;&gt;"",TODAY()&gt;=$I87)),TRUE,FALSE)</formula>
    </cfRule>
  </conditionalFormatting>
  <conditionalFormatting sqref="D87:D88">
    <cfRule type="expression" dxfId="833" priority="1603" stopIfTrue="1">
      <formula>IF(AND($B87&lt;&gt;"",$I87&lt;&gt;"",$J87&lt;&gt;"",$K87&lt;&gt;"",$L87&lt;&gt;"",$M87=100),TRUE,FALSE)</formula>
    </cfRule>
    <cfRule type="expression" dxfId="832" priority="1604" stopIfTrue="1">
      <formula>IF(AND($B87&lt;&gt;"",$I87&lt;&gt;"",$J87&lt;&gt;"",$J87&lt;TODAY()),TRUE,FALSE)</formula>
    </cfRule>
    <cfRule type="expression" dxfId="831" priority="1605" stopIfTrue="1">
      <formula>IF(OR(AND($B87&lt;&gt;"",$I87&lt;&gt;"",$J87&lt;&gt;"",$K87&lt;&gt;"",$M87&lt;100),AND($I87&lt;&gt;"",$J87&lt;&gt;"",TODAY()&gt;=$I87)),TRUE,FALSE)</formula>
    </cfRule>
  </conditionalFormatting>
  <conditionalFormatting sqref="F87:F88">
    <cfRule type="expression" dxfId="830" priority="1588" stopIfTrue="1">
      <formula>IF(AND($B87&lt;&gt;"",$I87&lt;&gt;"",$J87&lt;&gt;"",$K87&lt;&gt;"",$L87&lt;&gt;"",$M87=100),TRUE,FALSE)</formula>
    </cfRule>
    <cfRule type="expression" dxfId="829" priority="1589" stopIfTrue="1">
      <formula>IF(AND($B87&lt;&gt;"",$I87&lt;&gt;"",$J87&lt;&gt;"",$J87&lt;TODAY()),TRUE,FALSE)</formula>
    </cfRule>
    <cfRule type="expression" dxfId="828" priority="1590" stopIfTrue="1">
      <formula>IF(OR(AND($B87&lt;&gt;"",$I87&lt;&gt;"",$J87&lt;&gt;"",$K87&lt;&gt;"",$M87&lt;100),AND($I87&lt;&gt;"",$J87&lt;&gt;"",TODAY()&gt;=$I87)),TRUE,FALSE)</formula>
    </cfRule>
  </conditionalFormatting>
  <conditionalFormatting sqref="F89:F90">
    <cfRule type="expression" dxfId="827" priority="1585" stopIfTrue="1">
      <formula>IF(AND($B89&lt;&gt;"",$I89&lt;&gt;"",$J89&lt;&gt;"",$K89&lt;&gt;"",$L89&lt;&gt;"",$M89=100),TRUE,FALSE)</formula>
    </cfRule>
    <cfRule type="expression" dxfId="826" priority="1586" stopIfTrue="1">
      <formula>IF(AND($B89&lt;&gt;"",$I89&lt;&gt;"",$J89&lt;&gt;"",$J89&lt;TODAY()),TRUE,FALSE)</formula>
    </cfRule>
    <cfRule type="expression" dxfId="825" priority="1587" stopIfTrue="1">
      <formula>IF(OR(AND($B89&lt;&gt;"",$I89&lt;&gt;"",$J89&lt;&gt;"",$K89&lt;&gt;"",$M89&lt;100),AND($I89&lt;&gt;"",$J89&lt;&gt;"",TODAY()&gt;=$I89)),TRUE,FALSE)</formula>
    </cfRule>
  </conditionalFormatting>
  <conditionalFormatting sqref="F91:F92">
    <cfRule type="expression" dxfId="824" priority="1582" stopIfTrue="1">
      <formula>IF(AND($B91&lt;&gt;"",$I91&lt;&gt;"",$J91&lt;&gt;"",$K91&lt;&gt;"",$L91&lt;&gt;"",$M91=100),TRUE,FALSE)</formula>
    </cfRule>
    <cfRule type="expression" dxfId="823" priority="1583" stopIfTrue="1">
      <formula>IF(AND($B91&lt;&gt;"",$I91&lt;&gt;"",$J91&lt;&gt;"",$J91&lt;TODAY()),TRUE,FALSE)</formula>
    </cfRule>
    <cfRule type="expression" dxfId="822" priority="1584" stopIfTrue="1">
      <formula>IF(OR(AND($B91&lt;&gt;"",$I91&lt;&gt;"",$J91&lt;&gt;"",$K91&lt;&gt;"",$M91&lt;100),AND($I91&lt;&gt;"",$J91&lt;&gt;"",TODAY()&gt;=$I91)),TRUE,FALSE)</formula>
    </cfRule>
  </conditionalFormatting>
  <conditionalFormatting sqref="I105:R106 B105:G106">
    <cfRule type="expression" dxfId="821" priority="1549" stopIfTrue="1">
      <formula>IF(AND($B105&lt;&gt;"",$I105&lt;&gt;"",$J105&lt;&gt;"",$K105&lt;&gt;"",$L105&lt;&gt;"",$M105=100),TRUE,FALSE)</formula>
    </cfRule>
    <cfRule type="expression" dxfId="820" priority="1550" stopIfTrue="1">
      <formula>IF(AND($B105&lt;&gt;"",$I105&lt;&gt;"",$J105&lt;&gt;"",$J105&lt;TODAY()),TRUE,FALSE)</formula>
    </cfRule>
    <cfRule type="expression" dxfId="819" priority="1551" stopIfTrue="1">
      <formula>IF(OR(AND($B105&lt;&gt;"",$I105&lt;&gt;"",$J105&lt;&gt;"",$K105&lt;&gt;"",$M105&lt;100),AND($I105&lt;&gt;"",$J105&lt;&gt;"",TODAY()&gt;=$I105)),TRUE,FALSE)</formula>
    </cfRule>
  </conditionalFormatting>
  <conditionalFormatting sqref="H105:H106">
    <cfRule type="expression" dxfId="818" priority="1546" stopIfTrue="1">
      <formula>IF(AND($B105&lt;&gt;"",$I105&lt;&gt;"",$J105&lt;&gt;"",$K105&lt;&gt;"",$L105&lt;&gt;"",$M105=100),TRUE,FALSE)</formula>
    </cfRule>
    <cfRule type="expression" dxfId="817" priority="1547" stopIfTrue="1">
      <formula>IF(AND($B105&lt;&gt;"",$I105&lt;&gt;"",$J105&lt;&gt;"",$J105&lt;TODAY()),TRUE,FALSE)</formula>
    </cfRule>
    <cfRule type="expression" dxfId="816" priority="1548" stopIfTrue="1">
      <formula>IF(OR(AND($B105&lt;&gt;"",$I105&lt;&gt;"",$J105&lt;&gt;"",$K105&lt;&gt;"",$M105&lt;100),AND($I105&lt;&gt;"",$J105&lt;&gt;"",TODAY()&gt;=$I105)),TRUE,FALSE)</formula>
    </cfRule>
  </conditionalFormatting>
  <conditionalFormatting sqref="D115:D116">
    <cfRule type="expression" dxfId="815" priority="1456" stopIfTrue="1">
      <formula>IF(AND($B115&lt;&gt;"",$I115&lt;&gt;"",$J115&lt;&gt;"",$K115&lt;&gt;"",$L115&lt;&gt;"",$M115=100),TRUE,FALSE)</formula>
    </cfRule>
    <cfRule type="expression" dxfId="814" priority="1457" stopIfTrue="1">
      <formula>IF(AND($B115&lt;&gt;"",$I115&lt;&gt;"",$J115&lt;&gt;"",$J115&lt;TODAY()),TRUE,FALSE)</formula>
    </cfRule>
    <cfRule type="expression" dxfId="813" priority="1458" stopIfTrue="1">
      <formula>IF(OR(AND($B115&lt;&gt;"",$I115&lt;&gt;"",$J115&lt;&gt;"",$K115&lt;&gt;"",$M115&lt;100),AND($I115&lt;&gt;"",$J115&lt;&gt;"",TODAY()&gt;=$I115)),TRUE,FALSE)</formula>
    </cfRule>
  </conditionalFormatting>
  <conditionalFormatting sqref="J39:J40">
    <cfRule type="expression" dxfId="812" priority="1447" stopIfTrue="1">
      <formula>IF(AND($B39&lt;&gt;"",$I39&lt;&gt;"",$J39&lt;&gt;"",$K39&lt;&gt;"",$L39&lt;&gt;"",$M39=100),TRUE,FALSE)</formula>
    </cfRule>
    <cfRule type="expression" dxfId="811" priority="1448" stopIfTrue="1">
      <formula>IF(AND($B39&lt;&gt;"",$I39&lt;&gt;"",$J39&lt;&gt;"",$J39&lt;TODAY()),TRUE,FALSE)</formula>
    </cfRule>
    <cfRule type="expression" dxfId="810" priority="1449" stopIfTrue="1">
      <formula>IF(OR(AND($B39&lt;&gt;"",$I39&lt;&gt;"",$J39&lt;&gt;"",$K39&lt;&gt;"",$M39&lt;100),AND($I39&lt;&gt;"",$J39&lt;&gt;"",TODAY()&gt;=$I39)),TRUE,FALSE)</formula>
    </cfRule>
  </conditionalFormatting>
  <conditionalFormatting sqref="J41:J42">
    <cfRule type="expression" dxfId="809" priority="1411" stopIfTrue="1">
      <formula>IF(AND($B41&lt;&gt;"",$I41&lt;&gt;"",$J41&lt;&gt;"",$K41&lt;&gt;"",$L41&lt;&gt;"",$M41=100),TRUE,FALSE)</formula>
    </cfRule>
    <cfRule type="expression" dxfId="808" priority="1412" stopIfTrue="1">
      <formula>IF(AND($B41&lt;&gt;"",$I41&lt;&gt;"",$J41&lt;&gt;"",$J41&lt;TODAY()),TRUE,FALSE)</formula>
    </cfRule>
    <cfRule type="expression" dxfId="807" priority="1413" stopIfTrue="1">
      <formula>IF(OR(AND($B41&lt;&gt;"",$I41&lt;&gt;"",$J41&lt;&gt;"",$K41&lt;&gt;"",$M41&lt;100),AND($I41&lt;&gt;"",$J41&lt;&gt;"",TODAY()&gt;=$I41)),TRUE,FALSE)</formula>
    </cfRule>
  </conditionalFormatting>
  <conditionalFormatting sqref="S67:AG67 S85:AG85 S97:AG97 S89:AG89 S101:AG101">
    <cfRule type="expression" dxfId="806" priority="68923" stopIfTrue="1">
      <formula>IF(OR(WEEKDAY(S$9)=7,WEEKDAY(S$9)=1,IF(ISNA(MATCH(S$9,Holiday,0)),FALSE,TRUE)),TRUE,FALSE)</formula>
    </cfRule>
    <cfRule type="expression" dxfId="805" priority="68924" stopIfTrue="1">
      <formula>IF(AND($B67&lt;&gt;"",$I67&lt;&gt;"", $I67&lt;=S$9,S$9&lt;=$J67),TRUE,FALSE)</formula>
    </cfRule>
    <cfRule type="expression" dxfId="804" priority="68925" stopIfTrue="1">
      <formula>IF(AND($B67="", $K58&lt;&gt;"",$K58&lt;=S$9,S$9&lt;=$L58),TRUE,FALSE)</formula>
    </cfRule>
  </conditionalFormatting>
  <conditionalFormatting sqref="M59:R60 B59:C60 E59:E60 G59:G60">
    <cfRule type="expression" dxfId="803" priority="1402" stopIfTrue="1">
      <formula>IF(AND($B59&lt;&gt;"",$I59&lt;&gt;"",$J59&lt;&gt;"",$K59&lt;&gt;"",$L59&lt;&gt;"",$M59=100),TRUE,FALSE)</formula>
    </cfRule>
    <cfRule type="expression" dxfId="802" priority="1403" stopIfTrue="1">
      <formula>IF(AND($B59&lt;&gt;"",$I59&lt;&gt;"",$J59&lt;&gt;"",$J59&lt;TODAY()),TRUE,FALSE)</formula>
    </cfRule>
    <cfRule type="expression" dxfId="801" priority="1404" stopIfTrue="1">
      <formula>IF(OR(AND($B59&lt;&gt;"",$I59&lt;&gt;"",$J59&lt;&gt;"",$K59&lt;&gt;"",$M59&lt;100),AND($I59&lt;&gt;"",$J59&lt;&gt;"",TODAY()&gt;=$I59)),TRUE,FALSE)</formula>
    </cfRule>
  </conditionalFormatting>
  <conditionalFormatting sqref="H59:H60">
    <cfRule type="expression" dxfId="800" priority="1399" stopIfTrue="1">
      <formula>IF(AND($B59&lt;&gt;"",$I59&lt;&gt;"",$J59&lt;&gt;"",$K59&lt;&gt;"",$L59&lt;&gt;"",$M59=100),TRUE,FALSE)</formula>
    </cfRule>
    <cfRule type="expression" dxfId="799" priority="1400" stopIfTrue="1">
      <formula>IF(AND($B59&lt;&gt;"",$I59&lt;&gt;"",$J59&lt;&gt;"",$J59&lt;TODAY()),TRUE,FALSE)</formula>
    </cfRule>
    <cfRule type="expression" dxfId="798" priority="1401" stopIfTrue="1">
      <formula>IF(OR(AND($B59&lt;&gt;"",$I59&lt;&gt;"",$J59&lt;&gt;"",$K59&lt;&gt;"",$M59&lt;100),AND($I59&lt;&gt;"",$J59&lt;&gt;"",TODAY()&gt;=$I59)),TRUE,FALSE)</formula>
    </cfRule>
  </conditionalFormatting>
  <conditionalFormatting sqref="D59:D60">
    <cfRule type="expression" dxfId="797" priority="1387" stopIfTrue="1">
      <formula>IF(AND($B59&lt;&gt;"",$I59&lt;&gt;"",$J59&lt;&gt;"",$K59&lt;&gt;"",$L59&lt;&gt;"",$M59=100),TRUE,FALSE)</formula>
    </cfRule>
    <cfRule type="expression" dxfId="796" priority="1388" stopIfTrue="1">
      <formula>IF(AND($B59&lt;&gt;"",$I59&lt;&gt;"",$J59&lt;&gt;"",$J59&lt;TODAY()),TRUE,FALSE)</formula>
    </cfRule>
    <cfRule type="expression" dxfId="795" priority="1389" stopIfTrue="1">
      <formula>IF(OR(AND($B59&lt;&gt;"",$I59&lt;&gt;"",$J59&lt;&gt;"",$K59&lt;&gt;"",$M59&lt;100),AND($I59&lt;&gt;"",$J59&lt;&gt;"",TODAY()&gt;=$I59)),TRUE,FALSE)</formula>
    </cfRule>
  </conditionalFormatting>
  <conditionalFormatting sqref="F59:F60">
    <cfRule type="expression" dxfId="794" priority="1384" stopIfTrue="1">
      <formula>IF(AND($B59&lt;&gt;"",$I59&lt;&gt;"",$J59&lt;&gt;"",$K59&lt;&gt;"",$L59&lt;&gt;"",$M59=100),TRUE,FALSE)</formula>
    </cfRule>
    <cfRule type="expression" dxfId="793" priority="1385" stopIfTrue="1">
      <formula>IF(AND($B59&lt;&gt;"",$I59&lt;&gt;"",$J59&lt;&gt;"",$J59&lt;TODAY()),TRUE,FALSE)</formula>
    </cfRule>
    <cfRule type="expression" dxfId="792" priority="1386" stopIfTrue="1">
      <formula>IF(OR(AND($B59&lt;&gt;"",$I59&lt;&gt;"",$J59&lt;&gt;"",$K59&lt;&gt;"",$M59&lt;100),AND($I59&lt;&gt;"",$J59&lt;&gt;"",TODAY()&gt;=$I59)),TRUE,FALSE)</formula>
    </cfRule>
  </conditionalFormatting>
  <conditionalFormatting sqref="M71:R72 B71:C72 E71:E72 G71:G72">
    <cfRule type="expression" dxfId="791" priority="1375" stopIfTrue="1">
      <formula>IF(AND($B71&lt;&gt;"",$I71&lt;&gt;"",$J71&lt;&gt;"",$K71&lt;&gt;"",$L71&lt;&gt;"",$M71=100),TRUE,FALSE)</formula>
    </cfRule>
    <cfRule type="expression" dxfId="790" priority="1376" stopIfTrue="1">
      <formula>IF(AND($B71&lt;&gt;"",$I71&lt;&gt;"",$J71&lt;&gt;"",$J71&lt;TODAY()),TRUE,FALSE)</formula>
    </cfRule>
    <cfRule type="expression" dxfId="789" priority="1377" stopIfTrue="1">
      <formula>IF(OR(AND($B71&lt;&gt;"",$I71&lt;&gt;"",$J71&lt;&gt;"",$K71&lt;&gt;"",$M71&lt;100),AND($I71&lt;&gt;"",$J71&lt;&gt;"",TODAY()&gt;=$I71)),TRUE,FALSE)</formula>
    </cfRule>
  </conditionalFormatting>
  <conditionalFormatting sqref="H71:H72">
    <cfRule type="expression" dxfId="788" priority="1372" stopIfTrue="1">
      <formula>IF(AND($B71&lt;&gt;"",$I71&lt;&gt;"",$J71&lt;&gt;"",$K71&lt;&gt;"",$L71&lt;&gt;"",$M71=100),TRUE,FALSE)</formula>
    </cfRule>
    <cfRule type="expression" dxfId="787" priority="1373" stopIfTrue="1">
      <formula>IF(AND($B71&lt;&gt;"",$I71&lt;&gt;"",$J71&lt;&gt;"",$J71&lt;TODAY()),TRUE,FALSE)</formula>
    </cfRule>
    <cfRule type="expression" dxfId="786" priority="1374" stopIfTrue="1">
      <formula>IF(OR(AND($B71&lt;&gt;"",$I71&lt;&gt;"",$J71&lt;&gt;"",$K71&lt;&gt;"",$M71&lt;100),AND($I71&lt;&gt;"",$J71&lt;&gt;"",TODAY()&gt;=$I71)),TRUE,FALSE)</formula>
    </cfRule>
  </conditionalFormatting>
  <conditionalFormatting sqref="D71:D72">
    <cfRule type="expression" dxfId="785" priority="1360" stopIfTrue="1">
      <formula>IF(AND($B71&lt;&gt;"",$I71&lt;&gt;"",$J71&lt;&gt;"",$K71&lt;&gt;"",$L71&lt;&gt;"",$M71=100),TRUE,FALSE)</formula>
    </cfRule>
    <cfRule type="expression" dxfId="784" priority="1361" stopIfTrue="1">
      <formula>IF(AND($B71&lt;&gt;"",$I71&lt;&gt;"",$J71&lt;&gt;"",$J71&lt;TODAY()),TRUE,FALSE)</formula>
    </cfRule>
    <cfRule type="expression" dxfId="783" priority="1362" stopIfTrue="1">
      <formula>IF(OR(AND($B71&lt;&gt;"",$I71&lt;&gt;"",$J71&lt;&gt;"",$K71&lt;&gt;"",$M71&lt;100),AND($I71&lt;&gt;"",$J71&lt;&gt;"",TODAY()&gt;=$I71)),TRUE,FALSE)</formula>
    </cfRule>
  </conditionalFormatting>
  <conditionalFormatting sqref="F71:F72">
    <cfRule type="expression" dxfId="782" priority="1354" stopIfTrue="1">
      <formula>IF(AND($B71&lt;&gt;"",$I71&lt;&gt;"",$J71&lt;&gt;"",$K71&lt;&gt;"",$L71&lt;&gt;"",$M71=100),TRUE,FALSE)</formula>
    </cfRule>
    <cfRule type="expression" dxfId="781" priority="1355" stopIfTrue="1">
      <formula>IF(AND($B71&lt;&gt;"",$I71&lt;&gt;"",$J71&lt;&gt;"",$J71&lt;TODAY()),TRUE,FALSE)</formula>
    </cfRule>
    <cfRule type="expression" dxfId="780" priority="1356" stopIfTrue="1">
      <formula>IF(OR(AND($B71&lt;&gt;"",$I71&lt;&gt;"",$J71&lt;&gt;"",$K71&lt;&gt;"",$M71&lt;100),AND($I71&lt;&gt;"",$J71&lt;&gt;"",TODAY()&gt;=$I71)),TRUE,FALSE)</formula>
    </cfRule>
  </conditionalFormatting>
  <conditionalFormatting sqref="B101:E102 M101:R102 G101:G102">
    <cfRule type="expression" dxfId="779" priority="1333" stopIfTrue="1">
      <formula>IF(AND($B101&lt;&gt;"",$I101&lt;&gt;"",$J101&lt;&gt;"",$K101&lt;&gt;"",$L101&lt;&gt;"",$M101=100),TRUE,FALSE)</formula>
    </cfRule>
    <cfRule type="expression" dxfId="778" priority="1334" stopIfTrue="1">
      <formula>IF(AND($B101&lt;&gt;"",$I101&lt;&gt;"",$J101&lt;&gt;"",$J101&lt;TODAY()),TRUE,FALSE)</formula>
    </cfRule>
    <cfRule type="expression" dxfId="777" priority="1335" stopIfTrue="1">
      <formula>IF(OR(AND($B101&lt;&gt;"",$I101&lt;&gt;"",$J101&lt;&gt;"",$K101&lt;&gt;"",$M101&lt;100),AND($I101&lt;&gt;"",$J101&lt;&gt;"",TODAY()&gt;=$I101)),TRUE,FALSE)</formula>
    </cfRule>
  </conditionalFormatting>
  <conditionalFormatting sqref="H101:H102">
    <cfRule type="expression" dxfId="776" priority="1330" stopIfTrue="1">
      <formula>IF(AND($B101&lt;&gt;"",$I101&lt;&gt;"",$J101&lt;&gt;"",$K101&lt;&gt;"",$L101&lt;&gt;"",$M101=100),TRUE,FALSE)</formula>
    </cfRule>
    <cfRule type="expression" dxfId="775" priority="1331" stopIfTrue="1">
      <formula>IF(AND($B101&lt;&gt;"",$I101&lt;&gt;"",$J101&lt;&gt;"",$J101&lt;TODAY()),TRUE,FALSE)</formula>
    </cfRule>
    <cfRule type="expression" dxfId="774" priority="1332" stopIfTrue="1">
      <formula>IF(OR(AND($B101&lt;&gt;"",$I101&lt;&gt;"",$J101&lt;&gt;"",$K101&lt;&gt;"",$M101&lt;100),AND($I101&lt;&gt;"",$J101&lt;&gt;"",TODAY()&gt;=$I101)),TRUE,FALSE)</formula>
    </cfRule>
  </conditionalFormatting>
  <conditionalFormatting sqref="L101:L102">
    <cfRule type="expression" dxfId="773" priority="1327" stopIfTrue="1">
      <formula>IF(AND($B101&lt;&gt;"",$I101&lt;&gt;"",$J101&lt;&gt;"",$K101&lt;&gt;"",$L101&lt;&gt;"",$M101=100),TRUE,FALSE)</formula>
    </cfRule>
    <cfRule type="expression" dxfId="772" priority="1328" stopIfTrue="1">
      <formula>IF(AND($B101&lt;&gt;"",$I101&lt;&gt;"",$J101&lt;&gt;"",$J101&lt;TODAY()),TRUE,FALSE)</formula>
    </cfRule>
    <cfRule type="expression" dxfId="771" priority="1329" stopIfTrue="1">
      <formula>IF(OR(AND($B101&lt;&gt;"",$I101&lt;&gt;"",$J101&lt;&gt;"",$K101&lt;&gt;"",$M101&lt;100),AND($I101&lt;&gt;"",$J101&lt;&gt;"",TODAY()&gt;=$I101)),TRUE,FALSE)</formula>
    </cfRule>
  </conditionalFormatting>
  <conditionalFormatting sqref="K101:K102">
    <cfRule type="expression" dxfId="770" priority="1321" stopIfTrue="1">
      <formula>IF(AND($B101&lt;&gt;"",$I101&lt;&gt;"",$J101&lt;&gt;"",$K101&lt;&gt;"",$L101&lt;&gt;"",$M101=100),TRUE,FALSE)</formula>
    </cfRule>
    <cfRule type="expression" dxfId="769" priority="1322" stopIfTrue="1">
      <formula>IF(AND($B101&lt;&gt;"",$I101&lt;&gt;"",$J101&lt;&gt;"",$J101&lt;TODAY()),TRUE,FALSE)</formula>
    </cfRule>
    <cfRule type="expression" dxfId="768" priority="1323" stopIfTrue="1">
      <formula>IF(OR(AND($B101&lt;&gt;"",$I101&lt;&gt;"",$J101&lt;&gt;"",$K101&lt;&gt;"",$M101&lt;100),AND($I101&lt;&gt;"",$J101&lt;&gt;"",TODAY()&gt;=$I101)),TRUE,FALSE)</formula>
    </cfRule>
  </conditionalFormatting>
  <conditionalFormatting sqref="I93:R94 B93:G94">
    <cfRule type="expression" dxfId="767" priority="1318" stopIfTrue="1">
      <formula>IF(AND($B93&lt;&gt;"",$I93&lt;&gt;"",$J93&lt;&gt;"",$K93&lt;&gt;"",$L93&lt;&gt;"",$M93=100),TRUE,FALSE)</formula>
    </cfRule>
    <cfRule type="expression" dxfId="766" priority="1319" stopIfTrue="1">
      <formula>IF(AND($B93&lt;&gt;"",$I93&lt;&gt;"",$J93&lt;&gt;"",$J93&lt;TODAY()),TRUE,FALSE)</formula>
    </cfRule>
    <cfRule type="expression" dxfId="765" priority="1320" stopIfTrue="1">
      <formula>IF(OR(AND($B93&lt;&gt;"",$I93&lt;&gt;"",$J93&lt;&gt;"",$K93&lt;&gt;"",$M93&lt;100),AND($I93&lt;&gt;"",$J93&lt;&gt;"",TODAY()&gt;=$I93)),TRUE,FALSE)</formula>
    </cfRule>
  </conditionalFormatting>
  <conditionalFormatting sqref="H93:H94">
    <cfRule type="expression" dxfId="764" priority="1315" stopIfTrue="1">
      <formula>IF(AND($B93&lt;&gt;"",$I93&lt;&gt;"",$J93&lt;&gt;"",$K93&lt;&gt;"",$L93&lt;&gt;"",$M93=100),TRUE,FALSE)</formula>
    </cfRule>
    <cfRule type="expression" dxfId="763" priority="1316" stopIfTrue="1">
      <formula>IF(AND($B93&lt;&gt;"",$I93&lt;&gt;"",$J93&lt;&gt;"",$J93&lt;TODAY()),TRUE,FALSE)</formula>
    </cfRule>
    <cfRule type="expression" dxfId="762" priority="1317" stopIfTrue="1">
      <formula>IF(OR(AND($B93&lt;&gt;"",$I93&lt;&gt;"",$J93&lt;&gt;"",$K93&lt;&gt;"",$M93&lt;100),AND($I93&lt;&gt;"",$J93&lt;&gt;"",TODAY()&gt;=$I93)),TRUE,FALSE)</formula>
    </cfRule>
  </conditionalFormatting>
  <conditionalFormatting sqref="M99:R100 B99:C100 E99:E100 G99:G100">
    <cfRule type="expression" dxfId="761" priority="1312" stopIfTrue="1">
      <formula>IF(AND($B99&lt;&gt;"",$I99&lt;&gt;"",$J99&lt;&gt;"",$K99&lt;&gt;"",$L99&lt;&gt;"",$M99=100),TRUE,FALSE)</formula>
    </cfRule>
    <cfRule type="expression" dxfId="760" priority="1313" stopIfTrue="1">
      <formula>IF(AND($B99&lt;&gt;"",$I99&lt;&gt;"",$J99&lt;&gt;"",$J99&lt;TODAY()),TRUE,FALSE)</formula>
    </cfRule>
    <cfRule type="expression" dxfId="759" priority="1314" stopIfTrue="1">
      <formula>IF(OR(AND($B99&lt;&gt;"",$I99&lt;&gt;"",$J99&lt;&gt;"",$K99&lt;&gt;"",$M99&lt;100),AND($I99&lt;&gt;"",$J99&lt;&gt;"",TODAY()&gt;=$I99)),TRUE,FALSE)</formula>
    </cfRule>
  </conditionalFormatting>
  <conditionalFormatting sqref="H99:H100">
    <cfRule type="expression" dxfId="758" priority="1309" stopIfTrue="1">
      <formula>IF(AND($B99&lt;&gt;"",$I99&lt;&gt;"",$J99&lt;&gt;"",$K99&lt;&gt;"",$L99&lt;&gt;"",$M99=100),TRUE,FALSE)</formula>
    </cfRule>
    <cfRule type="expression" dxfId="757" priority="1310" stopIfTrue="1">
      <formula>IF(AND($B99&lt;&gt;"",$I99&lt;&gt;"",$J99&lt;&gt;"",$J99&lt;TODAY()),TRUE,FALSE)</formula>
    </cfRule>
    <cfRule type="expression" dxfId="756" priority="1311" stopIfTrue="1">
      <formula>IF(OR(AND($B99&lt;&gt;"",$I99&lt;&gt;"",$J99&lt;&gt;"",$K99&lt;&gt;"",$M99&lt;100),AND($I99&lt;&gt;"",$J99&lt;&gt;"",TODAY()&gt;=$I99)),TRUE,FALSE)</formula>
    </cfRule>
  </conditionalFormatting>
  <conditionalFormatting sqref="K99:K100">
    <cfRule type="expression" dxfId="755" priority="1306" stopIfTrue="1">
      <formula>IF(AND($B99&lt;&gt;"",$I99&lt;&gt;"",$J99&lt;&gt;"",$K99&lt;&gt;"",$L99&lt;&gt;"",$M99=100),TRUE,FALSE)</formula>
    </cfRule>
    <cfRule type="expression" dxfId="754" priority="1307" stopIfTrue="1">
      <formula>IF(AND($B99&lt;&gt;"",$I99&lt;&gt;"",$J99&lt;&gt;"",$J99&lt;TODAY()),TRUE,FALSE)</formula>
    </cfRule>
    <cfRule type="expression" dxfId="753" priority="1308" stopIfTrue="1">
      <formula>IF(OR(AND($B99&lt;&gt;"",$I99&lt;&gt;"",$J99&lt;&gt;"",$K99&lt;&gt;"",$M99&lt;100),AND($I99&lt;&gt;"",$J99&lt;&gt;"",TODAY()&gt;=$I99)),TRUE,FALSE)</formula>
    </cfRule>
  </conditionalFormatting>
  <conditionalFormatting sqref="L99:L100">
    <cfRule type="expression" dxfId="752" priority="1300" stopIfTrue="1">
      <formula>IF(AND($B99&lt;&gt;"",$I99&lt;&gt;"",$J99&lt;&gt;"",$K99&lt;&gt;"",$L99&lt;&gt;"",$M99=100),TRUE,FALSE)</formula>
    </cfRule>
    <cfRule type="expression" dxfId="751" priority="1301" stopIfTrue="1">
      <formula>IF(AND($B99&lt;&gt;"",$I99&lt;&gt;"",$J99&lt;&gt;"",$J99&lt;TODAY()),TRUE,FALSE)</formula>
    </cfRule>
    <cfRule type="expression" dxfId="750" priority="1302" stopIfTrue="1">
      <formula>IF(OR(AND($B99&lt;&gt;"",$I99&lt;&gt;"",$J99&lt;&gt;"",$K99&lt;&gt;"",$M99&lt;100),AND($I99&lt;&gt;"",$J99&lt;&gt;"",TODAY()&gt;=$I99)),TRUE,FALSE)</formula>
    </cfRule>
  </conditionalFormatting>
  <conditionalFormatting sqref="D99:D100">
    <cfRule type="expression" dxfId="749" priority="1297" stopIfTrue="1">
      <formula>IF(AND($B99&lt;&gt;"",$I99&lt;&gt;"",$J99&lt;&gt;"",$K99&lt;&gt;"",$L99&lt;&gt;"",$M99=100),TRUE,FALSE)</formula>
    </cfRule>
    <cfRule type="expression" dxfId="748" priority="1298" stopIfTrue="1">
      <formula>IF(AND($B99&lt;&gt;"",$I99&lt;&gt;"",$J99&lt;&gt;"",$J99&lt;TODAY()),TRUE,FALSE)</formula>
    </cfRule>
    <cfRule type="expression" dxfId="747" priority="1299" stopIfTrue="1">
      <formula>IF(OR(AND($B99&lt;&gt;"",$I99&lt;&gt;"",$J99&lt;&gt;"",$K99&lt;&gt;"",$M99&lt;100),AND($I99&lt;&gt;"",$J99&lt;&gt;"",TODAY()&gt;=$I99)),TRUE,FALSE)</formula>
    </cfRule>
  </conditionalFormatting>
  <conditionalFormatting sqref="B97:E98 M97:R98 G97:G98">
    <cfRule type="expression" dxfId="746" priority="1294" stopIfTrue="1">
      <formula>IF(AND($B97&lt;&gt;"",$I97&lt;&gt;"",$J97&lt;&gt;"",$K97&lt;&gt;"",$L97&lt;&gt;"",$M97=100),TRUE,FALSE)</formula>
    </cfRule>
    <cfRule type="expression" dxfId="745" priority="1295" stopIfTrue="1">
      <formula>IF(AND($B97&lt;&gt;"",$I97&lt;&gt;"",$J97&lt;&gt;"",$J97&lt;TODAY()),TRUE,FALSE)</formula>
    </cfRule>
    <cfRule type="expression" dxfId="744" priority="1296" stopIfTrue="1">
      <formula>IF(OR(AND($B97&lt;&gt;"",$I97&lt;&gt;"",$J97&lt;&gt;"",$K97&lt;&gt;"",$M97&lt;100),AND($I97&lt;&gt;"",$J97&lt;&gt;"",TODAY()&gt;=$I97)),TRUE,FALSE)</formula>
    </cfRule>
  </conditionalFormatting>
  <conditionalFormatting sqref="H97:H98">
    <cfRule type="expression" dxfId="743" priority="1291" stopIfTrue="1">
      <formula>IF(AND($B97&lt;&gt;"",$I97&lt;&gt;"",$J97&lt;&gt;"",$K97&lt;&gt;"",$L97&lt;&gt;"",$M97=100),TRUE,FALSE)</formula>
    </cfRule>
    <cfRule type="expression" dxfId="742" priority="1292" stopIfTrue="1">
      <formula>IF(AND($B97&lt;&gt;"",$I97&lt;&gt;"",$J97&lt;&gt;"",$J97&lt;TODAY()),TRUE,FALSE)</formula>
    </cfRule>
    <cfRule type="expression" dxfId="741" priority="1293" stopIfTrue="1">
      <formula>IF(OR(AND($B97&lt;&gt;"",$I97&lt;&gt;"",$J97&lt;&gt;"",$K97&lt;&gt;"",$M97&lt;100),AND($I97&lt;&gt;"",$J97&lt;&gt;"",TODAY()&gt;=$I97)),TRUE,FALSE)</formula>
    </cfRule>
  </conditionalFormatting>
  <conditionalFormatting sqref="L97:L98">
    <cfRule type="expression" dxfId="740" priority="1288" stopIfTrue="1">
      <formula>IF(AND($B97&lt;&gt;"",$I97&lt;&gt;"",$J97&lt;&gt;"",$K97&lt;&gt;"",$L97&lt;&gt;"",$M97=100),TRUE,FALSE)</formula>
    </cfRule>
    <cfRule type="expression" dxfId="739" priority="1289" stopIfTrue="1">
      <formula>IF(AND($B97&lt;&gt;"",$I97&lt;&gt;"",$J97&lt;&gt;"",$J97&lt;TODAY()),TRUE,FALSE)</formula>
    </cfRule>
    <cfRule type="expression" dxfId="738" priority="1290" stopIfTrue="1">
      <formula>IF(OR(AND($B97&lt;&gt;"",$I97&lt;&gt;"",$J97&lt;&gt;"",$K97&lt;&gt;"",$M97&lt;100),AND($I97&lt;&gt;"",$J97&lt;&gt;"",TODAY()&gt;=$I97)),TRUE,FALSE)</formula>
    </cfRule>
  </conditionalFormatting>
  <conditionalFormatting sqref="K97:K98">
    <cfRule type="expression" dxfId="737" priority="1282" stopIfTrue="1">
      <formula>IF(AND($B97&lt;&gt;"",$I97&lt;&gt;"",$J97&lt;&gt;"",$K97&lt;&gt;"",$L97&lt;&gt;"",$M97=100),TRUE,FALSE)</formula>
    </cfRule>
    <cfRule type="expression" dxfId="736" priority="1283" stopIfTrue="1">
      <formula>IF(AND($B97&lt;&gt;"",$I97&lt;&gt;"",$J97&lt;&gt;"",$J97&lt;TODAY()),TRUE,FALSE)</formula>
    </cfRule>
    <cfRule type="expression" dxfId="735" priority="1284" stopIfTrue="1">
      <formula>IF(OR(AND($B97&lt;&gt;"",$I97&lt;&gt;"",$J97&lt;&gt;"",$K97&lt;&gt;"",$M97&lt;100),AND($I97&lt;&gt;"",$J97&lt;&gt;"",TODAY()&gt;=$I97)),TRUE,FALSE)</formula>
    </cfRule>
  </conditionalFormatting>
  <conditionalFormatting sqref="I95:I96 M95:R96 B95:C96 E95:E96 G95:G96">
    <cfRule type="expression" dxfId="734" priority="1279" stopIfTrue="1">
      <formula>IF(AND($B95&lt;&gt;"",$I95&lt;&gt;"",$J95&lt;&gt;"",$K95&lt;&gt;"",$L95&lt;&gt;"",$M95=100),TRUE,FALSE)</formula>
    </cfRule>
    <cfRule type="expression" dxfId="733" priority="1280" stopIfTrue="1">
      <formula>IF(AND($B95&lt;&gt;"",$I95&lt;&gt;"",$J95&lt;&gt;"",$J95&lt;TODAY()),TRUE,FALSE)</formula>
    </cfRule>
    <cfRule type="expression" dxfId="732" priority="1281" stopIfTrue="1">
      <formula>IF(OR(AND($B95&lt;&gt;"",$I95&lt;&gt;"",$J95&lt;&gt;"",$K95&lt;&gt;"",$M95&lt;100),AND($I95&lt;&gt;"",$J95&lt;&gt;"",TODAY()&gt;=$I95)),TRUE,FALSE)</formula>
    </cfRule>
  </conditionalFormatting>
  <conditionalFormatting sqref="H95:H96">
    <cfRule type="expression" dxfId="731" priority="1276" stopIfTrue="1">
      <formula>IF(AND($B95&lt;&gt;"",$I95&lt;&gt;"",$J95&lt;&gt;"",$K95&lt;&gt;"",$L95&lt;&gt;"",$M95=100),TRUE,FALSE)</formula>
    </cfRule>
    <cfRule type="expression" dxfId="730" priority="1277" stopIfTrue="1">
      <formula>IF(AND($B95&lt;&gt;"",$I95&lt;&gt;"",$J95&lt;&gt;"",$J95&lt;TODAY()),TRUE,FALSE)</formula>
    </cfRule>
    <cfRule type="expression" dxfId="729" priority="1278" stopIfTrue="1">
      <formula>IF(OR(AND($B95&lt;&gt;"",$I95&lt;&gt;"",$J95&lt;&gt;"",$K95&lt;&gt;"",$M95&lt;100),AND($I95&lt;&gt;"",$J95&lt;&gt;"",TODAY()&gt;=$I95)),TRUE,FALSE)</formula>
    </cfRule>
  </conditionalFormatting>
  <conditionalFormatting sqref="D95:D96">
    <cfRule type="expression" dxfId="728" priority="1264" stopIfTrue="1">
      <formula>IF(AND($B95&lt;&gt;"",$I95&lt;&gt;"",$J95&lt;&gt;"",$K95&lt;&gt;"",$L95&lt;&gt;"",$M95=100),TRUE,FALSE)</formula>
    </cfRule>
    <cfRule type="expression" dxfId="727" priority="1265" stopIfTrue="1">
      <formula>IF(AND($B95&lt;&gt;"",$I95&lt;&gt;"",$J95&lt;&gt;"",$J95&lt;TODAY()),TRUE,FALSE)</formula>
    </cfRule>
    <cfRule type="expression" dxfId="726" priority="1266" stopIfTrue="1">
      <formula>IF(OR(AND($B95&lt;&gt;"",$I95&lt;&gt;"",$J95&lt;&gt;"",$K95&lt;&gt;"",$M95&lt;100),AND($I95&lt;&gt;"",$J95&lt;&gt;"",TODAY()&gt;=$I95)),TRUE,FALSE)</formula>
    </cfRule>
  </conditionalFormatting>
  <conditionalFormatting sqref="F95:F96">
    <cfRule type="expression" dxfId="725" priority="1249" stopIfTrue="1">
      <formula>IF(AND($B95&lt;&gt;"",$I95&lt;&gt;"",$J95&lt;&gt;"",$K95&lt;&gt;"",$L95&lt;&gt;"",$M95=100),TRUE,FALSE)</formula>
    </cfRule>
    <cfRule type="expression" dxfId="724" priority="1250" stopIfTrue="1">
      <formula>IF(AND($B95&lt;&gt;"",$I95&lt;&gt;"",$J95&lt;&gt;"",$J95&lt;TODAY()),TRUE,FALSE)</formula>
    </cfRule>
    <cfRule type="expression" dxfId="723" priority="1251" stopIfTrue="1">
      <formula>IF(OR(AND($B95&lt;&gt;"",$I95&lt;&gt;"",$J95&lt;&gt;"",$K95&lt;&gt;"",$M95&lt;100),AND($I95&lt;&gt;"",$J95&lt;&gt;"",TODAY()&gt;=$I95)),TRUE,FALSE)</formula>
    </cfRule>
  </conditionalFormatting>
  <conditionalFormatting sqref="F97:F98">
    <cfRule type="expression" dxfId="722" priority="1246" stopIfTrue="1">
      <formula>IF(AND($B97&lt;&gt;"",$I97&lt;&gt;"",$J97&lt;&gt;"",$K97&lt;&gt;"",$L97&lt;&gt;"",$M97=100),TRUE,FALSE)</formula>
    </cfRule>
    <cfRule type="expression" dxfId="721" priority="1247" stopIfTrue="1">
      <formula>IF(AND($B97&lt;&gt;"",$I97&lt;&gt;"",$J97&lt;&gt;"",$J97&lt;TODAY()),TRUE,FALSE)</formula>
    </cfRule>
    <cfRule type="expression" dxfId="720" priority="1248" stopIfTrue="1">
      <formula>IF(OR(AND($B97&lt;&gt;"",$I97&lt;&gt;"",$J97&lt;&gt;"",$K97&lt;&gt;"",$M97&lt;100),AND($I97&lt;&gt;"",$J97&lt;&gt;"",TODAY()&gt;=$I97)),TRUE,FALSE)</formula>
    </cfRule>
  </conditionalFormatting>
  <conditionalFormatting sqref="F99:F100">
    <cfRule type="expression" dxfId="719" priority="1243" stopIfTrue="1">
      <formula>IF(AND($B99&lt;&gt;"",$I99&lt;&gt;"",$J99&lt;&gt;"",$K99&lt;&gt;"",$L99&lt;&gt;"",$M99=100),TRUE,FALSE)</formula>
    </cfRule>
    <cfRule type="expression" dxfId="718" priority="1244" stopIfTrue="1">
      <formula>IF(AND($B99&lt;&gt;"",$I99&lt;&gt;"",$J99&lt;&gt;"",$J99&lt;TODAY()),TRUE,FALSE)</formula>
    </cfRule>
    <cfRule type="expression" dxfId="717" priority="1245" stopIfTrue="1">
      <formula>IF(OR(AND($B99&lt;&gt;"",$I99&lt;&gt;"",$J99&lt;&gt;"",$K99&lt;&gt;"",$M99&lt;100),AND($I99&lt;&gt;"",$J99&lt;&gt;"",TODAY()&gt;=$I99)),TRUE,FALSE)</formula>
    </cfRule>
  </conditionalFormatting>
  <conditionalFormatting sqref="F101:F102">
    <cfRule type="expression" dxfId="716" priority="1240" stopIfTrue="1">
      <formula>IF(AND($B101&lt;&gt;"",$I101&lt;&gt;"",$J101&lt;&gt;"",$K101&lt;&gt;"",$L101&lt;&gt;"",$M101=100),TRUE,FALSE)</formula>
    </cfRule>
    <cfRule type="expression" dxfId="715" priority="1241" stopIfTrue="1">
      <formula>IF(AND($B101&lt;&gt;"",$I101&lt;&gt;"",$J101&lt;&gt;"",$J101&lt;TODAY()),TRUE,FALSE)</formula>
    </cfRule>
    <cfRule type="expression" dxfId="714" priority="1242" stopIfTrue="1">
      <formula>IF(OR(AND($B101&lt;&gt;"",$I101&lt;&gt;"",$J101&lt;&gt;"",$K101&lt;&gt;"",$M101&lt;100),AND($I101&lt;&gt;"",$J101&lt;&gt;"",TODAY()&gt;=$I101)),TRUE,FALSE)</formula>
    </cfRule>
  </conditionalFormatting>
  <conditionalFormatting sqref="B103:E104 M103:R104 G103:G104">
    <cfRule type="expression" dxfId="713" priority="1231" stopIfTrue="1">
      <formula>IF(AND($B103&lt;&gt;"",$I103&lt;&gt;"",$J103&lt;&gt;"",$K103&lt;&gt;"",$L103&lt;&gt;"",$M103=100),TRUE,FALSE)</formula>
    </cfRule>
    <cfRule type="expression" dxfId="712" priority="1232" stopIfTrue="1">
      <formula>IF(AND($B103&lt;&gt;"",$I103&lt;&gt;"",$J103&lt;&gt;"",$J103&lt;TODAY()),TRUE,FALSE)</formula>
    </cfRule>
    <cfRule type="expression" dxfId="711" priority="1233" stopIfTrue="1">
      <formula>IF(OR(AND($B103&lt;&gt;"",$I103&lt;&gt;"",$J103&lt;&gt;"",$K103&lt;&gt;"",$M103&lt;100),AND($I103&lt;&gt;"",$J103&lt;&gt;"",TODAY()&gt;=$I103)),TRUE,FALSE)</formula>
    </cfRule>
  </conditionalFormatting>
  <conditionalFormatting sqref="H103:H104">
    <cfRule type="expression" dxfId="710" priority="1228" stopIfTrue="1">
      <formula>IF(AND($B103&lt;&gt;"",$I103&lt;&gt;"",$J103&lt;&gt;"",$K103&lt;&gt;"",$L103&lt;&gt;"",$M103=100),TRUE,FALSE)</formula>
    </cfRule>
    <cfRule type="expression" dxfId="709" priority="1229" stopIfTrue="1">
      <formula>IF(AND($B103&lt;&gt;"",$I103&lt;&gt;"",$J103&lt;&gt;"",$J103&lt;TODAY()),TRUE,FALSE)</formula>
    </cfRule>
    <cfRule type="expression" dxfId="708" priority="1230" stopIfTrue="1">
      <formula>IF(OR(AND($B103&lt;&gt;"",$I103&lt;&gt;"",$J103&lt;&gt;"",$K103&lt;&gt;"",$M103&lt;100),AND($I103&lt;&gt;"",$J103&lt;&gt;"",TODAY()&gt;=$I103)),TRUE,FALSE)</formula>
    </cfRule>
  </conditionalFormatting>
  <conditionalFormatting sqref="L103:L104">
    <cfRule type="expression" dxfId="707" priority="1225" stopIfTrue="1">
      <formula>IF(AND($B103&lt;&gt;"",$I103&lt;&gt;"",$J103&lt;&gt;"",$K103&lt;&gt;"",$L103&lt;&gt;"",$M103=100),TRUE,FALSE)</formula>
    </cfRule>
    <cfRule type="expression" dxfId="706" priority="1226" stopIfTrue="1">
      <formula>IF(AND($B103&lt;&gt;"",$I103&lt;&gt;"",$J103&lt;&gt;"",$J103&lt;TODAY()),TRUE,FALSE)</formula>
    </cfRule>
    <cfRule type="expression" dxfId="705" priority="1227" stopIfTrue="1">
      <formula>IF(OR(AND($B103&lt;&gt;"",$I103&lt;&gt;"",$J103&lt;&gt;"",$K103&lt;&gt;"",$M103&lt;100),AND($I103&lt;&gt;"",$J103&lt;&gt;"",TODAY()&gt;=$I103)),TRUE,FALSE)</formula>
    </cfRule>
  </conditionalFormatting>
  <conditionalFormatting sqref="F103:F104">
    <cfRule type="expression" dxfId="704" priority="1216" stopIfTrue="1">
      <formula>IF(AND($B103&lt;&gt;"",$I103&lt;&gt;"",$J103&lt;&gt;"",$K103&lt;&gt;"",$L103&lt;&gt;"",$M103=100),TRUE,FALSE)</formula>
    </cfRule>
    <cfRule type="expression" dxfId="703" priority="1217" stopIfTrue="1">
      <formula>IF(AND($B103&lt;&gt;"",$I103&lt;&gt;"",$J103&lt;&gt;"",$J103&lt;TODAY()),TRUE,FALSE)</formula>
    </cfRule>
    <cfRule type="expression" dxfId="702" priority="1218" stopIfTrue="1">
      <formula>IF(OR(AND($B103&lt;&gt;"",$I103&lt;&gt;"",$J103&lt;&gt;"",$K103&lt;&gt;"",$M103&lt;100),AND($I103&lt;&gt;"",$J103&lt;&gt;"",TODAY()&gt;=$I103)),TRUE,FALSE)</formula>
    </cfRule>
  </conditionalFormatting>
  <conditionalFormatting sqref="L123:L124">
    <cfRule type="expression" dxfId="701" priority="1165" stopIfTrue="1">
      <formula>IF(AND($B123&lt;&gt;"",$I123&lt;&gt;"",$J123&lt;&gt;"",$K123&lt;&gt;"",$L123&lt;&gt;"",$M123=100),TRUE,FALSE)</formula>
    </cfRule>
    <cfRule type="expression" dxfId="700" priority="1166" stopIfTrue="1">
      <formula>IF(AND($B123&lt;&gt;"",$I123&lt;&gt;"",$J123&lt;&gt;"",$J123&lt;TODAY()),TRUE,FALSE)</formula>
    </cfRule>
    <cfRule type="expression" dxfId="699" priority="1167" stopIfTrue="1">
      <formula>IF(OR(AND($B123&lt;&gt;"",$I123&lt;&gt;"",$J123&lt;&gt;"",$K123&lt;&gt;"",$M123&lt;100),AND($I123&lt;&gt;"",$J123&lt;&gt;"",TODAY()&gt;=$I123)),TRUE,FALSE)</formula>
    </cfRule>
  </conditionalFormatting>
  <conditionalFormatting sqref="J91:J92">
    <cfRule type="expression" dxfId="698" priority="1138" stopIfTrue="1">
      <formula>IF(AND($B91&lt;&gt;"",$I91&lt;&gt;"",$J91&lt;&gt;"",$K91&lt;&gt;"",$L91&lt;&gt;"",$M91=100),TRUE,FALSE)</formula>
    </cfRule>
    <cfRule type="expression" dxfId="697" priority="1139" stopIfTrue="1">
      <formula>IF(AND($B91&lt;&gt;"",$I91&lt;&gt;"",$J91&lt;&gt;"",$J91&lt;TODAY()),TRUE,FALSE)</formula>
    </cfRule>
    <cfRule type="expression" dxfId="696" priority="1140" stopIfTrue="1">
      <formula>IF(OR(AND($B91&lt;&gt;"",$I91&lt;&gt;"",$J91&lt;&gt;"",$K91&lt;&gt;"",$M91&lt;100),AND($I91&lt;&gt;"",$J91&lt;&gt;"",TODAY()&gt;=$I91)),TRUE,FALSE)</formula>
    </cfRule>
  </conditionalFormatting>
  <conditionalFormatting sqref="I91:I92">
    <cfRule type="expression" dxfId="695" priority="1129" stopIfTrue="1">
      <formula>IF(AND($B91&lt;&gt;"",$I91&lt;&gt;"",$J91&lt;&gt;"",$K91&lt;&gt;"",$L91&lt;&gt;"",$M91=100),TRUE,FALSE)</formula>
    </cfRule>
    <cfRule type="expression" dxfId="694" priority="1130" stopIfTrue="1">
      <formula>IF(AND($B91&lt;&gt;"",$I91&lt;&gt;"",$J91&lt;&gt;"",$J91&lt;TODAY()),TRUE,FALSE)</formula>
    </cfRule>
    <cfRule type="expression" dxfId="693" priority="1131" stopIfTrue="1">
      <formula>IF(OR(AND($B91&lt;&gt;"",$I91&lt;&gt;"",$J91&lt;&gt;"",$K91&lt;&gt;"",$M91&lt;100),AND($I91&lt;&gt;"",$J91&lt;&gt;"",TODAY()&gt;=$I91)),TRUE,FALSE)</formula>
    </cfRule>
  </conditionalFormatting>
  <conditionalFormatting sqref="I89:I90">
    <cfRule type="expression" dxfId="692" priority="1126" stopIfTrue="1">
      <formula>IF(AND($B89&lt;&gt;"",$I89&lt;&gt;"",$J89&lt;&gt;"",$K89&lt;&gt;"",$L89&lt;&gt;"",$M89=100),TRUE,FALSE)</formula>
    </cfRule>
    <cfRule type="expression" dxfId="691" priority="1127" stopIfTrue="1">
      <formula>IF(AND($B89&lt;&gt;"",$I89&lt;&gt;"",$J89&lt;&gt;"",$J89&lt;TODAY()),TRUE,FALSE)</formula>
    </cfRule>
    <cfRule type="expression" dxfId="690" priority="1128" stopIfTrue="1">
      <formula>IF(OR(AND($B89&lt;&gt;"",$I89&lt;&gt;"",$J89&lt;&gt;"",$K89&lt;&gt;"",$M89&lt;100),AND($I89&lt;&gt;"",$J89&lt;&gt;"",TODAY()&gt;=$I89)),TRUE,FALSE)</formula>
    </cfRule>
  </conditionalFormatting>
  <conditionalFormatting sqref="I87:I88">
    <cfRule type="expression" dxfId="689" priority="1123" stopIfTrue="1">
      <formula>IF(AND($B87&lt;&gt;"",$I87&lt;&gt;"",$J87&lt;&gt;"",$K87&lt;&gt;"",$L87&lt;&gt;"",$M87=100),TRUE,FALSE)</formula>
    </cfRule>
    <cfRule type="expression" dxfId="688" priority="1124" stopIfTrue="1">
      <formula>IF(AND($B87&lt;&gt;"",$I87&lt;&gt;"",$J87&lt;&gt;"",$J87&lt;TODAY()),TRUE,FALSE)</formula>
    </cfRule>
    <cfRule type="expression" dxfId="687" priority="1125" stopIfTrue="1">
      <formula>IF(OR(AND($B87&lt;&gt;"",$I87&lt;&gt;"",$J87&lt;&gt;"",$K87&lt;&gt;"",$M87&lt;100),AND($I87&lt;&gt;"",$J87&lt;&gt;"",TODAY()&gt;=$I87)),TRUE,FALSE)</formula>
    </cfRule>
  </conditionalFormatting>
  <conditionalFormatting sqref="J87:J88">
    <cfRule type="expression" dxfId="686" priority="1120" stopIfTrue="1">
      <formula>IF(AND($B87&lt;&gt;"",$I87&lt;&gt;"",$J87&lt;&gt;"",$K87&lt;&gt;"",$L87&lt;&gt;"",$M87=100),TRUE,FALSE)</formula>
    </cfRule>
    <cfRule type="expression" dxfId="685" priority="1121" stopIfTrue="1">
      <formula>IF(AND($B87&lt;&gt;"",$I87&lt;&gt;"",$J87&lt;&gt;"",$J87&lt;TODAY()),TRUE,FALSE)</formula>
    </cfRule>
    <cfRule type="expression" dxfId="684" priority="1122" stopIfTrue="1">
      <formula>IF(OR(AND($B87&lt;&gt;"",$I87&lt;&gt;"",$J87&lt;&gt;"",$K87&lt;&gt;"",$M87&lt;100),AND($I87&lt;&gt;"",$J87&lt;&gt;"",TODAY()&gt;=$I87)),TRUE,FALSE)</formula>
    </cfRule>
  </conditionalFormatting>
  <conditionalFormatting sqref="J89:J90">
    <cfRule type="expression" dxfId="683" priority="1117" stopIfTrue="1">
      <formula>IF(AND($B89&lt;&gt;"",$I89&lt;&gt;"",$J89&lt;&gt;"",$K89&lt;&gt;"",$L89&lt;&gt;"",$M89=100),TRUE,FALSE)</formula>
    </cfRule>
    <cfRule type="expression" dxfId="682" priority="1118" stopIfTrue="1">
      <formula>IF(AND($B89&lt;&gt;"",$I89&lt;&gt;"",$J89&lt;&gt;"",$J89&lt;TODAY()),TRUE,FALSE)</formula>
    </cfRule>
    <cfRule type="expression" dxfId="681" priority="1119" stopIfTrue="1">
      <formula>IF(OR(AND($B89&lt;&gt;"",$I89&lt;&gt;"",$J89&lt;&gt;"",$K89&lt;&gt;"",$M89&lt;100),AND($I89&lt;&gt;"",$J89&lt;&gt;"",TODAY()&gt;=$I89)),TRUE,FALSE)</formula>
    </cfRule>
  </conditionalFormatting>
  <conditionalFormatting sqref="J65:J66">
    <cfRule type="expression" dxfId="680" priority="1090" stopIfTrue="1">
      <formula>IF(AND($B65&lt;&gt;"",$I65&lt;&gt;"",$J65&lt;&gt;"",$K65&lt;&gt;"",$L65&lt;&gt;"",$M65=100),TRUE,FALSE)</formula>
    </cfRule>
    <cfRule type="expression" dxfId="679" priority="1091" stopIfTrue="1">
      <formula>IF(AND($B65&lt;&gt;"",$I65&lt;&gt;"",$J65&lt;&gt;"",$J65&lt;TODAY()),TRUE,FALSE)</formula>
    </cfRule>
    <cfRule type="expression" dxfId="678" priority="1092" stopIfTrue="1">
      <formula>IF(OR(AND($B65&lt;&gt;"",$I65&lt;&gt;"",$J65&lt;&gt;"",$K65&lt;&gt;"",$M65&lt;100),AND($I65&lt;&gt;"",$J65&lt;&gt;"",TODAY()&gt;=$I65)),TRUE,FALSE)</formula>
    </cfRule>
  </conditionalFormatting>
  <conditionalFormatting sqref="I97:I98">
    <cfRule type="expression" dxfId="677" priority="1081" stopIfTrue="1">
      <formula>IF(AND($B97&lt;&gt;"",$I97&lt;&gt;"",$J97&lt;&gt;"",$K97&lt;&gt;"",$L97&lt;&gt;"",$M97=100),TRUE,FALSE)</formula>
    </cfRule>
    <cfRule type="expression" dxfId="676" priority="1082" stopIfTrue="1">
      <formula>IF(AND($B97&lt;&gt;"",$I97&lt;&gt;"",$J97&lt;&gt;"",$J97&lt;TODAY()),TRUE,FALSE)</formula>
    </cfRule>
    <cfRule type="expression" dxfId="675" priority="1083" stopIfTrue="1">
      <formula>IF(OR(AND($B97&lt;&gt;"",$I97&lt;&gt;"",$J97&lt;&gt;"",$K97&lt;&gt;"",$M97&lt;100),AND($I97&lt;&gt;"",$J97&lt;&gt;"",TODAY()&gt;=$I97)),TRUE,FALSE)</formula>
    </cfRule>
  </conditionalFormatting>
  <conditionalFormatting sqref="L115:L116">
    <cfRule type="expression" dxfId="674" priority="1054" stopIfTrue="1">
      <formula>IF(AND($B115&lt;&gt;"",$I115&lt;&gt;"",$J115&lt;&gt;"",$K115&lt;&gt;"",$L115&lt;&gt;"",$M115=100),TRUE,FALSE)</formula>
    </cfRule>
    <cfRule type="expression" dxfId="673" priority="1055" stopIfTrue="1">
      <formula>IF(AND($B115&lt;&gt;"",$I115&lt;&gt;"",$J115&lt;&gt;"",$J115&lt;TODAY()),TRUE,FALSE)</formula>
    </cfRule>
    <cfRule type="expression" dxfId="672" priority="1056" stopIfTrue="1">
      <formula>IF(OR(AND($B115&lt;&gt;"",$I115&lt;&gt;"",$J115&lt;&gt;"",$K115&lt;&gt;"",$M115&lt;100),AND($I115&lt;&gt;"",$J115&lt;&gt;"",TODAY()&gt;=$I115)),TRUE,FALSE)</formula>
    </cfRule>
  </conditionalFormatting>
  <conditionalFormatting sqref="L17:L18">
    <cfRule type="expression" dxfId="671" priority="1051" stopIfTrue="1">
      <formula>IF(AND($B17&lt;&gt;"",$I17&lt;&gt;"",$J17&lt;&gt;"",$K17&lt;&gt;"",$L17&lt;&gt;"",$M17=100),TRUE,FALSE)</formula>
    </cfRule>
    <cfRule type="expression" dxfId="670" priority="1052" stopIfTrue="1">
      <formula>IF(AND($B17&lt;&gt;"",$I17&lt;&gt;"",$J17&lt;&gt;"",$J17&lt;TODAY()),TRUE,FALSE)</formula>
    </cfRule>
    <cfRule type="expression" dxfId="669" priority="1053" stopIfTrue="1">
      <formula>IF(OR(AND($B17&lt;&gt;"",$I17&lt;&gt;"",$J17&lt;&gt;"",$K17&lt;&gt;"",$M17&lt;100),AND($I17&lt;&gt;"",$J17&lt;&gt;"",TODAY()&gt;=$I17)),TRUE,FALSE)</formula>
    </cfRule>
  </conditionalFormatting>
  <conditionalFormatting sqref="L33:L34">
    <cfRule type="expression" dxfId="668" priority="1048" stopIfTrue="1">
      <formula>IF(AND($B33&lt;&gt;"",$I33&lt;&gt;"",$J33&lt;&gt;"",$K33&lt;&gt;"",$L33&lt;&gt;"",$M33=100),TRUE,FALSE)</formula>
    </cfRule>
    <cfRule type="expression" dxfId="667" priority="1049" stopIfTrue="1">
      <formula>IF(AND($B33&lt;&gt;"",$I33&lt;&gt;"",$J33&lt;&gt;"",$J33&lt;TODAY()),TRUE,FALSE)</formula>
    </cfRule>
    <cfRule type="expression" dxfId="666" priority="1050" stopIfTrue="1">
      <formula>IF(OR(AND($B33&lt;&gt;"",$I33&lt;&gt;"",$J33&lt;&gt;"",$K33&lt;&gt;"",$M33&lt;100),AND($I33&lt;&gt;"",$J33&lt;&gt;"",TODAY()&gt;=$I33)),TRUE,FALSE)</formula>
    </cfRule>
  </conditionalFormatting>
  <conditionalFormatting sqref="L35:L36">
    <cfRule type="expression" dxfId="665" priority="1045" stopIfTrue="1">
      <formula>IF(AND($B35&lt;&gt;"",$I35&lt;&gt;"",$J35&lt;&gt;"",$K35&lt;&gt;"",$L35&lt;&gt;"",$M35=100),TRUE,FALSE)</formula>
    </cfRule>
    <cfRule type="expression" dxfId="664" priority="1046" stopIfTrue="1">
      <formula>IF(AND($B35&lt;&gt;"",$I35&lt;&gt;"",$J35&lt;&gt;"",$J35&lt;TODAY()),TRUE,FALSE)</formula>
    </cfRule>
    <cfRule type="expression" dxfId="663" priority="1047" stopIfTrue="1">
      <formula>IF(OR(AND($B35&lt;&gt;"",$I35&lt;&gt;"",$J35&lt;&gt;"",$K35&lt;&gt;"",$M35&lt;100),AND($I35&lt;&gt;"",$J35&lt;&gt;"",TODAY()&gt;=$I35)),TRUE,FALSE)</formula>
    </cfRule>
  </conditionalFormatting>
  <conditionalFormatting sqref="I39:I40">
    <cfRule type="expression" dxfId="662" priority="1042" stopIfTrue="1">
      <formula>IF(AND($B39&lt;&gt;"",$I39&lt;&gt;"",$J39&lt;&gt;"",$K39&lt;&gt;"",$L39&lt;&gt;"",$M39=100),TRUE,FALSE)</formula>
    </cfRule>
    <cfRule type="expression" dxfId="661" priority="1043" stopIfTrue="1">
      <formula>IF(AND($B39&lt;&gt;"",$I39&lt;&gt;"",$J39&lt;&gt;"",$J39&lt;TODAY()),TRUE,FALSE)</formula>
    </cfRule>
    <cfRule type="expression" dxfId="660" priority="1044" stopIfTrue="1">
      <formula>IF(OR(AND($B39&lt;&gt;"",$I39&lt;&gt;"",$J39&lt;&gt;"",$K39&lt;&gt;"",$M39&lt;100),AND($I39&lt;&gt;"",$J39&lt;&gt;"",TODAY()&gt;=$I39)),TRUE,FALSE)</formula>
    </cfRule>
  </conditionalFormatting>
  <conditionalFormatting sqref="I41:I42">
    <cfRule type="expression" dxfId="659" priority="1039" stopIfTrue="1">
      <formula>IF(AND($B41&lt;&gt;"",$I41&lt;&gt;"",$J41&lt;&gt;"",$K41&lt;&gt;"",$L41&lt;&gt;"",$M41=100),TRUE,FALSE)</formula>
    </cfRule>
    <cfRule type="expression" dxfId="658" priority="1040" stopIfTrue="1">
      <formula>IF(AND($B41&lt;&gt;"",$I41&lt;&gt;"",$J41&lt;&gt;"",$J41&lt;TODAY()),TRUE,FALSE)</formula>
    </cfRule>
    <cfRule type="expression" dxfId="657" priority="1041" stopIfTrue="1">
      <formula>IF(OR(AND($B41&lt;&gt;"",$I41&lt;&gt;"",$J41&lt;&gt;"",$K41&lt;&gt;"",$M41&lt;100),AND($I41&lt;&gt;"",$J41&lt;&gt;"",TODAY()&gt;=$I41)),TRUE,FALSE)</formula>
    </cfRule>
  </conditionalFormatting>
  <conditionalFormatting sqref="L45:L46">
    <cfRule type="expression" dxfId="656" priority="1036" stopIfTrue="1">
      <formula>IF(AND($B45&lt;&gt;"",$I45&lt;&gt;"",$J45&lt;&gt;"",$K45&lt;&gt;"",$L45&lt;&gt;"",$M45=100),TRUE,FALSE)</formula>
    </cfRule>
    <cfRule type="expression" dxfId="655" priority="1037" stopIfTrue="1">
      <formula>IF(AND($B45&lt;&gt;"",$I45&lt;&gt;"",$J45&lt;&gt;"",$J45&lt;TODAY()),TRUE,FALSE)</formula>
    </cfRule>
    <cfRule type="expression" dxfId="654" priority="1038" stopIfTrue="1">
      <formula>IF(OR(AND($B45&lt;&gt;"",$I45&lt;&gt;"",$J45&lt;&gt;"",$K45&lt;&gt;"",$M45&lt;100),AND($I45&lt;&gt;"",$J45&lt;&gt;"",TODAY()&gt;=$I45)),TRUE,FALSE)</formula>
    </cfRule>
  </conditionalFormatting>
  <conditionalFormatting sqref="L47:L48">
    <cfRule type="expression" dxfId="653" priority="1033" stopIfTrue="1">
      <formula>IF(AND($B47&lt;&gt;"",$I47&lt;&gt;"",$J47&lt;&gt;"",$K47&lt;&gt;"",$L47&lt;&gt;"",$M47=100),TRUE,FALSE)</formula>
    </cfRule>
    <cfRule type="expression" dxfId="652" priority="1034" stopIfTrue="1">
      <formula>IF(AND($B47&lt;&gt;"",$I47&lt;&gt;"",$J47&lt;&gt;"",$J47&lt;TODAY()),TRUE,FALSE)</formula>
    </cfRule>
    <cfRule type="expression" dxfId="651" priority="1035" stopIfTrue="1">
      <formula>IF(OR(AND($B47&lt;&gt;"",$I47&lt;&gt;"",$J47&lt;&gt;"",$K47&lt;&gt;"",$M47&lt;100),AND($I47&lt;&gt;"",$J47&lt;&gt;"",TODAY()&gt;=$I47)),TRUE,FALSE)</formula>
    </cfRule>
  </conditionalFormatting>
  <conditionalFormatting sqref="L49:L50">
    <cfRule type="expression" dxfId="650" priority="1030" stopIfTrue="1">
      <formula>IF(AND($B49&lt;&gt;"",$I49&lt;&gt;"",$J49&lt;&gt;"",$K49&lt;&gt;"",$L49&lt;&gt;"",$M49=100),TRUE,FALSE)</formula>
    </cfRule>
    <cfRule type="expression" dxfId="649" priority="1031" stopIfTrue="1">
      <formula>IF(AND($B49&lt;&gt;"",$I49&lt;&gt;"",$J49&lt;&gt;"",$J49&lt;TODAY()),TRUE,FALSE)</formula>
    </cfRule>
    <cfRule type="expression" dxfId="648" priority="1032" stopIfTrue="1">
      <formula>IF(OR(AND($B49&lt;&gt;"",$I49&lt;&gt;"",$J49&lt;&gt;"",$K49&lt;&gt;"",$M49&lt;100),AND($I49&lt;&gt;"",$J49&lt;&gt;"",TODAY()&gt;=$I49)),TRUE,FALSE)</formula>
    </cfRule>
  </conditionalFormatting>
  <conditionalFormatting sqref="L61:L62">
    <cfRule type="expression" dxfId="647" priority="1024" stopIfTrue="1">
      <formula>IF(AND($B61&lt;&gt;"",$I61&lt;&gt;"",$J61&lt;&gt;"",$K61&lt;&gt;"",$L61&lt;&gt;"",$M61=100),TRUE,FALSE)</formula>
    </cfRule>
    <cfRule type="expression" dxfId="646" priority="1025" stopIfTrue="1">
      <formula>IF(AND($B61&lt;&gt;"",$I61&lt;&gt;"",$J61&lt;&gt;"",$J61&lt;TODAY()),TRUE,FALSE)</formula>
    </cfRule>
    <cfRule type="expression" dxfId="645" priority="1026" stopIfTrue="1">
      <formula>IF(OR(AND($B61&lt;&gt;"",$I61&lt;&gt;"",$J61&lt;&gt;"",$K61&lt;&gt;"",$M61&lt;100),AND($I61&lt;&gt;"",$J61&lt;&gt;"",TODAY()&gt;=$I61)),TRUE,FALSE)</formula>
    </cfRule>
  </conditionalFormatting>
  <conditionalFormatting sqref="I59:I60">
    <cfRule type="expression" dxfId="644" priority="1021" stopIfTrue="1">
      <formula>IF(AND($B59&lt;&gt;"",$I59&lt;&gt;"",$J59&lt;&gt;"",$K59&lt;&gt;"",$L59&lt;&gt;"",$M59=100),TRUE,FALSE)</formula>
    </cfRule>
    <cfRule type="expression" dxfId="643" priority="1022" stopIfTrue="1">
      <formula>IF(AND($B59&lt;&gt;"",$I59&lt;&gt;"",$J59&lt;&gt;"",$J59&lt;TODAY()),TRUE,FALSE)</formula>
    </cfRule>
    <cfRule type="expression" dxfId="642" priority="1023" stopIfTrue="1">
      <formula>IF(OR(AND($B59&lt;&gt;"",$I59&lt;&gt;"",$J59&lt;&gt;"",$K59&lt;&gt;"",$M59&lt;100),AND($I59&lt;&gt;"",$J59&lt;&gt;"",TODAY()&gt;=$I59)),TRUE,FALSE)</formula>
    </cfRule>
  </conditionalFormatting>
  <conditionalFormatting sqref="J59:J60">
    <cfRule type="expression" dxfId="641" priority="1018" stopIfTrue="1">
      <formula>IF(AND($B59&lt;&gt;"",$I59&lt;&gt;"",$J59&lt;&gt;"",$K59&lt;&gt;"",$L59&lt;&gt;"",$M59=100),TRUE,FALSE)</formula>
    </cfRule>
    <cfRule type="expression" dxfId="640" priority="1019" stopIfTrue="1">
      <formula>IF(AND($B59&lt;&gt;"",$I59&lt;&gt;"",$J59&lt;&gt;"",$J59&lt;TODAY()),TRUE,FALSE)</formula>
    </cfRule>
    <cfRule type="expression" dxfId="639" priority="1020" stopIfTrue="1">
      <formula>IF(OR(AND($B59&lt;&gt;"",$I59&lt;&gt;"",$J59&lt;&gt;"",$K59&lt;&gt;"",$M59&lt;100),AND($I59&lt;&gt;"",$J59&lt;&gt;"",TODAY()&gt;=$I59)),TRUE,FALSE)</formula>
    </cfRule>
  </conditionalFormatting>
  <conditionalFormatting sqref="K59:K60">
    <cfRule type="expression" dxfId="638" priority="1012" stopIfTrue="1">
      <formula>IF(AND($B59&lt;&gt;"",$I59&lt;&gt;"",$J59&lt;&gt;"",$K59&lt;&gt;"",$L59&lt;&gt;"",$M59=100),TRUE,FALSE)</formula>
    </cfRule>
    <cfRule type="expression" dxfId="637" priority="1013" stopIfTrue="1">
      <formula>IF(AND($B59&lt;&gt;"",$I59&lt;&gt;"",$J59&lt;&gt;"",$J59&lt;TODAY()),TRUE,FALSE)</formula>
    </cfRule>
    <cfRule type="expression" dxfId="636" priority="1014" stopIfTrue="1">
      <formula>IF(OR(AND($B59&lt;&gt;"",$I59&lt;&gt;"",$J59&lt;&gt;"",$K59&lt;&gt;"",$M59&lt;100),AND($I59&lt;&gt;"",$J59&lt;&gt;"",TODAY()&gt;=$I59)),TRUE,FALSE)</formula>
    </cfRule>
  </conditionalFormatting>
  <conditionalFormatting sqref="I65:I66">
    <cfRule type="expression" dxfId="635" priority="1009" stopIfTrue="1">
      <formula>IF(AND($B65&lt;&gt;"",$I65&lt;&gt;"",$J65&lt;&gt;"",$K65&lt;&gt;"",$L65&lt;&gt;"",$M65=100),TRUE,FALSE)</formula>
    </cfRule>
    <cfRule type="expression" dxfId="634" priority="1010" stopIfTrue="1">
      <formula>IF(AND($B65&lt;&gt;"",$I65&lt;&gt;"",$J65&lt;&gt;"",$J65&lt;TODAY()),TRUE,FALSE)</formula>
    </cfRule>
    <cfRule type="expression" dxfId="633" priority="1011" stopIfTrue="1">
      <formula>IF(OR(AND($B65&lt;&gt;"",$I65&lt;&gt;"",$J65&lt;&gt;"",$K65&lt;&gt;"",$M65&lt;100),AND($I65&lt;&gt;"",$J65&lt;&gt;"",TODAY()&gt;=$I65)),TRUE,FALSE)</formula>
    </cfRule>
  </conditionalFormatting>
  <conditionalFormatting sqref="K63:K64">
    <cfRule type="expression" dxfId="632" priority="1006" stopIfTrue="1">
      <formula>IF(AND($B63&lt;&gt;"",$I63&lt;&gt;"",$J63&lt;&gt;"",$K63&lt;&gt;"",$L63&lt;&gt;"",$M63=100),TRUE,FALSE)</formula>
    </cfRule>
    <cfRule type="expression" dxfId="631" priority="1007" stopIfTrue="1">
      <formula>IF(AND($B63&lt;&gt;"",$I63&lt;&gt;"",$J63&lt;&gt;"",$J63&lt;TODAY()),TRUE,FALSE)</formula>
    </cfRule>
    <cfRule type="expression" dxfId="630" priority="1008" stopIfTrue="1">
      <formula>IF(OR(AND($B63&lt;&gt;"",$I63&lt;&gt;"",$J63&lt;&gt;"",$K63&lt;&gt;"",$M63&lt;100),AND($I63&lt;&gt;"",$J63&lt;&gt;"",TODAY()&gt;=$I63)),TRUE,FALSE)</formula>
    </cfRule>
  </conditionalFormatting>
  <conditionalFormatting sqref="J63:J64">
    <cfRule type="expression" dxfId="629" priority="1003" stopIfTrue="1">
      <formula>IF(AND($B63&lt;&gt;"",$I63&lt;&gt;"",$J63&lt;&gt;"",$K63&lt;&gt;"",$L63&lt;&gt;"",$M63=100),TRUE,FALSE)</formula>
    </cfRule>
    <cfRule type="expression" dxfId="628" priority="1004" stopIfTrue="1">
      <formula>IF(AND($B63&lt;&gt;"",$I63&lt;&gt;"",$J63&lt;&gt;"",$J63&lt;TODAY()),TRUE,FALSE)</formula>
    </cfRule>
    <cfRule type="expression" dxfId="627" priority="1005" stopIfTrue="1">
      <formula>IF(OR(AND($B63&lt;&gt;"",$I63&lt;&gt;"",$J63&lt;&gt;"",$K63&lt;&gt;"",$M63&lt;100),AND($I63&lt;&gt;"",$J63&lt;&gt;"",TODAY()&gt;=$I63)),TRUE,FALSE)</formula>
    </cfRule>
  </conditionalFormatting>
  <conditionalFormatting sqref="I69:I70">
    <cfRule type="expression" dxfId="626" priority="1000" stopIfTrue="1">
      <formula>IF(AND($B69&lt;&gt;"",$I69&lt;&gt;"",$J69&lt;&gt;"",$K69&lt;&gt;"",$L69&lt;&gt;"",$M69=100),TRUE,FALSE)</formula>
    </cfRule>
    <cfRule type="expression" dxfId="625" priority="1001" stopIfTrue="1">
      <formula>IF(AND($B69&lt;&gt;"",$I69&lt;&gt;"",$J69&lt;&gt;"",$J69&lt;TODAY()),TRUE,FALSE)</formula>
    </cfRule>
    <cfRule type="expression" dxfId="624" priority="1002" stopIfTrue="1">
      <formula>IF(OR(AND($B69&lt;&gt;"",$I69&lt;&gt;"",$J69&lt;&gt;"",$K69&lt;&gt;"",$M69&lt;100),AND($I69&lt;&gt;"",$J69&lt;&gt;"",TODAY()&gt;=$I69)),TRUE,FALSE)</formula>
    </cfRule>
  </conditionalFormatting>
  <conditionalFormatting sqref="I71:I72">
    <cfRule type="expression" dxfId="623" priority="997" stopIfTrue="1">
      <formula>IF(AND($B71&lt;&gt;"",$I71&lt;&gt;"",$J71&lt;&gt;"",$K71&lt;&gt;"",$L71&lt;&gt;"",$M71=100),TRUE,FALSE)</formula>
    </cfRule>
    <cfRule type="expression" dxfId="622" priority="998" stopIfTrue="1">
      <formula>IF(AND($B71&lt;&gt;"",$I71&lt;&gt;"",$J71&lt;&gt;"",$J71&lt;TODAY()),TRUE,FALSE)</formula>
    </cfRule>
    <cfRule type="expression" dxfId="621" priority="999" stopIfTrue="1">
      <formula>IF(OR(AND($B71&lt;&gt;"",$I71&lt;&gt;"",$J71&lt;&gt;"",$K71&lt;&gt;"",$M71&lt;100),AND($I71&lt;&gt;"",$J71&lt;&gt;"",TODAY()&gt;=$I71)),TRUE,FALSE)</formula>
    </cfRule>
  </conditionalFormatting>
  <conditionalFormatting sqref="J69:J70">
    <cfRule type="expression" dxfId="620" priority="994" stopIfTrue="1">
      <formula>IF(AND($B69&lt;&gt;"",$I69&lt;&gt;"",$J69&lt;&gt;"",$K69&lt;&gt;"",$L69&lt;&gt;"",$M69=100),TRUE,FALSE)</formula>
    </cfRule>
    <cfRule type="expression" dxfId="619" priority="995" stopIfTrue="1">
      <formula>IF(AND($B69&lt;&gt;"",$I69&lt;&gt;"",$J69&lt;&gt;"",$J69&lt;TODAY()),TRUE,FALSE)</formula>
    </cfRule>
    <cfRule type="expression" dxfId="618" priority="996" stopIfTrue="1">
      <formula>IF(OR(AND($B69&lt;&gt;"",$I69&lt;&gt;"",$J69&lt;&gt;"",$K69&lt;&gt;"",$M69&lt;100),AND($I69&lt;&gt;"",$J69&lt;&gt;"",TODAY()&gt;=$I69)),TRUE,FALSE)</formula>
    </cfRule>
  </conditionalFormatting>
  <conditionalFormatting sqref="J71:J72">
    <cfRule type="expression" dxfId="617" priority="991" stopIfTrue="1">
      <formula>IF(AND($B71&lt;&gt;"",$I71&lt;&gt;"",$J71&lt;&gt;"",$K71&lt;&gt;"",$L71&lt;&gt;"",$M71=100),TRUE,FALSE)</formula>
    </cfRule>
    <cfRule type="expression" dxfId="616" priority="992" stopIfTrue="1">
      <formula>IF(AND($B71&lt;&gt;"",$I71&lt;&gt;"",$J71&lt;&gt;"",$J71&lt;TODAY()),TRUE,FALSE)</formula>
    </cfRule>
    <cfRule type="expression" dxfId="615" priority="993" stopIfTrue="1">
      <formula>IF(OR(AND($B71&lt;&gt;"",$I71&lt;&gt;"",$J71&lt;&gt;"",$K71&lt;&gt;"",$M71&lt;100),AND($I71&lt;&gt;"",$J71&lt;&gt;"",TODAY()&gt;=$I71)),TRUE,FALSE)</formula>
    </cfRule>
  </conditionalFormatting>
  <conditionalFormatting sqref="K69:K70">
    <cfRule type="expression" dxfId="614" priority="988" stopIfTrue="1">
      <formula>IF(AND($B69&lt;&gt;"",$I69&lt;&gt;"",$J69&lt;&gt;"",$K69&lt;&gt;"",$L69&lt;&gt;"",$M69=100),TRUE,FALSE)</formula>
    </cfRule>
    <cfRule type="expression" dxfId="613" priority="989" stopIfTrue="1">
      <formula>IF(AND($B69&lt;&gt;"",$I69&lt;&gt;"",$J69&lt;&gt;"",$J69&lt;TODAY()),TRUE,FALSE)</formula>
    </cfRule>
    <cfRule type="expression" dxfId="612" priority="990" stopIfTrue="1">
      <formula>IF(OR(AND($B69&lt;&gt;"",$I69&lt;&gt;"",$J69&lt;&gt;"",$K69&lt;&gt;"",$M69&lt;100),AND($I69&lt;&gt;"",$J69&lt;&gt;"",TODAY()&gt;=$I69)),TRUE,FALSE)</formula>
    </cfRule>
  </conditionalFormatting>
  <conditionalFormatting sqref="K71:K72">
    <cfRule type="expression" dxfId="611" priority="985" stopIfTrue="1">
      <formula>IF(AND($B71&lt;&gt;"",$I71&lt;&gt;"",$J71&lt;&gt;"",$K71&lt;&gt;"",$L71&lt;&gt;"",$M71=100),TRUE,FALSE)</formula>
    </cfRule>
    <cfRule type="expression" dxfId="610" priority="986" stopIfTrue="1">
      <formula>IF(AND($B71&lt;&gt;"",$I71&lt;&gt;"",$J71&lt;&gt;"",$J71&lt;TODAY()),TRUE,FALSE)</formula>
    </cfRule>
    <cfRule type="expression" dxfId="609" priority="987" stopIfTrue="1">
      <formula>IF(OR(AND($B71&lt;&gt;"",$I71&lt;&gt;"",$J71&lt;&gt;"",$K71&lt;&gt;"",$M71&lt;100),AND($I71&lt;&gt;"",$J71&lt;&gt;"",TODAY()&gt;=$I71)),TRUE,FALSE)</formula>
    </cfRule>
  </conditionalFormatting>
  <conditionalFormatting sqref="J83:J84">
    <cfRule type="expression" dxfId="608" priority="970" stopIfTrue="1">
      <formula>IF(AND($B83&lt;&gt;"",$I83&lt;&gt;"",$J83&lt;&gt;"",$K83&lt;&gt;"",$L83&lt;&gt;"",$M83=100),TRUE,FALSE)</formula>
    </cfRule>
    <cfRule type="expression" dxfId="607" priority="971" stopIfTrue="1">
      <formula>IF(AND($B83&lt;&gt;"",$I83&lt;&gt;"",$J83&lt;&gt;"",$J83&lt;TODAY()),TRUE,FALSE)</formula>
    </cfRule>
    <cfRule type="expression" dxfId="606" priority="972" stopIfTrue="1">
      <formula>IF(OR(AND($B83&lt;&gt;"",$I83&lt;&gt;"",$J83&lt;&gt;"",$K83&lt;&gt;"",$M83&lt;100),AND($I83&lt;&gt;"",$J83&lt;&gt;"",TODAY()&gt;=$I83)),TRUE,FALSE)</formula>
    </cfRule>
  </conditionalFormatting>
  <conditionalFormatting sqref="J97:J98">
    <cfRule type="expression" dxfId="605" priority="964" stopIfTrue="1">
      <formula>IF(AND($B97&lt;&gt;"",$I97&lt;&gt;"",$J97&lt;&gt;"",$K97&lt;&gt;"",$L97&lt;&gt;"",$M97=100),TRUE,FALSE)</formula>
    </cfRule>
    <cfRule type="expression" dxfId="604" priority="965" stopIfTrue="1">
      <formula>IF(AND($B97&lt;&gt;"",$I97&lt;&gt;"",$J97&lt;&gt;"",$J97&lt;TODAY()),TRUE,FALSE)</formula>
    </cfRule>
    <cfRule type="expression" dxfId="603" priority="966" stopIfTrue="1">
      <formula>IF(OR(AND($B97&lt;&gt;"",$I97&lt;&gt;"",$J97&lt;&gt;"",$K97&lt;&gt;"",$M97&lt;100),AND($I97&lt;&gt;"",$J97&lt;&gt;"",TODAY()&gt;=$I97)),TRUE,FALSE)</formula>
    </cfRule>
  </conditionalFormatting>
  <conditionalFormatting sqref="I99:I100">
    <cfRule type="expression" dxfId="602" priority="961" stopIfTrue="1">
      <formula>IF(AND($B99&lt;&gt;"",$I99&lt;&gt;"",$J99&lt;&gt;"",$K99&lt;&gt;"",$L99&lt;&gt;"",$M99=100),TRUE,FALSE)</formula>
    </cfRule>
    <cfRule type="expression" dxfId="601" priority="962" stopIfTrue="1">
      <formula>IF(AND($B99&lt;&gt;"",$I99&lt;&gt;"",$J99&lt;&gt;"",$J99&lt;TODAY()),TRUE,FALSE)</formula>
    </cfRule>
    <cfRule type="expression" dxfId="600" priority="963" stopIfTrue="1">
      <formula>IF(OR(AND($B99&lt;&gt;"",$I99&lt;&gt;"",$J99&lt;&gt;"",$K99&lt;&gt;"",$M99&lt;100),AND($I99&lt;&gt;"",$J99&lt;&gt;"",TODAY()&gt;=$I99)),TRUE,FALSE)</formula>
    </cfRule>
  </conditionalFormatting>
  <conditionalFormatting sqref="J99:J100">
    <cfRule type="expression" dxfId="599" priority="958" stopIfTrue="1">
      <formula>IF(AND($B99&lt;&gt;"",$I99&lt;&gt;"",$J99&lt;&gt;"",$K99&lt;&gt;"",$L99&lt;&gt;"",$M99=100),TRUE,FALSE)</formula>
    </cfRule>
    <cfRule type="expression" dxfId="598" priority="959" stopIfTrue="1">
      <formula>IF(AND($B99&lt;&gt;"",$I99&lt;&gt;"",$J99&lt;&gt;"",$J99&lt;TODAY()),TRUE,FALSE)</formula>
    </cfRule>
    <cfRule type="expression" dxfId="597" priority="960" stopIfTrue="1">
      <formula>IF(OR(AND($B99&lt;&gt;"",$I99&lt;&gt;"",$J99&lt;&gt;"",$K99&lt;&gt;"",$M99&lt;100),AND($I99&lt;&gt;"",$J99&lt;&gt;"",TODAY()&gt;=$I99)),TRUE,FALSE)</formula>
    </cfRule>
  </conditionalFormatting>
  <conditionalFormatting sqref="I101:I102">
    <cfRule type="expression" dxfId="596" priority="955" stopIfTrue="1">
      <formula>IF(AND($B101&lt;&gt;"",$I101&lt;&gt;"",$J101&lt;&gt;"",$K101&lt;&gt;"",$L101&lt;&gt;"",$M101=100),TRUE,FALSE)</formula>
    </cfRule>
    <cfRule type="expression" dxfId="595" priority="956" stopIfTrue="1">
      <formula>IF(AND($B101&lt;&gt;"",$I101&lt;&gt;"",$J101&lt;&gt;"",$J101&lt;TODAY()),TRUE,FALSE)</formula>
    </cfRule>
    <cfRule type="expression" dxfId="594" priority="957" stopIfTrue="1">
      <formula>IF(OR(AND($B101&lt;&gt;"",$I101&lt;&gt;"",$J101&lt;&gt;"",$K101&lt;&gt;"",$M101&lt;100),AND($I101&lt;&gt;"",$J101&lt;&gt;"",TODAY()&gt;=$I101)),TRUE,FALSE)</formula>
    </cfRule>
  </conditionalFormatting>
  <conditionalFormatting sqref="J101:J102">
    <cfRule type="expression" dxfId="593" priority="952" stopIfTrue="1">
      <formula>IF(AND($B101&lt;&gt;"",$I101&lt;&gt;"",$J101&lt;&gt;"",$K101&lt;&gt;"",$L101&lt;&gt;"",$M101=100),TRUE,FALSE)</formula>
    </cfRule>
    <cfRule type="expression" dxfId="592" priority="953" stopIfTrue="1">
      <formula>IF(AND($B101&lt;&gt;"",$I101&lt;&gt;"",$J101&lt;&gt;"",$J101&lt;TODAY()),TRUE,FALSE)</formula>
    </cfRule>
    <cfRule type="expression" dxfId="591" priority="954" stopIfTrue="1">
      <formula>IF(OR(AND($B101&lt;&gt;"",$I101&lt;&gt;"",$J101&lt;&gt;"",$K101&lt;&gt;"",$M101&lt;100),AND($I101&lt;&gt;"",$J101&lt;&gt;"",TODAY()&gt;=$I101)),TRUE,FALSE)</formula>
    </cfRule>
  </conditionalFormatting>
  <conditionalFormatting sqref="L79:L80">
    <cfRule type="expression" dxfId="590" priority="943" stopIfTrue="1">
      <formula>IF(AND($B79&lt;&gt;"",$I79&lt;&gt;"",$J79&lt;&gt;"",$K79&lt;&gt;"",$L79&lt;&gt;"",$M79=100),TRUE,FALSE)</formula>
    </cfRule>
    <cfRule type="expression" dxfId="589" priority="944" stopIfTrue="1">
      <formula>IF(AND($B79&lt;&gt;"",$I79&lt;&gt;"",$J79&lt;&gt;"",$J79&lt;TODAY()),TRUE,FALSE)</formula>
    </cfRule>
    <cfRule type="expression" dxfId="588" priority="945" stopIfTrue="1">
      <formula>IF(OR(AND($B79&lt;&gt;"",$I79&lt;&gt;"",$J79&lt;&gt;"",$K79&lt;&gt;"",$M79&lt;100),AND($I79&lt;&gt;"",$J79&lt;&gt;"",TODAY()&gt;=$I79)),TRUE,FALSE)</formula>
    </cfRule>
  </conditionalFormatting>
  <conditionalFormatting sqref="J95:J96">
    <cfRule type="expression" dxfId="587" priority="940" stopIfTrue="1">
      <formula>IF(AND($B95&lt;&gt;"",$I95&lt;&gt;"",$J95&lt;&gt;"",$K95&lt;&gt;"",$L95&lt;&gt;"",$M95=100),TRUE,FALSE)</formula>
    </cfRule>
    <cfRule type="expression" dxfId="586" priority="941" stopIfTrue="1">
      <formula>IF(AND($B95&lt;&gt;"",$I95&lt;&gt;"",$J95&lt;&gt;"",$J95&lt;TODAY()),TRUE,FALSE)</formula>
    </cfRule>
    <cfRule type="expression" dxfId="585" priority="942" stopIfTrue="1">
      <formula>IF(OR(AND($B95&lt;&gt;"",$I95&lt;&gt;"",$J95&lt;&gt;"",$K95&lt;&gt;"",$M95&lt;100),AND($I95&lt;&gt;"",$J95&lt;&gt;"",TODAY()&gt;=$I95)),TRUE,FALSE)</formula>
    </cfRule>
  </conditionalFormatting>
  <conditionalFormatting sqref="K95:K96">
    <cfRule type="expression" dxfId="584" priority="937" stopIfTrue="1">
      <formula>IF(AND($B95&lt;&gt;"",$I95&lt;&gt;"",$J95&lt;&gt;"",$K95&lt;&gt;"",$L95&lt;&gt;"",$M95=100),TRUE,FALSE)</formula>
    </cfRule>
    <cfRule type="expression" dxfId="583" priority="938" stopIfTrue="1">
      <formula>IF(AND($B95&lt;&gt;"",$I95&lt;&gt;"",$J95&lt;&gt;"",$J95&lt;TODAY()),TRUE,FALSE)</formula>
    </cfRule>
    <cfRule type="expression" dxfId="582" priority="939" stopIfTrue="1">
      <formula>IF(OR(AND($B95&lt;&gt;"",$I95&lt;&gt;"",$J95&lt;&gt;"",$K95&lt;&gt;"",$M95&lt;100),AND($I95&lt;&gt;"",$J95&lt;&gt;"",TODAY()&gt;=$I95)),TRUE,FALSE)</formula>
    </cfRule>
  </conditionalFormatting>
  <conditionalFormatting sqref="L95:L96">
    <cfRule type="expression" dxfId="581" priority="934" stopIfTrue="1">
      <formula>IF(AND($B95&lt;&gt;"",$I95&lt;&gt;"",$J95&lt;&gt;"",$K95&lt;&gt;"",$L95&lt;&gt;"",$M95=100),TRUE,FALSE)</formula>
    </cfRule>
    <cfRule type="expression" dxfId="580" priority="935" stopIfTrue="1">
      <formula>IF(AND($B95&lt;&gt;"",$I95&lt;&gt;"",$J95&lt;&gt;"",$J95&lt;TODAY()),TRUE,FALSE)</formula>
    </cfRule>
    <cfRule type="expression" dxfId="579" priority="936" stopIfTrue="1">
      <formula>IF(OR(AND($B95&lt;&gt;"",$I95&lt;&gt;"",$J95&lt;&gt;"",$K95&lt;&gt;"",$M95&lt;100),AND($I95&lt;&gt;"",$J95&lt;&gt;"",TODAY()&gt;=$I95)),TRUE,FALSE)</formula>
    </cfRule>
  </conditionalFormatting>
  <conditionalFormatting sqref="L59:L60">
    <cfRule type="expression" dxfId="578" priority="931" stopIfTrue="1">
      <formula>IF(AND($B59&lt;&gt;"",$I59&lt;&gt;"",$J59&lt;&gt;"",$K59&lt;&gt;"",$L59&lt;&gt;"",$M59=100),TRUE,FALSE)</formula>
    </cfRule>
    <cfRule type="expression" dxfId="577" priority="932" stopIfTrue="1">
      <formula>IF(AND($B59&lt;&gt;"",$I59&lt;&gt;"",$J59&lt;&gt;"",$J59&lt;TODAY()),TRUE,FALSE)</formula>
    </cfRule>
    <cfRule type="expression" dxfId="576" priority="933" stopIfTrue="1">
      <formula>IF(OR(AND($B59&lt;&gt;"",$I59&lt;&gt;"",$J59&lt;&gt;"",$K59&lt;&gt;"",$M59&lt;100),AND($I59&lt;&gt;"",$J59&lt;&gt;"",TODAY()&gt;=$I59)),TRUE,FALSE)</formula>
    </cfRule>
  </conditionalFormatting>
  <conditionalFormatting sqref="I61:I62">
    <cfRule type="expression" dxfId="575" priority="928" stopIfTrue="1">
      <formula>IF(AND($B61&lt;&gt;"",$I61&lt;&gt;"",$J61&lt;&gt;"",$K61&lt;&gt;"",$L61&lt;&gt;"",$M61=100),TRUE,FALSE)</formula>
    </cfRule>
    <cfRule type="expression" dxfId="574" priority="929" stopIfTrue="1">
      <formula>IF(AND($B61&lt;&gt;"",$I61&lt;&gt;"",$J61&lt;&gt;"",$J61&lt;TODAY()),TRUE,FALSE)</formula>
    </cfRule>
    <cfRule type="expression" dxfId="573" priority="930" stopIfTrue="1">
      <formula>IF(OR(AND($B61&lt;&gt;"",$I61&lt;&gt;"",$J61&lt;&gt;"",$K61&lt;&gt;"",$M61&lt;100),AND($I61&lt;&gt;"",$J61&lt;&gt;"",TODAY()&gt;=$I61)),TRUE,FALSE)</formula>
    </cfRule>
  </conditionalFormatting>
  <conditionalFormatting sqref="K61:K62">
    <cfRule type="expression" dxfId="572" priority="925" stopIfTrue="1">
      <formula>IF(AND($B61&lt;&gt;"",$I61&lt;&gt;"",$J61&lt;&gt;"",$K61&lt;&gt;"",$L61&lt;&gt;"",$M61=100),TRUE,FALSE)</formula>
    </cfRule>
    <cfRule type="expression" dxfId="571" priority="926" stopIfTrue="1">
      <formula>IF(AND($B61&lt;&gt;"",$I61&lt;&gt;"",$J61&lt;&gt;"",$J61&lt;TODAY()),TRUE,FALSE)</formula>
    </cfRule>
    <cfRule type="expression" dxfId="570" priority="927" stopIfTrue="1">
      <formula>IF(OR(AND($B61&lt;&gt;"",$I61&lt;&gt;"",$J61&lt;&gt;"",$K61&lt;&gt;"",$M61&lt;100),AND($I61&lt;&gt;"",$J61&lt;&gt;"",TODAY()&gt;=$I61)),TRUE,FALSE)</formula>
    </cfRule>
  </conditionalFormatting>
  <conditionalFormatting sqref="E87:E88">
    <cfRule type="expression" dxfId="569" priority="922" stopIfTrue="1">
      <formula>IF(AND($B87&lt;&gt;"",$I87&lt;&gt;"",$J87&lt;&gt;"",$K87&lt;&gt;"",$L87&lt;&gt;"",$M87=100),TRUE,FALSE)</formula>
    </cfRule>
    <cfRule type="expression" dxfId="568" priority="923" stopIfTrue="1">
      <formula>IF(AND($B87&lt;&gt;"",$I87&lt;&gt;"",$J87&lt;&gt;"",$J87&lt;TODAY()),TRUE,FALSE)</formula>
    </cfRule>
    <cfRule type="expression" dxfId="567" priority="924" stopIfTrue="1">
      <formula>IF(OR(AND($B87&lt;&gt;"",$I87&lt;&gt;"",$J87&lt;&gt;"",$K87&lt;&gt;"",$M87&lt;100),AND($I87&lt;&gt;"",$J87&lt;&gt;"",TODAY()&gt;=$I87)),TRUE,FALSE)</formula>
    </cfRule>
  </conditionalFormatting>
  <conditionalFormatting sqref="E89:E90">
    <cfRule type="expression" dxfId="566" priority="919" stopIfTrue="1">
      <formula>IF(AND($B89&lt;&gt;"",$I89&lt;&gt;"",$J89&lt;&gt;"",$K89&lt;&gt;"",$L89&lt;&gt;"",$M89=100),TRUE,FALSE)</formula>
    </cfRule>
    <cfRule type="expression" dxfId="565" priority="920" stopIfTrue="1">
      <formula>IF(AND($B89&lt;&gt;"",$I89&lt;&gt;"",$J89&lt;&gt;"",$J89&lt;TODAY()),TRUE,FALSE)</formula>
    </cfRule>
    <cfRule type="expression" dxfId="564" priority="921" stopIfTrue="1">
      <formula>IF(OR(AND($B89&lt;&gt;"",$I89&lt;&gt;"",$J89&lt;&gt;"",$K89&lt;&gt;"",$M89&lt;100),AND($I89&lt;&gt;"",$J89&lt;&gt;"",TODAY()&gt;=$I89)),TRUE,FALSE)</formula>
    </cfRule>
  </conditionalFormatting>
  <conditionalFormatting sqref="E91:E92">
    <cfRule type="expression" dxfId="563" priority="916" stopIfTrue="1">
      <formula>IF(AND($B91&lt;&gt;"",$I91&lt;&gt;"",$J91&lt;&gt;"",$K91&lt;&gt;"",$L91&lt;&gt;"",$M91=100),TRUE,FALSE)</formula>
    </cfRule>
    <cfRule type="expression" dxfId="562" priority="917" stopIfTrue="1">
      <formula>IF(AND($B91&lt;&gt;"",$I91&lt;&gt;"",$J91&lt;&gt;"",$J91&lt;TODAY()),TRUE,FALSE)</formula>
    </cfRule>
    <cfRule type="expression" dxfId="561" priority="918" stopIfTrue="1">
      <formula>IF(OR(AND($B91&lt;&gt;"",$I91&lt;&gt;"",$J91&lt;&gt;"",$K91&lt;&gt;"",$M91&lt;100),AND($I91&lt;&gt;"",$J91&lt;&gt;"",TODAY()&gt;=$I91)),TRUE,FALSE)</formula>
    </cfRule>
  </conditionalFormatting>
  <conditionalFormatting sqref="L63:L64">
    <cfRule type="expression" dxfId="560" priority="910" stopIfTrue="1">
      <formula>IF(AND($B63&lt;&gt;"",$I63&lt;&gt;"",$J63&lt;&gt;"",$K63&lt;&gt;"",$L63&lt;&gt;"",$M63=100),TRUE,FALSE)</formula>
    </cfRule>
    <cfRule type="expression" dxfId="559" priority="911" stopIfTrue="1">
      <formula>IF(AND($B63&lt;&gt;"",$I63&lt;&gt;"",$J63&lt;&gt;"",$J63&lt;TODAY()),TRUE,FALSE)</formula>
    </cfRule>
    <cfRule type="expression" dxfId="558" priority="912" stopIfTrue="1">
      <formula>IF(OR(AND($B63&lt;&gt;"",$I63&lt;&gt;"",$J63&lt;&gt;"",$K63&lt;&gt;"",$M63&lt;100),AND($I63&lt;&gt;"",$J63&lt;&gt;"",TODAY()&gt;=$I63)),TRUE,FALSE)</formula>
    </cfRule>
  </conditionalFormatting>
  <conditionalFormatting sqref="K65:K66">
    <cfRule type="expression" dxfId="557" priority="907" stopIfTrue="1">
      <formula>IF(AND($B65&lt;&gt;"",$I65&lt;&gt;"",$J65&lt;&gt;"",$K65&lt;&gt;"",$L65&lt;&gt;"",$M65=100),TRUE,FALSE)</formula>
    </cfRule>
    <cfRule type="expression" dxfId="556" priority="908" stopIfTrue="1">
      <formula>IF(AND($B65&lt;&gt;"",$I65&lt;&gt;"",$J65&lt;&gt;"",$J65&lt;TODAY()),TRUE,FALSE)</formula>
    </cfRule>
    <cfRule type="expression" dxfId="555" priority="909" stopIfTrue="1">
      <formula>IF(OR(AND($B65&lt;&gt;"",$I65&lt;&gt;"",$J65&lt;&gt;"",$K65&lt;&gt;"",$M65&lt;100),AND($I65&lt;&gt;"",$J65&lt;&gt;"",TODAY()&gt;=$I65)),TRUE,FALSE)</formula>
    </cfRule>
  </conditionalFormatting>
  <conditionalFormatting sqref="K39:K40">
    <cfRule type="expression" dxfId="554" priority="904" stopIfTrue="1">
      <formula>IF(AND($B39&lt;&gt;"",$I39&lt;&gt;"",$J39&lt;&gt;"",$K39&lt;&gt;"",$L39&lt;&gt;"",$M39=100),TRUE,FALSE)</formula>
    </cfRule>
    <cfRule type="expression" dxfId="553" priority="905" stopIfTrue="1">
      <formula>IF(AND($B39&lt;&gt;"",$I39&lt;&gt;"",$J39&lt;&gt;"",$J39&lt;TODAY()),TRUE,FALSE)</formula>
    </cfRule>
    <cfRule type="expression" dxfId="552" priority="906" stopIfTrue="1">
      <formula>IF(OR(AND($B39&lt;&gt;"",$I39&lt;&gt;"",$J39&lt;&gt;"",$K39&lt;&gt;"",$M39&lt;100),AND($I39&lt;&gt;"",$J39&lt;&gt;"",TODAY()&gt;=$I39)),TRUE,FALSE)</formula>
    </cfRule>
  </conditionalFormatting>
  <conditionalFormatting sqref="K41:K42">
    <cfRule type="expression" dxfId="551" priority="901" stopIfTrue="1">
      <formula>IF(AND($B41&lt;&gt;"",$I41&lt;&gt;"",$J41&lt;&gt;"",$K41&lt;&gt;"",$L41&lt;&gt;"",$M41=100),TRUE,FALSE)</formula>
    </cfRule>
    <cfRule type="expression" dxfId="550" priority="902" stopIfTrue="1">
      <formula>IF(AND($B41&lt;&gt;"",$I41&lt;&gt;"",$J41&lt;&gt;"",$J41&lt;TODAY()),TRUE,FALSE)</formula>
    </cfRule>
    <cfRule type="expression" dxfId="549" priority="903" stopIfTrue="1">
      <formula>IF(OR(AND($B41&lt;&gt;"",$I41&lt;&gt;"",$J41&lt;&gt;"",$K41&lt;&gt;"",$M41&lt;100),AND($I41&lt;&gt;"",$J41&lt;&gt;"",TODAY()&gt;=$I41)),TRUE,FALSE)</formula>
    </cfRule>
  </conditionalFormatting>
  <conditionalFormatting sqref="L37:L38">
    <cfRule type="expression" dxfId="548" priority="892" stopIfTrue="1">
      <formula>IF(AND($B37&lt;&gt;"",$I37&lt;&gt;"",$J37&lt;&gt;"",$K37&lt;&gt;"",$L37&lt;&gt;"",$M37=100),TRUE,FALSE)</formula>
    </cfRule>
    <cfRule type="expression" dxfId="547" priority="893" stopIfTrue="1">
      <formula>IF(AND($B37&lt;&gt;"",$I37&lt;&gt;"",$J37&lt;&gt;"",$J37&lt;TODAY()),TRUE,FALSE)</formula>
    </cfRule>
    <cfRule type="expression" dxfId="546" priority="894" stopIfTrue="1">
      <formula>IF(OR(AND($B37&lt;&gt;"",$I37&lt;&gt;"",$J37&lt;&gt;"",$K37&lt;&gt;"",$M37&lt;100),AND($I37&lt;&gt;"",$J37&lt;&gt;"",TODAY()&gt;=$I37)),TRUE,FALSE)</formula>
    </cfRule>
  </conditionalFormatting>
  <conditionalFormatting sqref="L41:L42">
    <cfRule type="expression" dxfId="545" priority="889" stopIfTrue="1">
      <formula>IF(AND($B41&lt;&gt;"",$I41&lt;&gt;"",$J41&lt;&gt;"",$K41&lt;&gt;"",$L41&lt;&gt;"",$M41=100),TRUE,FALSE)</formula>
    </cfRule>
    <cfRule type="expression" dxfId="544" priority="890" stopIfTrue="1">
      <formula>IF(AND($B41&lt;&gt;"",$I41&lt;&gt;"",$J41&lt;&gt;"",$J41&lt;TODAY()),TRUE,FALSE)</formula>
    </cfRule>
    <cfRule type="expression" dxfId="543" priority="891" stopIfTrue="1">
      <formula>IF(OR(AND($B41&lt;&gt;"",$I41&lt;&gt;"",$J41&lt;&gt;"",$K41&lt;&gt;"",$M41&lt;100),AND($I41&lt;&gt;"",$J41&lt;&gt;"",TODAY()&gt;=$I41)),TRUE,FALSE)</formula>
    </cfRule>
  </conditionalFormatting>
  <conditionalFormatting sqref="L65:L66">
    <cfRule type="expression" dxfId="542" priority="886" stopIfTrue="1">
      <formula>IF(AND($B65&lt;&gt;"",$I65&lt;&gt;"",$J65&lt;&gt;"",$K65&lt;&gt;"",$L65&lt;&gt;"",$M65=100),TRUE,FALSE)</formula>
    </cfRule>
    <cfRule type="expression" dxfId="541" priority="887" stopIfTrue="1">
      <formula>IF(AND($B65&lt;&gt;"",$I65&lt;&gt;"",$J65&lt;&gt;"",$J65&lt;TODAY()),TRUE,FALSE)</formula>
    </cfRule>
    <cfRule type="expression" dxfId="540" priority="888" stopIfTrue="1">
      <formula>IF(OR(AND($B65&lt;&gt;"",$I65&lt;&gt;"",$J65&lt;&gt;"",$K65&lt;&gt;"",$M65&lt;100),AND($I65&lt;&gt;"",$J65&lt;&gt;"",TODAY()&gt;=$I65)),TRUE,FALSE)</formula>
    </cfRule>
  </conditionalFormatting>
  <conditionalFormatting sqref="L39:L40">
    <cfRule type="expression" dxfId="539" priority="883" stopIfTrue="1">
      <formula>IF(AND($B39&lt;&gt;"",$I39&lt;&gt;"",$J39&lt;&gt;"",$K39&lt;&gt;"",$L39&lt;&gt;"",$M39=100),TRUE,FALSE)</formula>
    </cfRule>
    <cfRule type="expression" dxfId="538" priority="884" stopIfTrue="1">
      <formula>IF(AND($B39&lt;&gt;"",$I39&lt;&gt;"",$J39&lt;&gt;"",$J39&lt;TODAY()),TRUE,FALSE)</formula>
    </cfRule>
    <cfRule type="expression" dxfId="537" priority="885" stopIfTrue="1">
      <formula>IF(OR(AND($B39&lt;&gt;"",$I39&lt;&gt;"",$J39&lt;&gt;"",$K39&lt;&gt;"",$M39&lt;100),AND($I39&lt;&gt;"",$J39&lt;&gt;"",TODAY()&gt;=$I39)),TRUE,FALSE)</formula>
    </cfRule>
  </conditionalFormatting>
  <conditionalFormatting sqref="L51:L52">
    <cfRule type="expression" dxfId="536" priority="880" stopIfTrue="1">
      <formula>IF(AND($B51&lt;&gt;"",$I51&lt;&gt;"",$J51&lt;&gt;"",$K51&lt;&gt;"",$L51&lt;&gt;"",$M51=100),TRUE,FALSE)</formula>
    </cfRule>
    <cfRule type="expression" dxfId="535" priority="881" stopIfTrue="1">
      <formula>IF(AND($B51&lt;&gt;"",$I51&lt;&gt;"",$J51&lt;&gt;"",$J51&lt;TODAY()),TRUE,FALSE)</formula>
    </cfRule>
    <cfRule type="expression" dxfId="534" priority="882" stopIfTrue="1">
      <formula>IF(OR(AND($B51&lt;&gt;"",$I51&lt;&gt;"",$J51&lt;&gt;"",$K51&lt;&gt;"",$M51&lt;100),AND($I51&lt;&gt;"",$J51&lt;&gt;"",TODAY()&gt;=$I51)),TRUE,FALSE)</formula>
    </cfRule>
  </conditionalFormatting>
  <conditionalFormatting sqref="K73:K74">
    <cfRule type="expression" dxfId="533" priority="877" stopIfTrue="1">
      <formula>IF(AND($B73&lt;&gt;"",$I73&lt;&gt;"",$J73&lt;&gt;"",$K73&lt;&gt;"",$L73&lt;&gt;"",$M73=100),TRUE,FALSE)</formula>
    </cfRule>
    <cfRule type="expression" dxfId="532" priority="878" stopIfTrue="1">
      <formula>IF(AND($B73&lt;&gt;"",$I73&lt;&gt;"",$J73&lt;&gt;"",$J73&lt;TODAY()),TRUE,FALSE)</formula>
    </cfRule>
    <cfRule type="expression" dxfId="531" priority="879" stopIfTrue="1">
      <formula>IF(OR(AND($B73&lt;&gt;"",$I73&lt;&gt;"",$J73&lt;&gt;"",$K73&lt;&gt;"",$M73&lt;100),AND($I73&lt;&gt;"",$J73&lt;&gt;"",TODAY()&gt;=$I73)),TRUE,FALSE)</formula>
    </cfRule>
  </conditionalFormatting>
  <conditionalFormatting sqref="I53:I54">
    <cfRule type="expression" dxfId="530" priority="871" stopIfTrue="1">
      <formula>IF(AND($B53&lt;&gt;"",$I53&lt;&gt;"",$J53&lt;&gt;"",$K53&lt;&gt;"",$L53&lt;&gt;"",$M53=100),TRUE,FALSE)</formula>
    </cfRule>
    <cfRule type="expression" dxfId="529" priority="872" stopIfTrue="1">
      <formula>IF(AND($B53&lt;&gt;"",$I53&lt;&gt;"",$J53&lt;&gt;"",$J53&lt;TODAY()),TRUE,FALSE)</formula>
    </cfRule>
    <cfRule type="expression" dxfId="528" priority="873" stopIfTrue="1">
      <formula>IF(OR(AND($B53&lt;&gt;"",$I53&lt;&gt;"",$J53&lt;&gt;"",$K53&lt;&gt;"",$M53&lt;100),AND($I53&lt;&gt;"",$J53&lt;&gt;"",TODAY()&gt;=$I53)),TRUE,FALSE)</formula>
    </cfRule>
  </conditionalFormatting>
  <conditionalFormatting sqref="J53:J54">
    <cfRule type="expression" dxfId="527" priority="868" stopIfTrue="1">
      <formula>IF(AND($B53&lt;&gt;"",$I53&lt;&gt;"",$J53&lt;&gt;"",$K53&lt;&gt;"",$L53&lt;&gt;"",$M53=100),TRUE,FALSE)</formula>
    </cfRule>
    <cfRule type="expression" dxfId="526" priority="869" stopIfTrue="1">
      <formula>IF(AND($B53&lt;&gt;"",$I53&lt;&gt;"",$J53&lt;&gt;"",$J53&lt;TODAY()),TRUE,FALSE)</formula>
    </cfRule>
    <cfRule type="expression" dxfId="525" priority="870" stopIfTrue="1">
      <formula>IF(OR(AND($B53&lt;&gt;"",$I53&lt;&gt;"",$J53&lt;&gt;"",$K53&lt;&gt;"",$M53&lt;100),AND($I53&lt;&gt;"",$J53&lt;&gt;"",TODAY()&gt;=$I53)),TRUE,FALSE)</formula>
    </cfRule>
  </conditionalFormatting>
  <conditionalFormatting sqref="I55:I56">
    <cfRule type="expression" dxfId="524" priority="865" stopIfTrue="1">
      <formula>IF(AND($B55&lt;&gt;"",$I55&lt;&gt;"",$J55&lt;&gt;"",$K55&lt;&gt;"",$L55&lt;&gt;"",$M55=100),TRUE,FALSE)</formula>
    </cfRule>
    <cfRule type="expression" dxfId="523" priority="866" stopIfTrue="1">
      <formula>IF(AND($B55&lt;&gt;"",$I55&lt;&gt;"",$J55&lt;&gt;"",$J55&lt;TODAY()),TRUE,FALSE)</formula>
    </cfRule>
    <cfRule type="expression" dxfId="522" priority="867" stopIfTrue="1">
      <formula>IF(OR(AND($B55&lt;&gt;"",$I55&lt;&gt;"",$J55&lt;&gt;"",$K55&lt;&gt;"",$M55&lt;100),AND($I55&lt;&gt;"",$J55&lt;&gt;"",TODAY()&gt;=$I55)),TRUE,FALSE)</formula>
    </cfRule>
  </conditionalFormatting>
  <conditionalFormatting sqref="J55:J56">
    <cfRule type="expression" dxfId="521" priority="862" stopIfTrue="1">
      <formula>IF(AND($B55&lt;&gt;"",$I55&lt;&gt;"",$J55&lt;&gt;"",$K55&lt;&gt;"",$L55&lt;&gt;"",$M55=100),TRUE,FALSE)</formula>
    </cfRule>
    <cfRule type="expression" dxfId="520" priority="863" stopIfTrue="1">
      <formula>IF(AND($B55&lt;&gt;"",$I55&lt;&gt;"",$J55&lt;&gt;"",$J55&lt;TODAY()),TRUE,FALSE)</formula>
    </cfRule>
    <cfRule type="expression" dxfId="519" priority="864" stopIfTrue="1">
      <formula>IF(OR(AND($B55&lt;&gt;"",$I55&lt;&gt;"",$J55&lt;&gt;"",$K55&lt;&gt;"",$M55&lt;100),AND($I55&lt;&gt;"",$J55&lt;&gt;"",TODAY()&gt;=$I55)),TRUE,FALSE)</formula>
    </cfRule>
  </conditionalFormatting>
  <conditionalFormatting sqref="L55:L56">
    <cfRule type="expression" dxfId="518" priority="859" stopIfTrue="1">
      <formula>IF(AND($B55&lt;&gt;"",$I55&lt;&gt;"",$J55&lt;&gt;"",$K55&lt;&gt;"",$L55&lt;&gt;"",$M55=100),TRUE,FALSE)</formula>
    </cfRule>
    <cfRule type="expression" dxfId="517" priority="860" stopIfTrue="1">
      <formula>IF(AND($B55&lt;&gt;"",$I55&lt;&gt;"",$J55&lt;&gt;"",$J55&lt;TODAY()),TRUE,FALSE)</formula>
    </cfRule>
    <cfRule type="expression" dxfId="516" priority="861" stopIfTrue="1">
      <formula>IF(OR(AND($B55&lt;&gt;"",$I55&lt;&gt;"",$J55&lt;&gt;"",$K55&lt;&gt;"",$M55&lt;100),AND($I55&lt;&gt;"",$J55&lt;&gt;"",TODAY()&gt;=$I55)),TRUE,FALSE)</formula>
    </cfRule>
  </conditionalFormatting>
  <conditionalFormatting sqref="K55:K56">
    <cfRule type="expression" dxfId="515" priority="856" stopIfTrue="1">
      <formula>IF(AND($B55&lt;&gt;"",$I55&lt;&gt;"",$J55&lt;&gt;"",$K55&lt;&gt;"",$L55&lt;&gt;"",$M55=100),TRUE,FALSE)</formula>
    </cfRule>
    <cfRule type="expression" dxfId="514" priority="857" stopIfTrue="1">
      <formula>IF(AND($B55&lt;&gt;"",$I55&lt;&gt;"",$J55&lt;&gt;"",$J55&lt;TODAY()),TRUE,FALSE)</formula>
    </cfRule>
    <cfRule type="expression" dxfId="513" priority="858" stopIfTrue="1">
      <formula>IF(OR(AND($B55&lt;&gt;"",$I55&lt;&gt;"",$J55&lt;&gt;"",$K55&lt;&gt;"",$M55&lt;100),AND($I55&lt;&gt;"",$J55&lt;&gt;"",TODAY()&gt;=$I55)),TRUE,FALSE)</formula>
    </cfRule>
  </conditionalFormatting>
  <conditionalFormatting sqref="K53:K54">
    <cfRule type="expression" dxfId="512" priority="853" stopIfTrue="1">
      <formula>IF(AND($B53&lt;&gt;"",$I53&lt;&gt;"",$J53&lt;&gt;"",$K53&lt;&gt;"",$L53&lt;&gt;"",$M53=100),TRUE,FALSE)</formula>
    </cfRule>
    <cfRule type="expression" dxfId="511" priority="854" stopIfTrue="1">
      <formula>IF(AND($B53&lt;&gt;"",$I53&lt;&gt;"",$J53&lt;&gt;"",$J53&lt;TODAY()),TRUE,FALSE)</formula>
    </cfRule>
    <cfRule type="expression" dxfId="510" priority="855" stopIfTrue="1">
      <formula>IF(OR(AND($B53&lt;&gt;"",$I53&lt;&gt;"",$J53&lt;&gt;"",$K53&lt;&gt;"",$M53&lt;100),AND($I53&lt;&gt;"",$J53&lt;&gt;"",TODAY()&gt;=$I53)),TRUE,FALSE)</formula>
    </cfRule>
  </conditionalFormatting>
  <conditionalFormatting sqref="L53:L54">
    <cfRule type="expression" dxfId="509" priority="850" stopIfTrue="1">
      <formula>IF(AND($B53&lt;&gt;"",$I53&lt;&gt;"",$J53&lt;&gt;"",$K53&lt;&gt;"",$L53&lt;&gt;"",$M53=100),TRUE,FALSE)</formula>
    </cfRule>
    <cfRule type="expression" dxfId="508" priority="851" stopIfTrue="1">
      <formula>IF(AND($B53&lt;&gt;"",$I53&lt;&gt;"",$J53&lt;&gt;"",$J53&lt;TODAY()),TRUE,FALSE)</formula>
    </cfRule>
    <cfRule type="expression" dxfId="507" priority="852" stopIfTrue="1">
      <formula>IF(OR(AND($B53&lt;&gt;"",$I53&lt;&gt;"",$J53&lt;&gt;"",$K53&lt;&gt;"",$M53&lt;100),AND($I53&lt;&gt;"",$J53&lt;&gt;"",TODAY()&gt;=$I53)),TRUE,FALSE)</formula>
    </cfRule>
  </conditionalFormatting>
  <conditionalFormatting sqref="I73:I74">
    <cfRule type="expression" dxfId="506" priority="847" stopIfTrue="1">
      <formula>IF(AND($B73&lt;&gt;"",$I73&lt;&gt;"",$J73&lt;&gt;"",$K73&lt;&gt;"",$L73&lt;&gt;"",$M73=100),TRUE,FALSE)</formula>
    </cfRule>
    <cfRule type="expression" dxfId="505" priority="848" stopIfTrue="1">
      <formula>IF(AND($B73&lt;&gt;"",$I73&lt;&gt;"",$J73&lt;&gt;"",$J73&lt;TODAY()),TRUE,FALSE)</formula>
    </cfRule>
    <cfRule type="expression" dxfId="504" priority="849" stopIfTrue="1">
      <formula>IF(OR(AND($B73&lt;&gt;"",$I73&lt;&gt;"",$J73&lt;&gt;"",$K73&lt;&gt;"",$M73&lt;100),AND($I73&lt;&gt;"",$J73&lt;&gt;"",TODAY()&gt;=$I73)),TRUE,FALSE)</formula>
    </cfRule>
  </conditionalFormatting>
  <conditionalFormatting sqref="J73:J74">
    <cfRule type="expression" dxfId="503" priority="844" stopIfTrue="1">
      <formula>IF(AND($B73&lt;&gt;"",$I73&lt;&gt;"",$J73&lt;&gt;"",$K73&lt;&gt;"",$L73&lt;&gt;"",$M73=100),TRUE,FALSE)</formula>
    </cfRule>
    <cfRule type="expression" dxfId="502" priority="845" stopIfTrue="1">
      <formula>IF(AND($B73&lt;&gt;"",$I73&lt;&gt;"",$J73&lt;&gt;"",$J73&lt;TODAY()),TRUE,FALSE)</formula>
    </cfRule>
    <cfRule type="expression" dxfId="501" priority="846" stopIfTrue="1">
      <formula>IF(OR(AND($B73&lt;&gt;"",$I73&lt;&gt;"",$J73&lt;&gt;"",$K73&lt;&gt;"",$M73&lt;100),AND($I73&lt;&gt;"",$J73&lt;&gt;"",TODAY()&gt;=$I73)),TRUE,FALSE)</formula>
    </cfRule>
  </conditionalFormatting>
  <conditionalFormatting sqref="J75:J76">
    <cfRule type="expression" dxfId="500" priority="841" stopIfTrue="1">
      <formula>IF(AND($B75&lt;&gt;"",$I75&lt;&gt;"",$J75&lt;&gt;"",$K75&lt;&gt;"",$L75&lt;&gt;"",$M75=100),TRUE,FALSE)</formula>
    </cfRule>
    <cfRule type="expression" dxfId="499" priority="842" stopIfTrue="1">
      <formula>IF(AND($B75&lt;&gt;"",$I75&lt;&gt;"",$J75&lt;&gt;"",$J75&lt;TODAY()),TRUE,FALSE)</formula>
    </cfRule>
    <cfRule type="expression" dxfId="498" priority="843" stopIfTrue="1">
      <formula>IF(OR(AND($B75&lt;&gt;"",$I75&lt;&gt;"",$J75&lt;&gt;"",$K75&lt;&gt;"",$M75&lt;100),AND($I75&lt;&gt;"",$J75&lt;&gt;"",TODAY()&gt;=$I75)),TRUE,FALSE)</formula>
    </cfRule>
  </conditionalFormatting>
  <conditionalFormatting sqref="I75:I76">
    <cfRule type="expression" dxfId="497" priority="838" stopIfTrue="1">
      <formula>IF(AND($B75&lt;&gt;"",$I75&lt;&gt;"",$J75&lt;&gt;"",$K75&lt;&gt;"",$L75&lt;&gt;"",$M75=100),TRUE,FALSE)</formula>
    </cfRule>
    <cfRule type="expression" dxfId="496" priority="839" stopIfTrue="1">
      <formula>IF(AND($B75&lt;&gt;"",$I75&lt;&gt;"",$J75&lt;&gt;"",$J75&lt;TODAY()),TRUE,FALSE)</formula>
    </cfRule>
    <cfRule type="expression" dxfId="495" priority="840" stopIfTrue="1">
      <formula>IF(OR(AND($B75&lt;&gt;"",$I75&lt;&gt;"",$J75&lt;&gt;"",$K75&lt;&gt;"",$M75&lt;100),AND($I75&lt;&gt;"",$J75&lt;&gt;"",TODAY()&gt;=$I75)),TRUE,FALSE)</formula>
    </cfRule>
  </conditionalFormatting>
  <conditionalFormatting sqref="K75:K76">
    <cfRule type="expression" dxfId="494" priority="835" stopIfTrue="1">
      <formula>IF(AND($B75&lt;&gt;"",$I75&lt;&gt;"",$J75&lt;&gt;"",$K75&lt;&gt;"",$L75&lt;&gt;"",$M75=100),TRUE,FALSE)</formula>
    </cfRule>
    <cfRule type="expression" dxfId="493" priority="836" stopIfTrue="1">
      <formula>IF(AND($B75&lt;&gt;"",$I75&lt;&gt;"",$J75&lt;&gt;"",$J75&lt;TODAY()),TRUE,FALSE)</formula>
    </cfRule>
    <cfRule type="expression" dxfId="492" priority="837" stopIfTrue="1">
      <formula>IF(OR(AND($B75&lt;&gt;"",$I75&lt;&gt;"",$J75&lt;&gt;"",$K75&lt;&gt;"",$M75&lt;100),AND($I75&lt;&gt;"",$J75&lt;&gt;"",TODAY()&gt;=$I75)),TRUE,FALSE)</formula>
    </cfRule>
  </conditionalFormatting>
  <conditionalFormatting sqref="L69:L70">
    <cfRule type="expression" dxfId="491" priority="832" stopIfTrue="1">
      <formula>IF(AND($B69&lt;&gt;"",$I69&lt;&gt;"",$J69&lt;&gt;"",$K69&lt;&gt;"",$L69&lt;&gt;"",$M69=100),TRUE,FALSE)</formula>
    </cfRule>
    <cfRule type="expression" dxfId="490" priority="833" stopIfTrue="1">
      <formula>IF(AND($B69&lt;&gt;"",$I69&lt;&gt;"",$J69&lt;&gt;"",$J69&lt;TODAY()),TRUE,FALSE)</formula>
    </cfRule>
    <cfRule type="expression" dxfId="489" priority="834" stopIfTrue="1">
      <formula>IF(OR(AND($B69&lt;&gt;"",$I69&lt;&gt;"",$J69&lt;&gt;"",$K69&lt;&gt;"",$M69&lt;100),AND($I69&lt;&gt;"",$J69&lt;&gt;"",TODAY()&gt;=$I69)),TRUE,FALSE)</formula>
    </cfRule>
  </conditionalFormatting>
  <conditionalFormatting sqref="L71:L72">
    <cfRule type="expression" dxfId="488" priority="829" stopIfTrue="1">
      <formula>IF(AND($B71&lt;&gt;"",$I71&lt;&gt;"",$J71&lt;&gt;"",$K71&lt;&gt;"",$L71&lt;&gt;"",$M71=100),TRUE,FALSE)</formula>
    </cfRule>
    <cfRule type="expression" dxfId="487" priority="830" stopIfTrue="1">
      <formula>IF(AND($B71&lt;&gt;"",$I71&lt;&gt;"",$J71&lt;&gt;"",$J71&lt;TODAY()),TRUE,FALSE)</formula>
    </cfRule>
    <cfRule type="expression" dxfId="486" priority="831" stopIfTrue="1">
      <formula>IF(OR(AND($B71&lt;&gt;"",$I71&lt;&gt;"",$J71&lt;&gt;"",$K71&lt;&gt;"",$M71&lt;100),AND($I71&lt;&gt;"",$J71&lt;&gt;"",TODAY()&gt;=$I71)),TRUE,FALSE)</formula>
    </cfRule>
  </conditionalFormatting>
  <conditionalFormatting sqref="K83:K84">
    <cfRule type="expression" dxfId="485" priority="826" stopIfTrue="1">
      <formula>IF(AND($B83&lt;&gt;"",$I83&lt;&gt;"",$J83&lt;&gt;"",$K83&lt;&gt;"",$L83&lt;&gt;"",$M83=100),TRUE,FALSE)</formula>
    </cfRule>
    <cfRule type="expression" dxfId="484" priority="827" stopIfTrue="1">
      <formula>IF(AND($B83&lt;&gt;"",$I83&lt;&gt;"",$J83&lt;&gt;"",$J83&lt;TODAY()),TRUE,FALSE)</formula>
    </cfRule>
    <cfRule type="expression" dxfId="483" priority="828" stopIfTrue="1">
      <formula>IF(OR(AND($B83&lt;&gt;"",$I83&lt;&gt;"",$J83&lt;&gt;"",$K83&lt;&gt;"",$M83&lt;100),AND($I83&lt;&gt;"",$J83&lt;&gt;"",TODAY()&gt;=$I83)),TRUE,FALSE)</formula>
    </cfRule>
  </conditionalFormatting>
  <conditionalFormatting sqref="L83:L84">
    <cfRule type="expression" dxfId="482" priority="820" stopIfTrue="1">
      <formula>IF(AND($B83&lt;&gt;"",$I83&lt;&gt;"",$J83&lt;&gt;"",$K83&lt;&gt;"",$L83&lt;&gt;"",$M83=100),TRUE,FALSE)</formula>
    </cfRule>
    <cfRule type="expression" dxfId="481" priority="821" stopIfTrue="1">
      <formula>IF(AND($B83&lt;&gt;"",$I83&lt;&gt;"",$J83&lt;&gt;"",$J83&lt;TODAY()),TRUE,FALSE)</formula>
    </cfRule>
    <cfRule type="expression" dxfId="480" priority="822" stopIfTrue="1">
      <formula>IF(OR(AND($B83&lt;&gt;"",$I83&lt;&gt;"",$J83&lt;&gt;"",$K83&lt;&gt;"",$M83&lt;100),AND($I83&lt;&gt;"",$J83&lt;&gt;"",TODAY()&gt;=$I83)),TRUE,FALSE)</formula>
    </cfRule>
  </conditionalFormatting>
  <conditionalFormatting sqref="B125:R126 B127:E128 G127:R128">
    <cfRule type="expression" dxfId="479" priority="814" stopIfTrue="1">
      <formula>IF(AND($B125&lt;&gt;"",$I125&lt;&gt;"",$J125&lt;&gt;"",$K125&lt;&gt;"",$L125&lt;&gt;"",$M125=100),TRUE,FALSE)</formula>
    </cfRule>
    <cfRule type="expression" dxfId="478" priority="815" stopIfTrue="1">
      <formula>IF(AND($B125&lt;&gt;"",$I125&lt;&gt;"",$J125&lt;&gt;"",$J125&lt;TODAY()),TRUE,FALSE)</formula>
    </cfRule>
    <cfRule type="expression" dxfId="477" priority="816" stopIfTrue="1">
      <formula>IF(OR(AND($B125&lt;&gt;"",$I125&lt;&gt;"",$J125&lt;&gt;"",$K125&lt;&gt;"",$M125&lt;100),AND($I125&lt;&gt;"",$J125&lt;&gt;"",TODAY()&gt;=$I125)),TRUE,FALSE)</formula>
    </cfRule>
  </conditionalFormatting>
  <conditionalFormatting sqref="F127:F128">
    <cfRule type="expression" dxfId="476" priority="787" stopIfTrue="1">
      <formula>IF(AND($B127&lt;&gt;"",$I127&lt;&gt;"",$J127&lt;&gt;"",$K127&lt;&gt;"",$L127&lt;&gt;"",$M127=100),TRUE,FALSE)</formula>
    </cfRule>
    <cfRule type="expression" dxfId="475" priority="788" stopIfTrue="1">
      <formula>IF(AND($B127&lt;&gt;"",$I127&lt;&gt;"",$J127&lt;&gt;"",$J127&lt;TODAY()),TRUE,FALSE)</formula>
    </cfRule>
    <cfRule type="expression" dxfId="474" priority="789" stopIfTrue="1">
      <formula>IF(OR(AND($B127&lt;&gt;"",$I127&lt;&gt;"",$J127&lt;&gt;"",$K127&lt;&gt;"",$M127&lt;100),AND($I127&lt;&gt;"",$J127&lt;&gt;"",TODAY()&gt;=$I127)),TRUE,FALSE)</formula>
    </cfRule>
  </conditionalFormatting>
  <conditionalFormatting sqref="B155:E156 M151:R152 B151:C152 E151:E152 G151:G152 G155:G156 M155:R156">
    <cfRule type="expression" dxfId="473" priority="769" stopIfTrue="1">
      <formula>IF(AND($B151&lt;&gt;"",$I151&lt;&gt;"",$J151&lt;&gt;"",$K151&lt;&gt;"",$L151&lt;&gt;"",$M151=100),TRUE,FALSE)</formula>
    </cfRule>
    <cfRule type="expression" dxfId="472" priority="770" stopIfTrue="1">
      <formula>IF(AND($B151&lt;&gt;"",$I151&lt;&gt;"",$J151&lt;&gt;"",$J151&lt;TODAY()),TRUE,FALSE)</formula>
    </cfRule>
    <cfRule type="expression" dxfId="471" priority="771" stopIfTrue="1">
      <formula>IF(OR(AND($B151&lt;&gt;"",$I151&lt;&gt;"",$J151&lt;&gt;"",$K151&lt;&gt;"",$M151&lt;100),AND($I151&lt;&gt;"",$J151&lt;&gt;"",TODAY()&gt;=$I151)),TRUE,FALSE)</formula>
    </cfRule>
  </conditionalFormatting>
  <conditionalFormatting sqref="H151:H152">
    <cfRule type="expression" dxfId="470" priority="766" stopIfTrue="1">
      <formula>IF(AND($B151&lt;&gt;"",$I151&lt;&gt;"",$J151&lt;&gt;"",$K151&lt;&gt;"",$L151&lt;&gt;"",$M151=100),TRUE,FALSE)</formula>
    </cfRule>
    <cfRule type="expression" dxfId="469" priority="767" stopIfTrue="1">
      <formula>IF(AND($B151&lt;&gt;"",$I151&lt;&gt;"",$J151&lt;&gt;"",$J151&lt;TODAY()),TRUE,FALSE)</formula>
    </cfRule>
    <cfRule type="expression" dxfId="468" priority="768" stopIfTrue="1">
      <formula>IF(OR(AND($B151&lt;&gt;"",$I151&lt;&gt;"",$J151&lt;&gt;"",$K151&lt;&gt;"",$M151&lt;100),AND($I151&lt;&gt;"",$J151&lt;&gt;"",TODAY()&gt;=$I151)),TRUE,FALSE)</formula>
    </cfRule>
  </conditionalFormatting>
  <conditionalFormatting sqref="H155:H156">
    <cfRule type="expression" dxfId="467" priority="763" stopIfTrue="1">
      <formula>IF(AND($B155&lt;&gt;"",$I155&lt;&gt;"",$J155&lt;&gt;"",$K155&lt;&gt;"",$L155&lt;&gt;"",$M155=100),TRUE,FALSE)</formula>
    </cfRule>
    <cfRule type="expression" dxfId="466" priority="764" stopIfTrue="1">
      <formula>IF(AND($B155&lt;&gt;"",$I155&lt;&gt;"",$J155&lt;&gt;"",$J155&lt;TODAY()),TRUE,FALSE)</formula>
    </cfRule>
    <cfRule type="expression" dxfId="465" priority="765" stopIfTrue="1">
      <formula>IF(OR(AND($B155&lt;&gt;"",$I155&lt;&gt;"",$J155&lt;&gt;"",$K155&lt;&gt;"",$M155&lt;100),AND($I155&lt;&gt;"",$J155&lt;&gt;"",TODAY()&gt;=$I155)),TRUE,FALSE)</formula>
    </cfRule>
  </conditionalFormatting>
  <conditionalFormatting sqref="D151:D152">
    <cfRule type="expression" dxfId="464" priority="760" stopIfTrue="1">
      <formula>IF(AND($B151&lt;&gt;"",$I151&lt;&gt;"",$J151&lt;&gt;"",$K151&lt;&gt;"",$L151&lt;&gt;"",$M151=100),TRUE,FALSE)</formula>
    </cfRule>
    <cfRule type="expression" dxfId="463" priority="761" stopIfTrue="1">
      <formula>IF(AND($B151&lt;&gt;"",$I151&lt;&gt;"",$J151&lt;&gt;"",$J151&lt;TODAY()),TRUE,FALSE)</formula>
    </cfRule>
    <cfRule type="expression" dxfId="462" priority="762" stopIfTrue="1">
      <formula>IF(OR(AND($B151&lt;&gt;"",$I151&lt;&gt;"",$J151&lt;&gt;"",$K151&lt;&gt;"",$M151&lt;100),AND($I151&lt;&gt;"",$J151&lt;&gt;"",TODAY()&gt;=$I151)),TRUE,FALSE)</formula>
    </cfRule>
  </conditionalFormatting>
  <conditionalFormatting sqref="B133:E136 I133:R136 G133:G136">
    <cfRule type="expression" dxfId="461" priority="751" stopIfTrue="1">
      <formula>IF(AND($B133&lt;&gt;"",$I133&lt;&gt;"",$J133&lt;&gt;"",$K133&lt;&gt;"",$L133&lt;&gt;"",$M133=100),TRUE,FALSE)</formula>
    </cfRule>
    <cfRule type="expression" dxfId="460" priority="752" stopIfTrue="1">
      <formula>IF(AND($B133&lt;&gt;"",$I133&lt;&gt;"",$J133&lt;&gt;"",$J133&lt;TODAY()),TRUE,FALSE)</formula>
    </cfRule>
    <cfRule type="expression" dxfId="459" priority="753" stopIfTrue="1">
      <formula>IF(OR(AND($B133&lt;&gt;"",$I133&lt;&gt;"",$J133&lt;&gt;"",$K133&lt;&gt;"",$M133&lt;100),AND($I133&lt;&gt;"",$J133&lt;&gt;"",TODAY()&gt;=$I133)),TRUE,FALSE)</formula>
    </cfRule>
  </conditionalFormatting>
  <conditionalFormatting sqref="H135:H136">
    <cfRule type="expression" dxfId="458" priority="745" stopIfTrue="1">
      <formula>IF(AND($B135&lt;&gt;"",$I135&lt;&gt;"",$J135&lt;&gt;"",$K135&lt;&gt;"",$L135&lt;&gt;"",$M135=100),TRUE,FALSE)</formula>
    </cfRule>
    <cfRule type="expression" dxfId="457" priority="746" stopIfTrue="1">
      <formula>IF(AND($B135&lt;&gt;"",$I135&lt;&gt;"",$J135&lt;&gt;"",$J135&lt;TODAY()),TRUE,FALSE)</formula>
    </cfRule>
    <cfRule type="expression" dxfId="456" priority="747" stopIfTrue="1">
      <formula>IF(OR(AND($B135&lt;&gt;"",$I135&lt;&gt;"",$J135&lt;&gt;"",$K135&lt;&gt;"",$M135&lt;100),AND($I135&lt;&gt;"",$J135&lt;&gt;"",TODAY()&gt;=$I135)),TRUE,FALSE)</formula>
    </cfRule>
  </conditionalFormatting>
  <conditionalFormatting sqref="H133:H134">
    <cfRule type="expression" dxfId="455" priority="742" stopIfTrue="1">
      <formula>IF(AND($B133&lt;&gt;"",$I133&lt;&gt;"",$J133&lt;&gt;"",$K133&lt;&gt;"",$L133&lt;&gt;"",$M133=100),TRUE,FALSE)</formula>
    </cfRule>
    <cfRule type="expression" dxfId="454" priority="743" stopIfTrue="1">
      <formula>IF(AND($B133&lt;&gt;"",$I133&lt;&gt;"",$J133&lt;&gt;"",$J133&lt;TODAY()),TRUE,FALSE)</formula>
    </cfRule>
    <cfRule type="expression" dxfId="453" priority="744" stopIfTrue="1">
      <formula>IF(OR(AND($B133&lt;&gt;"",$I133&lt;&gt;"",$J133&lt;&gt;"",$K133&lt;&gt;"",$M133&lt;100),AND($I133&lt;&gt;"",$J133&lt;&gt;"",TODAY()&gt;=$I133)),TRUE,FALSE)</formula>
    </cfRule>
  </conditionalFormatting>
  <conditionalFormatting sqref="I143:I144 M139:R140 B139:E140 G139:G140 G143:G144 B143:E144 M143:R144 M147:R148 B147:E148 G147:G148 I147:I148">
    <cfRule type="expression" dxfId="452" priority="739" stopIfTrue="1">
      <formula>IF(AND($B139&lt;&gt;"",$I139&lt;&gt;"",$J139&lt;&gt;"",$K139&lt;&gt;"",$L139&lt;&gt;"",$M139=100),TRUE,FALSE)</formula>
    </cfRule>
    <cfRule type="expression" dxfId="451" priority="740" stopIfTrue="1">
      <formula>IF(AND($B139&lt;&gt;"",$I139&lt;&gt;"",$J139&lt;&gt;"",$J139&lt;TODAY()),TRUE,FALSE)</formula>
    </cfRule>
    <cfRule type="expression" dxfId="450" priority="741" stopIfTrue="1">
      <formula>IF(OR(AND($B139&lt;&gt;"",$I139&lt;&gt;"",$J139&lt;&gt;"",$K139&lt;&gt;"",$M139&lt;100),AND($I139&lt;&gt;"",$J139&lt;&gt;"",TODAY()&gt;=$I139)),TRUE,FALSE)</formula>
    </cfRule>
  </conditionalFormatting>
  <conditionalFormatting sqref="H143:H144">
    <cfRule type="expression" dxfId="449" priority="736" stopIfTrue="1">
      <formula>IF(AND($B143&lt;&gt;"",$I143&lt;&gt;"",$J143&lt;&gt;"",$K143&lt;&gt;"",$L143&lt;&gt;"",$M143=100),TRUE,FALSE)</formula>
    </cfRule>
    <cfRule type="expression" dxfId="448" priority="737" stopIfTrue="1">
      <formula>IF(AND($B143&lt;&gt;"",$I143&lt;&gt;"",$J143&lt;&gt;"",$J143&lt;TODAY()),TRUE,FALSE)</formula>
    </cfRule>
    <cfRule type="expression" dxfId="447" priority="738" stopIfTrue="1">
      <formula>IF(OR(AND($B143&lt;&gt;"",$I143&lt;&gt;"",$J143&lt;&gt;"",$K143&lt;&gt;"",$M143&lt;100),AND($I143&lt;&gt;"",$J143&lt;&gt;"",TODAY()&gt;=$I143)),TRUE,FALSE)</formula>
    </cfRule>
  </conditionalFormatting>
  <conditionalFormatting sqref="H139:H140">
    <cfRule type="expression" dxfId="446" priority="733" stopIfTrue="1">
      <formula>IF(AND($B139&lt;&gt;"",$I139&lt;&gt;"",$J139&lt;&gt;"",$K139&lt;&gt;"",$L139&lt;&gt;"",$M139=100),TRUE,FALSE)</formula>
    </cfRule>
    <cfRule type="expression" dxfId="445" priority="734" stopIfTrue="1">
      <formula>IF(AND($B139&lt;&gt;"",$I139&lt;&gt;"",$J139&lt;&gt;"",$J139&lt;TODAY()),TRUE,FALSE)</formula>
    </cfRule>
    <cfRule type="expression" dxfId="444" priority="735" stopIfTrue="1">
      <formula>IF(OR(AND($B139&lt;&gt;"",$I139&lt;&gt;"",$J139&lt;&gt;"",$K139&lt;&gt;"",$M139&lt;100),AND($I139&lt;&gt;"",$J139&lt;&gt;"",TODAY()&gt;=$I139)),TRUE,FALSE)</formula>
    </cfRule>
  </conditionalFormatting>
  <conditionalFormatting sqref="H147:H148">
    <cfRule type="expression" dxfId="443" priority="730" stopIfTrue="1">
      <formula>IF(AND($B147&lt;&gt;"",$I147&lt;&gt;"",$J147&lt;&gt;"",$K147&lt;&gt;"",$L147&lt;&gt;"",$M147=100),TRUE,FALSE)</formula>
    </cfRule>
    <cfRule type="expression" dxfId="442" priority="731" stopIfTrue="1">
      <formula>IF(AND($B147&lt;&gt;"",$I147&lt;&gt;"",$J147&lt;&gt;"",$J147&lt;TODAY()),TRUE,FALSE)</formula>
    </cfRule>
    <cfRule type="expression" dxfId="441" priority="732" stopIfTrue="1">
      <formula>IF(OR(AND($B147&lt;&gt;"",$I147&lt;&gt;"",$J147&lt;&gt;"",$K147&lt;&gt;"",$M147&lt;100),AND($I147&lt;&gt;"",$J147&lt;&gt;"",TODAY()&gt;=$I147)),TRUE,FALSE)</formula>
    </cfRule>
  </conditionalFormatting>
  <conditionalFormatting sqref="I139:I140">
    <cfRule type="expression" dxfId="440" priority="727" stopIfTrue="1">
      <formula>IF(AND($B139&lt;&gt;"",$I139&lt;&gt;"",$J139&lt;&gt;"",$K139&lt;&gt;"",$L139&lt;&gt;"",$M139=100),TRUE,FALSE)</formula>
    </cfRule>
    <cfRule type="expression" dxfId="439" priority="728" stopIfTrue="1">
      <formula>IF(AND($B139&lt;&gt;"",$I139&lt;&gt;"",$J139&lt;&gt;"",$J139&lt;TODAY()),TRUE,FALSE)</formula>
    </cfRule>
    <cfRule type="expression" dxfId="438" priority="729" stopIfTrue="1">
      <formula>IF(OR(AND($B139&lt;&gt;"",$I139&lt;&gt;"",$J139&lt;&gt;"",$K139&lt;&gt;"",$M139&lt;100),AND($I139&lt;&gt;"",$J139&lt;&gt;"",TODAY()&gt;=$I139)),TRUE,FALSE)</formula>
    </cfRule>
  </conditionalFormatting>
  <conditionalFormatting sqref="K143:K144">
    <cfRule type="expression" dxfId="437" priority="724" stopIfTrue="1">
      <formula>IF(AND($B143&lt;&gt;"",$I143&lt;&gt;"",$J143&lt;&gt;"",$K143&lt;&gt;"",$L143&lt;&gt;"",$M143=100),TRUE,FALSE)</formula>
    </cfRule>
    <cfRule type="expression" dxfId="436" priority="725" stopIfTrue="1">
      <formula>IF(AND($B143&lt;&gt;"",$I143&lt;&gt;"",$J143&lt;&gt;"",$J143&lt;TODAY()),TRUE,FALSE)</formula>
    </cfRule>
    <cfRule type="expression" dxfId="435" priority="726" stopIfTrue="1">
      <formula>IF(OR(AND($B143&lt;&gt;"",$I143&lt;&gt;"",$J143&lt;&gt;"",$K143&lt;&gt;"",$M143&lt;100),AND($I143&lt;&gt;"",$J143&lt;&gt;"",TODAY()&gt;=$I143)),TRUE,FALSE)</formula>
    </cfRule>
  </conditionalFormatting>
  <conditionalFormatting sqref="K139:K140">
    <cfRule type="expression" dxfId="434" priority="721" stopIfTrue="1">
      <formula>IF(AND($B139&lt;&gt;"",$I139&lt;&gt;"",$J139&lt;&gt;"",$K139&lt;&gt;"",$L139&lt;&gt;"",$M139=100),TRUE,FALSE)</formula>
    </cfRule>
    <cfRule type="expression" dxfId="433" priority="722" stopIfTrue="1">
      <formula>IF(AND($B139&lt;&gt;"",$I139&lt;&gt;"",$J139&lt;&gt;"",$J139&lt;TODAY()),TRUE,FALSE)</formula>
    </cfRule>
    <cfRule type="expression" dxfId="432" priority="723" stopIfTrue="1">
      <formula>IF(OR(AND($B139&lt;&gt;"",$I139&lt;&gt;"",$J139&lt;&gt;"",$K139&lt;&gt;"",$M139&lt;100),AND($I139&lt;&gt;"",$J139&lt;&gt;"",TODAY()&gt;=$I139)),TRUE,FALSE)</formula>
    </cfRule>
  </conditionalFormatting>
  <conditionalFormatting sqref="J139:J140">
    <cfRule type="expression" dxfId="431" priority="718" stopIfTrue="1">
      <formula>IF(AND($B139&lt;&gt;"",$I139&lt;&gt;"",$J139&lt;&gt;"",$K139&lt;&gt;"",$L139&lt;&gt;"",$M139=100),TRUE,FALSE)</formula>
    </cfRule>
    <cfRule type="expression" dxfId="430" priority="719" stopIfTrue="1">
      <formula>IF(AND($B139&lt;&gt;"",$I139&lt;&gt;"",$J139&lt;&gt;"",$J139&lt;TODAY()),TRUE,FALSE)</formula>
    </cfRule>
    <cfRule type="expression" dxfId="429" priority="720" stopIfTrue="1">
      <formula>IF(OR(AND($B139&lt;&gt;"",$I139&lt;&gt;"",$J139&lt;&gt;"",$K139&lt;&gt;"",$M139&lt;100),AND($I139&lt;&gt;"",$J139&lt;&gt;"",TODAY()&gt;=$I139)),TRUE,FALSE)</formula>
    </cfRule>
  </conditionalFormatting>
  <conditionalFormatting sqref="J143:J144">
    <cfRule type="expression" dxfId="428" priority="715" stopIfTrue="1">
      <formula>IF(AND($B143&lt;&gt;"",$I143&lt;&gt;"",$J143&lt;&gt;"",$K143&lt;&gt;"",$L143&lt;&gt;"",$M143=100),TRUE,FALSE)</formula>
    </cfRule>
    <cfRule type="expression" dxfId="427" priority="716" stopIfTrue="1">
      <formula>IF(AND($B143&lt;&gt;"",$I143&lt;&gt;"",$J143&lt;&gt;"",$J143&lt;TODAY()),TRUE,FALSE)</formula>
    </cfRule>
    <cfRule type="expression" dxfId="426" priority="717" stopIfTrue="1">
      <formula>IF(OR(AND($B143&lt;&gt;"",$I143&lt;&gt;"",$J143&lt;&gt;"",$K143&lt;&gt;"",$M143&lt;100),AND($I143&lt;&gt;"",$J143&lt;&gt;"",TODAY()&gt;=$I143)),TRUE,FALSE)</formula>
    </cfRule>
  </conditionalFormatting>
  <conditionalFormatting sqref="J147:J148">
    <cfRule type="expression" dxfId="425" priority="712" stopIfTrue="1">
      <formula>IF(AND($B147&lt;&gt;"",$I147&lt;&gt;"",$J147&lt;&gt;"",$K147&lt;&gt;"",$L147&lt;&gt;"",$M147=100),TRUE,FALSE)</formula>
    </cfRule>
    <cfRule type="expression" dxfId="424" priority="713" stopIfTrue="1">
      <formula>IF(AND($B147&lt;&gt;"",$I147&lt;&gt;"",$J147&lt;&gt;"",$J147&lt;TODAY()),TRUE,FALSE)</formula>
    </cfRule>
    <cfRule type="expression" dxfId="423" priority="714" stopIfTrue="1">
      <formula>IF(OR(AND($B147&lt;&gt;"",$I147&lt;&gt;"",$J147&lt;&gt;"",$K147&lt;&gt;"",$M147&lt;100),AND($I147&lt;&gt;"",$J147&lt;&gt;"",TODAY()&gt;=$I147)),TRUE,FALSE)</formula>
    </cfRule>
  </conditionalFormatting>
  <conditionalFormatting sqref="K147:K148">
    <cfRule type="expression" dxfId="422" priority="709" stopIfTrue="1">
      <formula>IF(AND($B147&lt;&gt;"",$I147&lt;&gt;"",$J147&lt;&gt;"",$K147&lt;&gt;"",$L147&lt;&gt;"",$M147=100),TRUE,FALSE)</formula>
    </cfRule>
    <cfRule type="expression" dxfId="421" priority="710" stopIfTrue="1">
      <formula>IF(AND($B147&lt;&gt;"",$I147&lt;&gt;"",$J147&lt;&gt;"",$J147&lt;TODAY()),TRUE,FALSE)</formula>
    </cfRule>
    <cfRule type="expression" dxfId="420" priority="711" stopIfTrue="1">
      <formula>IF(OR(AND($B147&lt;&gt;"",$I147&lt;&gt;"",$J147&lt;&gt;"",$K147&lt;&gt;"",$M147&lt;100),AND($I147&lt;&gt;"",$J147&lt;&gt;"",TODAY()&gt;=$I147)),TRUE,FALSE)</formula>
    </cfRule>
  </conditionalFormatting>
  <conditionalFormatting sqref="J155:J156">
    <cfRule type="expression" dxfId="419" priority="688" stopIfTrue="1">
      <formula>IF(AND($B155&lt;&gt;"",$I155&lt;&gt;"",$J155&lt;&gt;"",$K155&lt;&gt;"",$L155&lt;&gt;"",$M155=100),TRUE,FALSE)</formula>
    </cfRule>
    <cfRule type="expression" dxfId="418" priority="689" stopIfTrue="1">
      <formula>IF(AND($B155&lt;&gt;"",$I155&lt;&gt;"",$J155&lt;&gt;"",$J155&lt;TODAY()),TRUE,FALSE)</formula>
    </cfRule>
    <cfRule type="expression" dxfId="417" priority="690" stopIfTrue="1">
      <formula>IF(OR(AND($B155&lt;&gt;"",$I155&lt;&gt;"",$J155&lt;&gt;"",$K155&lt;&gt;"",$M155&lt;100),AND($I155&lt;&gt;"",$J155&lt;&gt;"",TODAY()&gt;=$I155)),TRUE,FALSE)</formula>
    </cfRule>
  </conditionalFormatting>
  <conditionalFormatting sqref="J151:J152">
    <cfRule type="expression" dxfId="416" priority="691" stopIfTrue="1">
      <formula>IF(AND($B151&lt;&gt;"",$I151&lt;&gt;"",$J151&lt;&gt;"",$K151&lt;&gt;"",$L151&lt;&gt;"",$M151=100),TRUE,FALSE)</formula>
    </cfRule>
    <cfRule type="expression" dxfId="415" priority="692" stopIfTrue="1">
      <formula>IF(AND($B151&lt;&gt;"",$I151&lt;&gt;"",$J151&lt;&gt;"",$J151&lt;TODAY()),TRUE,FALSE)</formula>
    </cfRule>
    <cfRule type="expression" dxfId="414" priority="693" stopIfTrue="1">
      <formula>IF(OR(AND($B151&lt;&gt;"",$I151&lt;&gt;"",$J151&lt;&gt;"",$K151&lt;&gt;"",$M151&lt;100),AND($I151&lt;&gt;"",$J151&lt;&gt;"",TODAY()&gt;=$I151)),TRUE,FALSE)</formula>
    </cfRule>
  </conditionalFormatting>
  <conditionalFormatting sqref="L139:L140">
    <cfRule type="expression" dxfId="413" priority="685" stopIfTrue="1">
      <formula>IF(AND($B139&lt;&gt;"",$I139&lt;&gt;"",$J139&lt;&gt;"",$K139&lt;&gt;"",$L139&lt;&gt;"",$M139=100),TRUE,FALSE)</formula>
    </cfRule>
    <cfRule type="expression" dxfId="412" priority="686" stopIfTrue="1">
      <formula>IF(AND($B139&lt;&gt;"",$I139&lt;&gt;"",$J139&lt;&gt;"",$J139&lt;TODAY()),TRUE,FALSE)</formula>
    </cfRule>
    <cfRule type="expression" dxfId="411" priority="687" stopIfTrue="1">
      <formula>IF(OR(AND($B139&lt;&gt;"",$I139&lt;&gt;"",$J139&lt;&gt;"",$K139&lt;&gt;"",$M139&lt;100),AND($I139&lt;&gt;"",$J139&lt;&gt;"",TODAY()&gt;=$I139)),TRUE,FALSE)</formula>
    </cfRule>
  </conditionalFormatting>
  <conditionalFormatting sqref="L143:L144">
    <cfRule type="expression" dxfId="410" priority="682" stopIfTrue="1">
      <formula>IF(AND($B143&lt;&gt;"",$I143&lt;&gt;"",$J143&lt;&gt;"",$K143&lt;&gt;"",$L143&lt;&gt;"",$M143=100),TRUE,FALSE)</formula>
    </cfRule>
    <cfRule type="expression" dxfId="409" priority="683" stopIfTrue="1">
      <formula>IF(AND($B143&lt;&gt;"",$I143&lt;&gt;"",$J143&lt;&gt;"",$J143&lt;TODAY()),TRUE,FALSE)</formula>
    </cfRule>
    <cfRule type="expression" dxfId="408" priority="684" stopIfTrue="1">
      <formula>IF(OR(AND($B143&lt;&gt;"",$I143&lt;&gt;"",$J143&lt;&gt;"",$K143&lt;&gt;"",$M143&lt;100),AND($I143&lt;&gt;"",$J143&lt;&gt;"",TODAY()&gt;=$I143)),TRUE,FALSE)</formula>
    </cfRule>
  </conditionalFormatting>
  <conditionalFormatting sqref="I151:I152">
    <cfRule type="expression" dxfId="407" priority="679" stopIfTrue="1">
      <formula>IF(AND($B151&lt;&gt;"",$I151&lt;&gt;"",$J151&lt;&gt;"",$K151&lt;&gt;"",$L151&lt;&gt;"",$M151=100),TRUE,FALSE)</formula>
    </cfRule>
    <cfRule type="expression" dxfId="406" priority="680" stopIfTrue="1">
      <formula>IF(AND($B151&lt;&gt;"",$I151&lt;&gt;"",$J151&lt;&gt;"",$J151&lt;TODAY()),TRUE,FALSE)</formula>
    </cfRule>
    <cfRule type="expression" dxfId="405" priority="681" stopIfTrue="1">
      <formula>IF(OR(AND($B151&lt;&gt;"",$I151&lt;&gt;"",$J151&lt;&gt;"",$K151&lt;&gt;"",$M151&lt;100),AND($I151&lt;&gt;"",$J151&lt;&gt;"",TODAY()&gt;=$I151)),TRUE,FALSE)</formula>
    </cfRule>
  </conditionalFormatting>
  <conditionalFormatting sqref="I155:I156">
    <cfRule type="expression" dxfId="404" priority="676" stopIfTrue="1">
      <formula>IF(AND($B155&lt;&gt;"",$I155&lt;&gt;"",$J155&lt;&gt;"",$K155&lt;&gt;"",$L155&lt;&gt;"",$M155=100),TRUE,FALSE)</formula>
    </cfRule>
    <cfRule type="expression" dxfId="403" priority="677" stopIfTrue="1">
      <formula>IF(AND($B155&lt;&gt;"",$I155&lt;&gt;"",$J155&lt;&gt;"",$J155&lt;TODAY()),TRUE,FALSE)</formula>
    </cfRule>
    <cfRule type="expression" dxfId="402" priority="678" stopIfTrue="1">
      <formula>IF(OR(AND($B155&lt;&gt;"",$I155&lt;&gt;"",$J155&lt;&gt;"",$K155&lt;&gt;"",$M155&lt;100),AND($I155&lt;&gt;"",$J155&lt;&gt;"",TODAY()&gt;=$I155)),TRUE,FALSE)</formula>
    </cfRule>
  </conditionalFormatting>
  <conditionalFormatting sqref="K151:K152">
    <cfRule type="expression" dxfId="401" priority="673" stopIfTrue="1">
      <formula>IF(AND($B151&lt;&gt;"",$I151&lt;&gt;"",$J151&lt;&gt;"",$K151&lt;&gt;"",$L151&lt;&gt;"",$M151=100),TRUE,FALSE)</formula>
    </cfRule>
    <cfRule type="expression" dxfId="400" priority="674" stopIfTrue="1">
      <formula>IF(AND($B151&lt;&gt;"",$I151&lt;&gt;"",$J151&lt;&gt;"",$J151&lt;TODAY()),TRUE,FALSE)</formula>
    </cfRule>
    <cfRule type="expression" dxfId="399" priority="675" stopIfTrue="1">
      <formula>IF(OR(AND($B151&lt;&gt;"",$I151&lt;&gt;"",$J151&lt;&gt;"",$K151&lt;&gt;"",$M151&lt;100),AND($I151&lt;&gt;"",$J151&lt;&gt;"",TODAY()&gt;=$I151)),TRUE,FALSE)</formula>
    </cfRule>
  </conditionalFormatting>
  <conditionalFormatting sqref="K155:K156">
    <cfRule type="expression" dxfId="398" priority="670" stopIfTrue="1">
      <formula>IF(AND($B155&lt;&gt;"",$I155&lt;&gt;"",$J155&lt;&gt;"",$K155&lt;&gt;"",$L155&lt;&gt;"",$M155=100),TRUE,FALSE)</formula>
    </cfRule>
    <cfRule type="expression" dxfId="397" priority="671" stopIfTrue="1">
      <formula>IF(AND($B155&lt;&gt;"",$I155&lt;&gt;"",$J155&lt;&gt;"",$J155&lt;TODAY()),TRUE,FALSE)</formula>
    </cfRule>
    <cfRule type="expression" dxfId="396" priority="672" stopIfTrue="1">
      <formula>IF(OR(AND($B155&lt;&gt;"",$I155&lt;&gt;"",$J155&lt;&gt;"",$K155&lt;&gt;"",$M155&lt;100),AND($I155&lt;&gt;"",$J155&lt;&gt;"",TODAY()&gt;=$I155)),TRUE,FALSE)</formula>
    </cfRule>
  </conditionalFormatting>
  <conditionalFormatting sqref="L147:L148">
    <cfRule type="expression" dxfId="395" priority="667" stopIfTrue="1">
      <formula>IF(AND($B147&lt;&gt;"",$I147&lt;&gt;"",$J147&lt;&gt;"",$K147&lt;&gt;"",$L147&lt;&gt;"",$M147=100),TRUE,FALSE)</formula>
    </cfRule>
    <cfRule type="expression" dxfId="394" priority="668" stopIfTrue="1">
      <formula>IF(AND($B147&lt;&gt;"",$I147&lt;&gt;"",$J147&lt;&gt;"",$J147&lt;TODAY()),TRUE,FALSE)</formula>
    </cfRule>
    <cfRule type="expression" dxfId="393" priority="669" stopIfTrue="1">
      <formula>IF(OR(AND($B147&lt;&gt;"",$I147&lt;&gt;"",$J147&lt;&gt;"",$K147&lt;&gt;"",$M147&lt;100),AND($I147&lt;&gt;"",$J147&lt;&gt;"",TODAY()&gt;=$I147)),TRUE,FALSE)</formula>
    </cfRule>
  </conditionalFormatting>
  <conditionalFormatting sqref="L155:L156">
    <cfRule type="expression" dxfId="392" priority="664" stopIfTrue="1">
      <formula>IF(AND($B155&lt;&gt;"",$I155&lt;&gt;"",$J155&lt;&gt;"",$K155&lt;&gt;"",$L155&lt;&gt;"",$M155=100),TRUE,FALSE)</formula>
    </cfRule>
    <cfRule type="expression" dxfId="391" priority="665" stopIfTrue="1">
      <formula>IF(AND($B155&lt;&gt;"",$I155&lt;&gt;"",$J155&lt;&gt;"",$J155&lt;TODAY()),TRUE,FALSE)</formula>
    </cfRule>
    <cfRule type="expression" dxfId="390" priority="666" stopIfTrue="1">
      <formula>IF(OR(AND($B155&lt;&gt;"",$I155&lt;&gt;"",$J155&lt;&gt;"",$K155&lt;&gt;"",$M155&lt;100),AND($I155&lt;&gt;"",$J155&lt;&gt;"",TODAY()&gt;=$I155)),TRUE,FALSE)</formula>
    </cfRule>
  </conditionalFormatting>
  <conditionalFormatting sqref="L151:L152">
    <cfRule type="expression" dxfId="389" priority="661" stopIfTrue="1">
      <formula>IF(AND($B151&lt;&gt;"",$I151&lt;&gt;"",$J151&lt;&gt;"",$K151&lt;&gt;"",$L151&lt;&gt;"",$M151=100),TRUE,FALSE)</formula>
    </cfRule>
    <cfRule type="expression" dxfId="388" priority="662" stopIfTrue="1">
      <formula>IF(AND($B151&lt;&gt;"",$I151&lt;&gt;"",$J151&lt;&gt;"",$J151&lt;TODAY()),TRUE,FALSE)</formula>
    </cfRule>
    <cfRule type="expression" dxfId="387" priority="663" stopIfTrue="1">
      <formula>IF(OR(AND($B151&lt;&gt;"",$I151&lt;&gt;"",$J151&lt;&gt;"",$K151&lt;&gt;"",$M151&lt;100),AND($I151&lt;&gt;"",$J151&lt;&gt;"",TODAY()&gt;=$I151)),TRUE,FALSE)</formula>
    </cfRule>
  </conditionalFormatting>
  <conditionalFormatting sqref="B137:E138 I137:R138 G137:G138">
    <cfRule type="expression" dxfId="386" priority="655" stopIfTrue="1">
      <formula>IF(AND($B137&lt;&gt;"",$I137&lt;&gt;"",$J137&lt;&gt;"",$K137&lt;&gt;"",$L137&lt;&gt;"",$M137=100),TRUE,FALSE)</formula>
    </cfRule>
    <cfRule type="expression" dxfId="385" priority="656" stopIfTrue="1">
      <formula>IF(AND($B137&lt;&gt;"",$I137&lt;&gt;"",$J137&lt;&gt;"",$J137&lt;TODAY()),TRUE,FALSE)</formula>
    </cfRule>
    <cfRule type="expression" dxfId="384" priority="657" stopIfTrue="1">
      <formula>IF(OR(AND($B137&lt;&gt;"",$I137&lt;&gt;"",$J137&lt;&gt;"",$K137&lt;&gt;"",$M137&lt;100),AND($I137&lt;&gt;"",$J137&lt;&gt;"",TODAY()&gt;=$I137)),TRUE,FALSE)</formula>
    </cfRule>
  </conditionalFormatting>
  <conditionalFormatting sqref="H137:H138">
    <cfRule type="expression" dxfId="383" priority="649" stopIfTrue="1">
      <formula>IF(AND($B137&lt;&gt;"",$I137&lt;&gt;"",$J137&lt;&gt;"",$K137&lt;&gt;"",$L137&lt;&gt;"",$M137=100),TRUE,FALSE)</formula>
    </cfRule>
    <cfRule type="expression" dxfId="382" priority="650" stopIfTrue="1">
      <formula>IF(AND($B137&lt;&gt;"",$I137&lt;&gt;"",$J137&lt;&gt;"",$J137&lt;TODAY()),TRUE,FALSE)</formula>
    </cfRule>
    <cfRule type="expression" dxfId="381" priority="651" stopIfTrue="1">
      <formula>IF(OR(AND($B137&lt;&gt;"",$I137&lt;&gt;"",$J137&lt;&gt;"",$K137&lt;&gt;"",$M137&lt;100),AND($I137&lt;&gt;"",$J137&lt;&gt;"",TODAY()&gt;=$I137)),TRUE,FALSE)</formula>
    </cfRule>
  </conditionalFormatting>
  <conditionalFormatting sqref="B141:E142 I141:R142 G141:G142">
    <cfRule type="expression" dxfId="380" priority="631" stopIfTrue="1">
      <formula>IF(AND($B141&lt;&gt;"",$I141&lt;&gt;"",$J141&lt;&gt;"",$K141&lt;&gt;"",$L141&lt;&gt;"",$M141=100),TRUE,FALSE)</formula>
    </cfRule>
    <cfRule type="expression" dxfId="379" priority="632" stopIfTrue="1">
      <formula>IF(AND($B141&lt;&gt;"",$I141&lt;&gt;"",$J141&lt;&gt;"",$J141&lt;TODAY()),TRUE,FALSE)</formula>
    </cfRule>
    <cfRule type="expression" dxfId="378" priority="633" stopIfTrue="1">
      <formula>IF(OR(AND($B141&lt;&gt;"",$I141&lt;&gt;"",$J141&lt;&gt;"",$K141&lt;&gt;"",$M141&lt;100),AND($I141&lt;&gt;"",$J141&lt;&gt;"",TODAY()&gt;=$I141)),TRUE,FALSE)</formula>
    </cfRule>
  </conditionalFormatting>
  <conditionalFormatting sqref="H141:H142">
    <cfRule type="expression" dxfId="377" priority="625" stopIfTrue="1">
      <formula>IF(AND($B141&lt;&gt;"",$I141&lt;&gt;"",$J141&lt;&gt;"",$K141&lt;&gt;"",$L141&lt;&gt;"",$M141=100),TRUE,FALSE)</formula>
    </cfRule>
    <cfRule type="expression" dxfId="376" priority="626" stopIfTrue="1">
      <formula>IF(AND($B141&lt;&gt;"",$I141&lt;&gt;"",$J141&lt;&gt;"",$J141&lt;TODAY()),TRUE,FALSE)</formula>
    </cfRule>
    <cfRule type="expression" dxfId="375" priority="627" stopIfTrue="1">
      <formula>IF(OR(AND($B141&lt;&gt;"",$I141&lt;&gt;"",$J141&lt;&gt;"",$K141&lt;&gt;"",$M141&lt;100),AND($I141&lt;&gt;"",$J141&lt;&gt;"",TODAY()&gt;=$I141)),TRUE,FALSE)</formula>
    </cfRule>
  </conditionalFormatting>
  <conditionalFormatting sqref="B145:E146 I145:R146 G145:G146">
    <cfRule type="expression" dxfId="374" priority="616" stopIfTrue="1">
      <formula>IF(AND($B145&lt;&gt;"",$I145&lt;&gt;"",$J145&lt;&gt;"",$K145&lt;&gt;"",$L145&lt;&gt;"",$M145=100),TRUE,FALSE)</formula>
    </cfRule>
    <cfRule type="expression" dxfId="373" priority="617" stopIfTrue="1">
      <formula>IF(AND($B145&lt;&gt;"",$I145&lt;&gt;"",$J145&lt;&gt;"",$J145&lt;TODAY()),TRUE,FALSE)</formula>
    </cfRule>
    <cfRule type="expression" dxfId="372" priority="618" stopIfTrue="1">
      <formula>IF(OR(AND($B145&lt;&gt;"",$I145&lt;&gt;"",$J145&lt;&gt;"",$K145&lt;&gt;"",$M145&lt;100),AND($I145&lt;&gt;"",$J145&lt;&gt;"",TODAY()&gt;=$I145)),TRUE,FALSE)</formula>
    </cfRule>
  </conditionalFormatting>
  <conditionalFormatting sqref="H145:H146">
    <cfRule type="expression" dxfId="371" priority="613" stopIfTrue="1">
      <formula>IF(AND($B145&lt;&gt;"",$I145&lt;&gt;"",$J145&lt;&gt;"",$K145&lt;&gt;"",$L145&lt;&gt;"",$M145=100),TRUE,FALSE)</formula>
    </cfRule>
    <cfRule type="expression" dxfId="370" priority="614" stopIfTrue="1">
      <formula>IF(AND($B145&lt;&gt;"",$I145&lt;&gt;"",$J145&lt;&gt;"",$J145&lt;TODAY()),TRUE,FALSE)</formula>
    </cfRule>
    <cfRule type="expression" dxfId="369" priority="615" stopIfTrue="1">
      <formula>IF(OR(AND($B145&lt;&gt;"",$I145&lt;&gt;"",$J145&lt;&gt;"",$K145&lt;&gt;"",$M145&lt;100),AND($I145&lt;&gt;"",$J145&lt;&gt;"",TODAY()&gt;=$I145)),TRUE,FALSE)</formula>
    </cfRule>
  </conditionalFormatting>
  <conditionalFormatting sqref="B149:E150 I149:R150 G149:G150">
    <cfRule type="expression" dxfId="368" priority="604" stopIfTrue="1">
      <formula>IF(AND($B149&lt;&gt;"",$I149&lt;&gt;"",$J149&lt;&gt;"",$K149&lt;&gt;"",$L149&lt;&gt;"",$M149=100),TRUE,FALSE)</formula>
    </cfRule>
    <cfRule type="expression" dxfId="367" priority="605" stopIfTrue="1">
      <formula>IF(AND($B149&lt;&gt;"",$I149&lt;&gt;"",$J149&lt;&gt;"",$J149&lt;TODAY()),TRUE,FALSE)</formula>
    </cfRule>
    <cfRule type="expression" dxfId="366" priority="606" stopIfTrue="1">
      <formula>IF(OR(AND($B149&lt;&gt;"",$I149&lt;&gt;"",$J149&lt;&gt;"",$K149&lt;&gt;"",$M149&lt;100),AND($I149&lt;&gt;"",$J149&lt;&gt;"",TODAY()&gt;=$I149)),TRUE,FALSE)</formula>
    </cfRule>
  </conditionalFormatting>
  <conditionalFormatting sqref="H149:H150">
    <cfRule type="expression" dxfId="365" priority="601" stopIfTrue="1">
      <formula>IF(AND($B149&lt;&gt;"",$I149&lt;&gt;"",$J149&lt;&gt;"",$K149&lt;&gt;"",$L149&lt;&gt;"",$M149=100),TRUE,FALSE)</formula>
    </cfRule>
    <cfRule type="expression" dxfId="364" priority="602" stopIfTrue="1">
      <formula>IF(AND($B149&lt;&gt;"",$I149&lt;&gt;"",$J149&lt;&gt;"",$J149&lt;TODAY()),TRUE,FALSE)</formula>
    </cfRule>
    <cfRule type="expression" dxfId="363" priority="603" stopIfTrue="1">
      <formula>IF(OR(AND($B149&lt;&gt;"",$I149&lt;&gt;"",$J149&lt;&gt;"",$K149&lt;&gt;"",$M149&lt;100),AND($I149&lt;&gt;"",$J149&lt;&gt;"",TODAY()&gt;=$I149)),TRUE,FALSE)</formula>
    </cfRule>
  </conditionalFormatting>
  <conditionalFormatting sqref="B153:E154 I153:R154 G153:G154">
    <cfRule type="expression" dxfId="362" priority="592" stopIfTrue="1">
      <formula>IF(AND($B153&lt;&gt;"",$I153&lt;&gt;"",$J153&lt;&gt;"",$K153&lt;&gt;"",$L153&lt;&gt;"",$M153=100),TRUE,FALSE)</formula>
    </cfRule>
    <cfRule type="expression" dxfId="361" priority="593" stopIfTrue="1">
      <formula>IF(AND($B153&lt;&gt;"",$I153&lt;&gt;"",$J153&lt;&gt;"",$J153&lt;TODAY()),TRUE,FALSE)</formula>
    </cfRule>
    <cfRule type="expression" dxfId="360" priority="594" stopIfTrue="1">
      <formula>IF(OR(AND($B153&lt;&gt;"",$I153&lt;&gt;"",$J153&lt;&gt;"",$K153&lt;&gt;"",$M153&lt;100),AND($I153&lt;&gt;"",$J153&lt;&gt;"",TODAY()&gt;=$I153)),TRUE,FALSE)</formula>
    </cfRule>
  </conditionalFormatting>
  <conditionalFormatting sqref="H153:H154">
    <cfRule type="expression" dxfId="359" priority="589" stopIfTrue="1">
      <formula>IF(AND($B153&lt;&gt;"",$I153&lt;&gt;"",$J153&lt;&gt;"",$K153&lt;&gt;"",$L153&lt;&gt;"",$M153=100),TRUE,FALSE)</formula>
    </cfRule>
    <cfRule type="expression" dxfId="358" priority="590" stopIfTrue="1">
      <formula>IF(AND($B153&lt;&gt;"",$I153&lt;&gt;"",$J153&lt;&gt;"",$J153&lt;TODAY()),TRUE,FALSE)</formula>
    </cfRule>
    <cfRule type="expression" dxfId="357" priority="591" stopIfTrue="1">
      <formula>IF(OR(AND($B153&lt;&gt;"",$I153&lt;&gt;"",$J153&lt;&gt;"",$K153&lt;&gt;"",$M153&lt;100),AND($I153&lt;&gt;"",$J153&lt;&gt;"",TODAY()&gt;=$I153)),TRUE,FALSE)</formula>
    </cfRule>
  </conditionalFormatting>
  <conditionalFormatting sqref="F129:F130">
    <cfRule type="expression" dxfId="356" priority="69214" stopIfTrue="1">
      <formula>IF(AND($B131&lt;&gt;"",$I131&lt;&gt;"",$J131&lt;&gt;"",$K131&lt;&gt;"",$L131&lt;&gt;"",$M131=100),TRUE,FALSE)</formula>
    </cfRule>
    <cfRule type="expression" dxfId="355" priority="69215" stopIfTrue="1">
      <formula>IF(AND($B131&lt;&gt;"",$I131&lt;&gt;"",$J131&lt;&gt;"",$J131&lt;TODAY()),TRUE,FALSE)</formula>
    </cfRule>
    <cfRule type="expression" dxfId="354" priority="69216" stopIfTrue="1">
      <formula>IF(OR(AND($B131&lt;&gt;"",$I131&lt;&gt;"",$J131&lt;&gt;"",$K131&lt;&gt;"",$M131&lt;100),AND($I131&lt;&gt;"",$J131&lt;&gt;"",TODAY()&gt;=$I131)),TRUE,FALSE)</formula>
    </cfRule>
  </conditionalFormatting>
  <conditionalFormatting sqref="F131:F132">
    <cfRule type="expression" dxfId="353" priority="574" stopIfTrue="1">
      <formula>IF(AND($B131&lt;&gt;"",$I131&lt;&gt;"",$J131&lt;&gt;"",$K131&lt;&gt;"",$L131&lt;&gt;"",$M131=100),TRUE,FALSE)</formula>
    </cfRule>
    <cfRule type="expression" dxfId="352" priority="575" stopIfTrue="1">
      <formula>IF(AND($B131&lt;&gt;"",$I131&lt;&gt;"",$J131&lt;&gt;"",$J131&lt;TODAY()),TRUE,FALSE)</formula>
    </cfRule>
    <cfRule type="expression" dxfId="351" priority="576" stopIfTrue="1">
      <formula>IF(OR(AND($B131&lt;&gt;"",$I131&lt;&gt;"",$J131&lt;&gt;"",$K131&lt;&gt;"",$M131&lt;100),AND($I131&lt;&gt;"",$J131&lt;&gt;"",TODAY()&gt;=$I131)),TRUE,FALSE)</formula>
    </cfRule>
  </conditionalFormatting>
  <conditionalFormatting sqref="F133:F134">
    <cfRule type="expression" dxfId="350" priority="571" stopIfTrue="1">
      <formula>IF(AND($B135&lt;&gt;"",$I135&lt;&gt;"",$J135&lt;&gt;"",$K135&lt;&gt;"",$L135&lt;&gt;"",$M135=100),TRUE,FALSE)</formula>
    </cfRule>
    <cfRule type="expression" dxfId="349" priority="572" stopIfTrue="1">
      <formula>IF(AND($B135&lt;&gt;"",$I135&lt;&gt;"",$J135&lt;&gt;"",$J135&lt;TODAY()),TRUE,FALSE)</formula>
    </cfRule>
    <cfRule type="expression" dxfId="348" priority="573" stopIfTrue="1">
      <formula>IF(OR(AND($B135&lt;&gt;"",$I135&lt;&gt;"",$J135&lt;&gt;"",$K135&lt;&gt;"",$M135&lt;100),AND($I135&lt;&gt;"",$J135&lt;&gt;"",TODAY()&gt;=$I135)),TRUE,FALSE)</formula>
    </cfRule>
  </conditionalFormatting>
  <conditionalFormatting sqref="F137:F138">
    <cfRule type="expression" dxfId="347" priority="568" stopIfTrue="1">
      <formula>IF(AND($B139&lt;&gt;"",$I139&lt;&gt;"",$J139&lt;&gt;"",$K139&lt;&gt;"",$L139&lt;&gt;"",$M139=100),TRUE,FALSE)</formula>
    </cfRule>
    <cfRule type="expression" dxfId="346" priority="569" stopIfTrue="1">
      <formula>IF(AND($B139&lt;&gt;"",$I139&lt;&gt;"",$J139&lt;&gt;"",$J139&lt;TODAY()),TRUE,FALSE)</formula>
    </cfRule>
    <cfRule type="expression" dxfId="345" priority="570" stopIfTrue="1">
      <formula>IF(OR(AND($B139&lt;&gt;"",$I139&lt;&gt;"",$J139&lt;&gt;"",$K139&lt;&gt;"",$M139&lt;100),AND($I139&lt;&gt;"",$J139&lt;&gt;"",TODAY()&gt;=$I139)),TRUE,FALSE)</formula>
    </cfRule>
  </conditionalFormatting>
  <conditionalFormatting sqref="F141:F142">
    <cfRule type="expression" dxfId="344" priority="565" stopIfTrue="1">
      <formula>IF(AND($B143&lt;&gt;"",$I143&lt;&gt;"",$J143&lt;&gt;"",$K143&lt;&gt;"",$L143&lt;&gt;"",$M143=100),TRUE,FALSE)</formula>
    </cfRule>
    <cfRule type="expression" dxfId="343" priority="566" stopIfTrue="1">
      <formula>IF(AND($B143&lt;&gt;"",$I143&lt;&gt;"",$J143&lt;&gt;"",$J143&lt;TODAY()),TRUE,FALSE)</formula>
    </cfRule>
    <cfRule type="expression" dxfId="342" priority="567" stopIfTrue="1">
      <formula>IF(OR(AND($B143&lt;&gt;"",$I143&lt;&gt;"",$J143&lt;&gt;"",$K143&lt;&gt;"",$M143&lt;100),AND($I143&lt;&gt;"",$J143&lt;&gt;"",TODAY()&gt;=$I143)),TRUE,FALSE)</formula>
    </cfRule>
  </conditionalFormatting>
  <conditionalFormatting sqref="F145:F146">
    <cfRule type="expression" dxfId="341" priority="562" stopIfTrue="1">
      <formula>IF(AND($B147&lt;&gt;"",$I147&lt;&gt;"",$J147&lt;&gt;"",$K147&lt;&gt;"",$L147&lt;&gt;"",$M147=100),TRUE,FALSE)</formula>
    </cfRule>
    <cfRule type="expression" dxfId="340" priority="563" stopIfTrue="1">
      <formula>IF(AND($B147&lt;&gt;"",$I147&lt;&gt;"",$J147&lt;&gt;"",$J147&lt;TODAY()),TRUE,FALSE)</formula>
    </cfRule>
    <cfRule type="expression" dxfId="339" priority="564" stopIfTrue="1">
      <formula>IF(OR(AND($B147&lt;&gt;"",$I147&lt;&gt;"",$J147&lt;&gt;"",$K147&lt;&gt;"",$M147&lt;100),AND($I147&lt;&gt;"",$J147&lt;&gt;"",TODAY()&gt;=$I147)),TRUE,FALSE)</formula>
    </cfRule>
  </conditionalFormatting>
  <conditionalFormatting sqref="F149:F150">
    <cfRule type="expression" dxfId="338" priority="559" stopIfTrue="1">
      <formula>IF(AND($B151&lt;&gt;"",$I151&lt;&gt;"",$J151&lt;&gt;"",$K151&lt;&gt;"",$L151&lt;&gt;"",$M151=100),TRUE,FALSE)</formula>
    </cfRule>
    <cfRule type="expression" dxfId="337" priority="560" stopIfTrue="1">
      <formula>IF(AND($B151&lt;&gt;"",$I151&lt;&gt;"",$J151&lt;&gt;"",$J151&lt;TODAY()),TRUE,FALSE)</formula>
    </cfRule>
    <cfRule type="expression" dxfId="336" priority="561" stopIfTrue="1">
      <formula>IF(OR(AND($B151&lt;&gt;"",$I151&lt;&gt;"",$J151&lt;&gt;"",$K151&lt;&gt;"",$M151&lt;100),AND($I151&lt;&gt;"",$J151&lt;&gt;"",TODAY()&gt;=$I151)),TRUE,FALSE)</formula>
    </cfRule>
  </conditionalFormatting>
  <conditionalFormatting sqref="F153:F154">
    <cfRule type="expression" dxfId="335" priority="556" stopIfTrue="1">
      <formula>IF(AND($B155&lt;&gt;"",$I155&lt;&gt;"",$J155&lt;&gt;"",$K155&lt;&gt;"",$L155&lt;&gt;"",$M155=100),TRUE,FALSE)</formula>
    </cfRule>
    <cfRule type="expression" dxfId="334" priority="557" stopIfTrue="1">
      <formula>IF(AND($B155&lt;&gt;"",$I155&lt;&gt;"",$J155&lt;&gt;"",$J155&lt;TODAY()),TRUE,FALSE)</formula>
    </cfRule>
    <cfRule type="expression" dxfId="333" priority="558" stopIfTrue="1">
      <formula>IF(OR(AND($B155&lt;&gt;"",$I155&lt;&gt;"",$J155&lt;&gt;"",$K155&lt;&gt;"",$M155&lt;100),AND($I155&lt;&gt;"",$J155&lt;&gt;"",TODAY()&gt;=$I155)),TRUE,FALSE)</formula>
    </cfRule>
  </conditionalFormatting>
  <conditionalFormatting sqref="B157:E158 I157:R158 G157:G158">
    <cfRule type="expression" dxfId="332" priority="547" stopIfTrue="1">
      <formula>IF(AND($B157&lt;&gt;"",$I157&lt;&gt;"",$J157&lt;&gt;"",$K157&lt;&gt;"",$L157&lt;&gt;"",$M157=100),TRUE,FALSE)</formula>
    </cfRule>
    <cfRule type="expression" dxfId="331" priority="548" stopIfTrue="1">
      <formula>IF(AND($B157&lt;&gt;"",$I157&lt;&gt;"",$J157&lt;&gt;"",$J157&lt;TODAY()),TRUE,FALSE)</formula>
    </cfRule>
    <cfRule type="expression" dxfId="330" priority="549" stopIfTrue="1">
      <formula>IF(OR(AND($B157&lt;&gt;"",$I157&lt;&gt;"",$J157&lt;&gt;"",$K157&lt;&gt;"",$M157&lt;100),AND($I157&lt;&gt;"",$J157&lt;&gt;"",TODAY()&gt;=$I157)),TRUE,FALSE)</formula>
    </cfRule>
  </conditionalFormatting>
  <conditionalFormatting sqref="H157:H158">
    <cfRule type="expression" dxfId="329" priority="544" stopIfTrue="1">
      <formula>IF(AND($B157&lt;&gt;"",$I157&lt;&gt;"",$J157&lt;&gt;"",$K157&lt;&gt;"",$L157&lt;&gt;"",$M157=100),TRUE,FALSE)</formula>
    </cfRule>
    <cfRule type="expression" dxfId="328" priority="545" stopIfTrue="1">
      <formula>IF(AND($B157&lt;&gt;"",$I157&lt;&gt;"",$J157&lt;&gt;"",$J157&lt;TODAY()),TRUE,FALSE)</formula>
    </cfRule>
    <cfRule type="expression" dxfId="327" priority="546" stopIfTrue="1">
      <formula>IF(OR(AND($B157&lt;&gt;"",$I157&lt;&gt;"",$J157&lt;&gt;"",$K157&lt;&gt;"",$M157&lt;100),AND($I157&lt;&gt;"",$J157&lt;&gt;"",TODAY()&gt;=$I157)),TRUE,FALSE)</formula>
    </cfRule>
  </conditionalFormatting>
  <conditionalFormatting sqref="F157:F158">
    <cfRule type="expression" dxfId="326" priority="541" stopIfTrue="1">
      <formula>IF(AND($B195&lt;&gt;"",$I195&lt;&gt;"",$J195&lt;&gt;"",$K195&lt;&gt;"",$L195&lt;&gt;"",$M195=100),TRUE,FALSE)</formula>
    </cfRule>
    <cfRule type="expression" dxfId="325" priority="542" stopIfTrue="1">
      <formula>IF(AND($B195&lt;&gt;"",$I195&lt;&gt;"",$J195&lt;&gt;"",$J195&lt;TODAY()),TRUE,FALSE)</formula>
    </cfRule>
    <cfRule type="expression" dxfId="324" priority="543" stopIfTrue="1">
      <formula>IF(OR(AND($B195&lt;&gt;"",$I195&lt;&gt;"",$J195&lt;&gt;"",$K195&lt;&gt;"",$M195&lt;100),AND($I195&lt;&gt;"",$J195&lt;&gt;"",TODAY()&gt;=$I195)),TRUE,FALSE)</formula>
    </cfRule>
  </conditionalFormatting>
  <conditionalFormatting sqref="F135:F136">
    <cfRule type="expression" dxfId="323" priority="538" stopIfTrue="1">
      <formula>IF(AND($B135&lt;&gt;"",$I135&lt;&gt;"",$J135&lt;&gt;"",$K135&lt;&gt;"",$L135&lt;&gt;"",$M135=100),TRUE,FALSE)</formula>
    </cfRule>
    <cfRule type="expression" dxfId="322" priority="539" stopIfTrue="1">
      <formula>IF(AND($B135&lt;&gt;"",$I135&lt;&gt;"",$J135&lt;&gt;"",$J135&lt;TODAY()),TRUE,FALSE)</formula>
    </cfRule>
    <cfRule type="expression" dxfId="321" priority="540" stopIfTrue="1">
      <formula>IF(OR(AND($B135&lt;&gt;"",$I135&lt;&gt;"",$J135&lt;&gt;"",$K135&lt;&gt;"",$M135&lt;100),AND($I135&lt;&gt;"",$J135&lt;&gt;"",TODAY()&gt;=$I135)),TRUE,FALSE)</formula>
    </cfRule>
  </conditionalFormatting>
  <conditionalFormatting sqref="F139:F140">
    <cfRule type="expression" dxfId="320" priority="535" stopIfTrue="1">
      <formula>IF(AND($B139&lt;&gt;"",$I139&lt;&gt;"",$J139&lt;&gt;"",$K139&lt;&gt;"",$L139&lt;&gt;"",$M139=100),TRUE,FALSE)</formula>
    </cfRule>
    <cfRule type="expression" dxfId="319" priority="536" stopIfTrue="1">
      <formula>IF(AND($B139&lt;&gt;"",$I139&lt;&gt;"",$J139&lt;&gt;"",$J139&lt;TODAY()),TRUE,FALSE)</formula>
    </cfRule>
    <cfRule type="expression" dxfId="318" priority="537" stopIfTrue="1">
      <formula>IF(OR(AND($B139&lt;&gt;"",$I139&lt;&gt;"",$J139&lt;&gt;"",$K139&lt;&gt;"",$M139&lt;100),AND($I139&lt;&gt;"",$J139&lt;&gt;"",TODAY()&gt;=$I139)),TRUE,FALSE)</formula>
    </cfRule>
  </conditionalFormatting>
  <conditionalFormatting sqref="F143:F144">
    <cfRule type="expression" dxfId="317" priority="532" stopIfTrue="1">
      <formula>IF(AND($B143&lt;&gt;"",$I143&lt;&gt;"",$J143&lt;&gt;"",$K143&lt;&gt;"",$L143&lt;&gt;"",$M143=100),TRUE,FALSE)</formula>
    </cfRule>
    <cfRule type="expression" dxfId="316" priority="533" stopIfTrue="1">
      <formula>IF(AND($B143&lt;&gt;"",$I143&lt;&gt;"",$J143&lt;&gt;"",$J143&lt;TODAY()),TRUE,FALSE)</formula>
    </cfRule>
    <cfRule type="expression" dxfId="315" priority="534" stopIfTrue="1">
      <formula>IF(OR(AND($B143&lt;&gt;"",$I143&lt;&gt;"",$J143&lt;&gt;"",$K143&lt;&gt;"",$M143&lt;100),AND($I143&lt;&gt;"",$J143&lt;&gt;"",TODAY()&gt;=$I143)),TRUE,FALSE)</formula>
    </cfRule>
  </conditionalFormatting>
  <conditionalFormatting sqref="F147:F148">
    <cfRule type="expression" dxfId="314" priority="529" stopIfTrue="1">
      <formula>IF(AND($B147&lt;&gt;"",$I147&lt;&gt;"",$J147&lt;&gt;"",$K147&lt;&gt;"",$L147&lt;&gt;"",$M147=100),TRUE,FALSE)</formula>
    </cfRule>
    <cfRule type="expression" dxfId="313" priority="530" stopIfTrue="1">
      <formula>IF(AND($B147&lt;&gt;"",$I147&lt;&gt;"",$J147&lt;&gt;"",$J147&lt;TODAY()),TRUE,FALSE)</formula>
    </cfRule>
    <cfRule type="expression" dxfId="312" priority="531" stopIfTrue="1">
      <formula>IF(OR(AND($B147&lt;&gt;"",$I147&lt;&gt;"",$J147&lt;&gt;"",$K147&lt;&gt;"",$M147&lt;100),AND($I147&lt;&gt;"",$J147&lt;&gt;"",TODAY()&gt;=$I147)),TRUE,FALSE)</formula>
    </cfRule>
  </conditionalFormatting>
  <conditionalFormatting sqref="F151:F152">
    <cfRule type="expression" dxfId="311" priority="526" stopIfTrue="1">
      <formula>IF(AND($B151&lt;&gt;"",$I151&lt;&gt;"",$J151&lt;&gt;"",$K151&lt;&gt;"",$L151&lt;&gt;"",$M151=100),TRUE,FALSE)</formula>
    </cfRule>
    <cfRule type="expression" dxfId="310" priority="527" stopIfTrue="1">
      <formula>IF(AND($B151&lt;&gt;"",$I151&lt;&gt;"",$J151&lt;&gt;"",$J151&lt;TODAY()),TRUE,FALSE)</formula>
    </cfRule>
    <cfRule type="expression" dxfId="309" priority="528" stopIfTrue="1">
      <formula>IF(OR(AND($B151&lt;&gt;"",$I151&lt;&gt;"",$J151&lt;&gt;"",$K151&lt;&gt;"",$M151&lt;100),AND($I151&lt;&gt;"",$J151&lt;&gt;"",TODAY()&gt;=$I151)),TRUE,FALSE)</formula>
    </cfRule>
  </conditionalFormatting>
  <conditionalFormatting sqref="F155:F156">
    <cfRule type="expression" dxfId="308" priority="523" stopIfTrue="1">
      <formula>IF(AND($B155&lt;&gt;"",$I155&lt;&gt;"",$J155&lt;&gt;"",$K155&lt;&gt;"",$L155&lt;&gt;"",$M155=100),TRUE,FALSE)</formula>
    </cfRule>
    <cfRule type="expression" dxfId="307" priority="524" stopIfTrue="1">
      <formula>IF(AND($B155&lt;&gt;"",$I155&lt;&gt;"",$J155&lt;&gt;"",$J155&lt;TODAY()),TRUE,FALSE)</formula>
    </cfRule>
    <cfRule type="expression" dxfId="306" priority="525" stopIfTrue="1">
      <formula>IF(OR(AND($B155&lt;&gt;"",$I155&lt;&gt;"",$J155&lt;&gt;"",$K155&lt;&gt;"",$M155&lt;100),AND($I155&lt;&gt;"",$J155&lt;&gt;"",TODAY()&gt;=$I155)),TRUE,FALSE)</formula>
    </cfRule>
  </conditionalFormatting>
  <conditionalFormatting sqref="S19:AG19">
    <cfRule type="expression" dxfId="305" priority="69535" stopIfTrue="1">
      <formula>IF(OR(WEEKDAY(S$9)=7,WEEKDAY(S$9)=1,IF(ISNA(MATCH(S$9,Holiday,0)),FALSE,TRUE)),TRUE,FALSE)</formula>
    </cfRule>
    <cfRule type="expression" dxfId="304" priority="69536" stopIfTrue="1">
      <formula>IF(AND($B19&lt;&gt;"",$I19&lt;&gt;"", $I19&lt;=S$9,S$9&lt;=$J19),TRUE,FALSE)</formula>
    </cfRule>
    <cfRule type="expression" dxfId="303" priority="69537" stopIfTrue="1">
      <formula>IF(AND($B19="", $K46&lt;&gt;"",$K46&lt;=S$9,S$9&lt;=$L46),TRUE,FALSE)</formula>
    </cfRule>
  </conditionalFormatting>
  <conditionalFormatting sqref="B173:D174 M169:R170 B169:C170 G169:G170 G173:G174 M173:R174">
    <cfRule type="expression" dxfId="302" priority="511" stopIfTrue="1">
      <formula>IF(AND($B169&lt;&gt;"",$I169&lt;&gt;"",$J169&lt;&gt;"",$K169&lt;&gt;"",$L169&lt;&gt;"",$M169=100),TRUE,FALSE)</formula>
    </cfRule>
    <cfRule type="expression" dxfId="301" priority="512" stopIfTrue="1">
      <formula>IF(AND($B169&lt;&gt;"",$I169&lt;&gt;"",$J169&lt;&gt;"",$J169&lt;TODAY()),TRUE,FALSE)</formula>
    </cfRule>
    <cfRule type="expression" dxfId="300" priority="513" stopIfTrue="1">
      <formula>IF(OR(AND($B169&lt;&gt;"",$I169&lt;&gt;"",$J169&lt;&gt;"",$K169&lt;&gt;"",$M169&lt;100),AND($I169&lt;&gt;"",$J169&lt;&gt;"",TODAY()&gt;=$I169)),TRUE,FALSE)</formula>
    </cfRule>
  </conditionalFormatting>
  <conditionalFormatting sqref="H169:H170">
    <cfRule type="expression" dxfId="299" priority="508" stopIfTrue="1">
      <formula>IF(AND($B169&lt;&gt;"",$I169&lt;&gt;"",$J169&lt;&gt;"",$K169&lt;&gt;"",$L169&lt;&gt;"",$M169=100),TRUE,FALSE)</formula>
    </cfRule>
    <cfRule type="expression" dxfId="298" priority="509" stopIfTrue="1">
      <formula>IF(AND($B169&lt;&gt;"",$I169&lt;&gt;"",$J169&lt;&gt;"",$J169&lt;TODAY()),TRUE,FALSE)</formula>
    </cfRule>
    <cfRule type="expression" dxfId="297" priority="510" stopIfTrue="1">
      <formula>IF(OR(AND($B169&lt;&gt;"",$I169&lt;&gt;"",$J169&lt;&gt;"",$K169&lt;&gt;"",$M169&lt;100),AND($I169&lt;&gt;"",$J169&lt;&gt;"",TODAY()&gt;=$I169)),TRUE,FALSE)</formula>
    </cfRule>
  </conditionalFormatting>
  <conditionalFormatting sqref="H173:H174">
    <cfRule type="expression" dxfId="296" priority="505" stopIfTrue="1">
      <formula>IF(AND($B173&lt;&gt;"",$I173&lt;&gt;"",$J173&lt;&gt;"",$K173&lt;&gt;"",$L173&lt;&gt;"",$M173=100),TRUE,FALSE)</formula>
    </cfRule>
    <cfRule type="expression" dxfId="295" priority="506" stopIfTrue="1">
      <formula>IF(AND($B173&lt;&gt;"",$I173&lt;&gt;"",$J173&lt;&gt;"",$J173&lt;TODAY()),TRUE,FALSE)</formula>
    </cfRule>
    <cfRule type="expression" dxfId="294" priority="507" stopIfTrue="1">
      <formula>IF(OR(AND($B173&lt;&gt;"",$I173&lt;&gt;"",$J173&lt;&gt;"",$K173&lt;&gt;"",$M173&lt;100),AND($I173&lt;&gt;"",$J173&lt;&gt;"",TODAY()&gt;=$I173)),TRUE,FALSE)</formula>
    </cfRule>
  </conditionalFormatting>
  <conditionalFormatting sqref="D169:D170">
    <cfRule type="expression" dxfId="293" priority="502" stopIfTrue="1">
      <formula>IF(AND($B169&lt;&gt;"",$I169&lt;&gt;"",$J169&lt;&gt;"",$K169&lt;&gt;"",$L169&lt;&gt;"",$M169=100),TRUE,FALSE)</formula>
    </cfRule>
    <cfRule type="expression" dxfId="292" priority="503" stopIfTrue="1">
      <formula>IF(AND($B169&lt;&gt;"",$I169&lt;&gt;"",$J169&lt;&gt;"",$J169&lt;TODAY()),TRUE,FALSE)</formula>
    </cfRule>
    <cfRule type="expression" dxfId="291" priority="504" stopIfTrue="1">
      <formula>IF(OR(AND($B169&lt;&gt;"",$I169&lt;&gt;"",$J169&lt;&gt;"",$K169&lt;&gt;"",$M169&lt;100),AND($I169&lt;&gt;"",$J169&lt;&gt;"",TODAY()&gt;=$I169)),TRUE,FALSE)</formula>
    </cfRule>
  </conditionalFormatting>
  <conditionalFormatting sqref="I161:I162 G161:G162 B161:D162 M161:R162 M165:R166 B165:D166 G165:G166 I165:I166">
    <cfRule type="expression" dxfId="290" priority="499" stopIfTrue="1">
      <formula>IF(AND($B161&lt;&gt;"",$I161&lt;&gt;"",$J161&lt;&gt;"",$K161&lt;&gt;"",$L161&lt;&gt;"",$M161=100),TRUE,FALSE)</formula>
    </cfRule>
    <cfRule type="expression" dxfId="289" priority="500" stopIfTrue="1">
      <formula>IF(AND($B161&lt;&gt;"",$I161&lt;&gt;"",$J161&lt;&gt;"",$J161&lt;TODAY()),TRUE,FALSE)</formula>
    </cfRule>
    <cfRule type="expression" dxfId="288" priority="501" stopIfTrue="1">
      <formula>IF(OR(AND($B161&lt;&gt;"",$I161&lt;&gt;"",$J161&lt;&gt;"",$K161&lt;&gt;"",$M161&lt;100),AND($I161&lt;&gt;"",$J161&lt;&gt;"",TODAY()&gt;=$I161)),TRUE,FALSE)</formula>
    </cfRule>
  </conditionalFormatting>
  <conditionalFormatting sqref="H161:H162">
    <cfRule type="expression" dxfId="287" priority="496" stopIfTrue="1">
      <formula>IF(AND($B161&lt;&gt;"",$I161&lt;&gt;"",$J161&lt;&gt;"",$K161&lt;&gt;"",$L161&lt;&gt;"",$M161=100),TRUE,FALSE)</formula>
    </cfRule>
    <cfRule type="expression" dxfId="286" priority="497" stopIfTrue="1">
      <formula>IF(AND($B161&lt;&gt;"",$I161&lt;&gt;"",$J161&lt;&gt;"",$J161&lt;TODAY()),TRUE,FALSE)</formula>
    </cfRule>
    <cfRule type="expression" dxfId="285" priority="498" stopIfTrue="1">
      <formula>IF(OR(AND($B161&lt;&gt;"",$I161&lt;&gt;"",$J161&lt;&gt;"",$K161&lt;&gt;"",$M161&lt;100),AND($I161&lt;&gt;"",$J161&lt;&gt;"",TODAY()&gt;=$I161)),TRUE,FALSE)</formula>
    </cfRule>
  </conditionalFormatting>
  <conditionalFormatting sqref="H165:H166">
    <cfRule type="expression" dxfId="284" priority="493" stopIfTrue="1">
      <formula>IF(AND($B165&lt;&gt;"",$I165&lt;&gt;"",$J165&lt;&gt;"",$K165&lt;&gt;"",$L165&lt;&gt;"",$M165=100),TRUE,FALSE)</formula>
    </cfRule>
    <cfRule type="expression" dxfId="283" priority="494" stopIfTrue="1">
      <formula>IF(AND($B165&lt;&gt;"",$I165&lt;&gt;"",$J165&lt;&gt;"",$J165&lt;TODAY()),TRUE,FALSE)</formula>
    </cfRule>
    <cfRule type="expression" dxfId="282" priority="495" stopIfTrue="1">
      <formula>IF(OR(AND($B165&lt;&gt;"",$I165&lt;&gt;"",$J165&lt;&gt;"",$K165&lt;&gt;"",$M165&lt;100),AND($I165&lt;&gt;"",$J165&lt;&gt;"",TODAY()&gt;=$I165)),TRUE,FALSE)</formula>
    </cfRule>
  </conditionalFormatting>
  <conditionalFormatting sqref="K161:K162">
    <cfRule type="expression" dxfId="281" priority="490" stopIfTrue="1">
      <formula>IF(AND($B161&lt;&gt;"",$I161&lt;&gt;"",$J161&lt;&gt;"",$K161&lt;&gt;"",$L161&lt;&gt;"",$M161=100),TRUE,FALSE)</formula>
    </cfRule>
    <cfRule type="expression" dxfId="280" priority="491" stopIfTrue="1">
      <formula>IF(AND($B161&lt;&gt;"",$I161&lt;&gt;"",$J161&lt;&gt;"",$J161&lt;TODAY()),TRUE,FALSE)</formula>
    </cfRule>
    <cfRule type="expression" dxfId="279" priority="492" stopIfTrue="1">
      <formula>IF(OR(AND($B161&lt;&gt;"",$I161&lt;&gt;"",$J161&lt;&gt;"",$K161&lt;&gt;"",$M161&lt;100),AND($I161&lt;&gt;"",$J161&lt;&gt;"",TODAY()&gt;=$I161)),TRUE,FALSE)</formula>
    </cfRule>
  </conditionalFormatting>
  <conditionalFormatting sqref="J161:J162">
    <cfRule type="expression" dxfId="278" priority="487" stopIfTrue="1">
      <formula>IF(AND($B161&lt;&gt;"",$I161&lt;&gt;"",$J161&lt;&gt;"",$K161&lt;&gt;"",$L161&lt;&gt;"",$M161=100),TRUE,FALSE)</formula>
    </cfRule>
    <cfRule type="expression" dxfId="277" priority="488" stopIfTrue="1">
      <formula>IF(AND($B161&lt;&gt;"",$I161&lt;&gt;"",$J161&lt;&gt;"",$J161&lt;TODAY()),TRUE,FALSE)</formula>
    </cfRule>
    <cfRule type="expression" dxfId="276" priority="489" stopIfTrue="1">
      <formula>IF(OR(AND($B161&lt;&gt;"",$I161&lt;&gt;"",$J161&lt;&gt;"",$K161&lt;&gt;"",$M161&lt;100),AND($I161&lt;&gt;"",$J161&lt;&gt;"",TODAY()&gt;=$I161)),TRUE,FALSE)</formula>
    </cfRule>
  </conditionalFormatting>
  <conditionalFormatting sqref="J165:J166">
    <cfRule type="expression" dxfId="275" priority="484" stopIfTrue="1">
      <formula>IF(AND($B165&lt;&gt;"",$I165&lt;&gt;"",$J165&lt;&gt;"",$K165&lt;&gt;"",$L165&lt;&gt;"",$M165=100),TRUE,FALSE)</formula>
    </cfRule>
    <cfRule type="expression" dxfId="274" priority="485" stopIfTrue="1">
      <formula>IF(AND($B165&lt;&gt;"",$I165&lt;&gt;"",$J165&lt;&gt;"",$J165&lt;TODAY()),TRUE,FALSE)</formula>
    </cfRule>
    <cfRule type="expression" dxfId="273" priority="486" stopIfTrue="1">
      <formula>IF(OR(AND($B165&lt;&gt;"",$I165&lt;&gt;"",$J165&lt;&gt;"",$K165&lt;&gt;"",$M165&lt;100),AND($I165&lt;&gt;"",$J165&lt;&gt;"",TODAY()&gt;=$I165)),TRUE,FALSE)</formula>
    </cfRule>
  </conditionalFormatting>
  <conditionalFormatting sqref="K165:K166">
    <cfRule type="expression" dxfId="272" priority="481" stopIfTrue="1">
      <formula>IF(AND($B165&lt;&gt;"",$I165&lt;&gt;"",$J165&lt;&gt;"",$K165&lt;&gt;"",$L165&lt;&gt;"",$M165=100),TRUE,FALSE)</formula>
    </cfRule>
    <cfRule type="expression" dxfId="271" priority="482" stopIfTrue="1">
      <formula>IF(AND($B165&lt;&gt;"",$I165&lt;&gt;"",$J165&lt;&gt;"",$J165&lt;TODAY()),TRUE,FALSE)</formula>
    </cfRule>
    <cfRule type="expression" dxfId="270" priority="483" stopIfTrue="1">
      <formula>IF(OR(AND($B165&lt;&gt;"",$I165&lt;&gt;"",$J165&lt;&gt;"",$K165&lt;&gt;"",$M165&lt;100),AND($I165&lt;&gt;"",$J165&lt;&gt;"",TODAY()&gt;=$I165)),TRUE,FALSE)</formula>
    </cfRule>
  </conditionalFormatting>
  <conditionalFormatting sqref="J173:J174">
    <cfRule type="expression" dxfId="269" priority="478" stopIfTrue="1">
      <formula>IF(AND($B173&lt;&gt;"",$I173&lt;&gt;"",$J173&lt;&gt;"",$K173&lt;&gt;"",$L173&lt;&gt;"",$M173=100),TRUE,FALSE)</formula>
    </cfRule>
    <cfRule type="expression" dxfId="268" priority="479" stopIfTrue="1">
      <formula>IF(AND($B173&lt;&gt;"",$I173&lt;&gt;"",$J173&lt;&gt;"",$J173&lt;TODAY()),TRUE,FALSE)</formula>
    </cfRule>
    <cfRule type="expression" dxfId="267" priority="480" stopIfTrue="1">
      <formula>IF(OR(AND($B173&lt;&gt;"",$I173&lt;&gt;"",$J173&lt;&gt;"",$K173&lt;&gt;"",$M173&lt;100),AND($I173&lt;&gt;"",$J173&lt;&gt;"",TODAY()&gt;=$I173)),TRUE,FALSE)</formula>
    </cfRule>
  </conditionalFormatting>
  <conditionalFormatting sqref="J169:J170">
    <cfRule type="expression" dxfId="266" priority="475" stopIfTrue="1">
      <formula>IF(AND($B169&lt;&gt;"",$I169&lt;&gt;"",$J169&lt;&gt;"",$K169&lt;&gt;"",$L169&lt;&gt;"",$M169=100),TRUE,FALSE)</formula>
    </cfRule>
    <cfRule type="expression" dxfId="265" priority="476" stopIfTrue="1">
      <formula>IF(AND($B169&lt;&gt;"",$I169&lt;&gt;"",$J169&lt;&gt;"",$J169&lt;TODAY()),TRUE,FALSE)</formula>
    </cfRule>
    <cfRule type="expression" dxfId="264" priority="477" stopIfTrue="1">
      <formula>IF(OR(AND($B169&lt;&gt;"",$I169&lt;&gt;"",$J169&lt;&gt;"",$K169&lt;&gt;"",$M169&lt;100),AND($I169&lt;&gt;"",$J169&lt;&gt;"",TODAY()&gt;=$I169)),TRUE,FALSE)</formula>
    </cfRule>
  </conditionalFormatting>
  <conditionalFormatting sqref="L161:L162">
    <cfRule type="expression" dxfId="263" priority="472" stopIfTrue="1">
      <formula>IF(AND($B161&lt;&gt;"",$I161&lt;&gt;"",$J161&lt;&gt;"",$K161&lt;&gt;"",$L161&lt;&gt;"",$M161=100),TRUE,FALSE)</formula>
    </cfRule>
    <cfRule type="expression" dxfId="262" priority="473" stopIfTrue="1">
      <formula>IF(AND($B161&lt;&gt;"",$I161&lt;&gt;"",$J161&lt;&gt;"",$J161&lt;TODAY()),TRUE,FALSE)</formula>
    </cfRule>
    <cfRule type="expression" dxfId="261" priority="474" stopIfTrue="1">
      <formula>IF(OR(AND($B161&lt;&gt;"",$I161&lt;&gt;"",$J161&lt;&gt;"",$K161&lt;&gt;"",$M161&lt;100),AND($I161&lt;&gt;"",$J161&lt;&gt;"",TODAY()&gt;=$I161)),TRUE,FALSE)</formula>
    </cfRule>
  </conditionalFormatting>
  <conditionalFormatting sqref="I169:I170">
    <cfRule type="expression" dxfId="260" priority="469" stopIfTrue="1">
      <formula>IF(AND($B169&lt;&gt;"",$I169&lt;&gt;"",$J169&lt;&gt;"",$K169&lt;&gt;"",$L169&lt;&gt;"",$M169=100),TRUE,FALSE)</formula>
    </cfRule>
    <cfRule type="expression" dxfId="259" priority="470" stopIfTrue="1">
      <formula>IF(AND($B169&lt;&gt;"",$I169&lt;&gt;"",$J169&lt;&gt;"",$J169&lt;TODAY()),TRUE,FALSE)</formula>
    </cfRule>
    <cfRule type="expression" dxfId="258" priority="471" stopIfTrue="1">
      <formula>IF(OR(AND($B169&lt;&gt;"",$I169&lt;&gt;"",$J169&lt;&gt;"",$K169&lt;&gt;"",$M169&lt;100),AND($I169&lt;&gt;"",$J169&lt;&gt;"",TODAY()&gt;=$I169)),TRUE,FALSE)</formula>
    </cfRule>
  </conditionalFormatting>
  <conditionalFormatting sqref="I173:I174">
    <cfRule type="expression" dxfId="257" priority="466" stopIfTrue="1">
      <formula>IF(AND($B173&lt;&gt;"",$I173&lt;&gt;"",$J173&lt;&gt;"",$K173&lt;&gt;"",$L173&lt;&gt;"",$M173=100),TRUE,FALSE)</formula>
    </cfRule>
    <cfRule type="expression" dxfId="256" priority="467" stopIfTrue="1">
      <formula>IF(AND($B173&lt;&gt;"",$I173&lt;&gt;"",$J173&lt;&gt;"",$J173&lt;TODAY()),TRUE,FALSE)</formula>
    </cfRule>
    <cfRule type="expression" dxfId="255" priority="468" stopIfTrue="1">
      <formula>IF(OR(AND($B173&lt;&gt;"",$I173&lt;&gt;"",$J173&lt;&gt;"",$K173&lt;&gt;"",$M173&lt;100),AND($I173&lt;&gt;"",$J173&lt;&gt;"",TODAY()&gt;=$I173)),TRUE,FALSE)</formula>
    </cfRule>
  </conditionalFormatting>
  <conditionalFormatting sqref="K169:K170">
    <cfRule type="expression" dxfId="254" priority="463" stopIfTrue="1">
      <formula>IF(AND($B169&lt;&gt;"",$I169&lt;&gt;"",$J169&lt;&gt;"",$K169&lt;&gt;"",$L169&lt;&gt;"",$M169=100),TRUE,FALSE)</formula>
    </cfRule>
    <cfRule type="expression" dxfId="253" priority="464" stopIfTrue="1">
      <formula>IF(AND($B169&lt;&gt;"",$I169&lt;&gt;"",$J169&lt;&gt;"",$J169&lt;TODAY()),TRUE,FALSE)</formula>
    </cfRule>
    <cfRule type="expression" dxfId="252" priority="465" stopIfTrue="1">
      <formula>IF(OR(AND($B169&lt;&gt;"",$I169&lt;&gt;"",$J169&lt;&gt;"",$K169&lt;&gt;"",$M169&lt;100),AND($I169&lt;&gt;"",$J169&lt;&gt;"",TODAY()&gt;=$I169)),TRUE,FALSE)</formula>
    </cfRule>
  </conditionalFormatting>
  <conditionalFormatting sqref="K173:K174">
    <cfRule type="expression" dxfId="251" priority="460" stopIfTrue="1">
      <formula>IF(AND($B173&lt;&gt;"",$I173&lt;&gt;"",$J173&lt;&gt;"",$K173&lt;&gt;"",$L173&lt;&gt;"",$M173=100),TRUE,FALSE)</formula>
    </cfRule>
    <cfRule type="expression" dxfId="250" priority="461" stopIfTrue="1">
      <formula>IF(AND($B173&lt;&gt;"",$I173&lt;&gt;"",$J173&lt;&gt;"",$J173&lt;TODAY()),TRUE,FALSE)</formula>
    </cfRule>
    <cfRule type="expression" dxfId="249" priority="462" stopIfTrue="1">
      <formula>IF(OR(AND($B173&lt;&gt;"",$I173&lt;&gt;"",$J173&lt;&gt;"",$K173&lt;&gt;"",$M173&lt;100),AND($I173&lt;&gt;"",$J173&lt;&gt;"",TODAY()&gt;=$I173)),TRUE,FALSE)</formula>
    </cfRule>
  </conditionalFormatting>
  <conditionalFormatting sqref="L165:L166">
    <cfRule type="expression" dxfId="248" priority="457" stopIfTrue="1">
      <formula>IF(AND($B165&lt;&gt;"",$I165&lt;&gt;"",$J165&lt;&gt;"",$K165&lt;&gt;"",$L165&lt;&gt;"",$M165=100),TRUE,FALSE)</formula>
    </cfRule>
    <cfRule type="expression" dxfId="247" priority="458" stopIfTrue="1">
      <formula>IF(AND($B165&lt;&gt;"",$I165&lt;&gt;"",$J165&lt;&gt;"",$J165&lt;TODAY()),TRUE,FALSE)</formula>
    </cfRule>
    <cfRule type="expression" dxfId="246" priority="459" stopIfTrue="1">
      <formula>IF(OR(AND($B165&lt;&gt;"",$I165&lt;&gt;"",$J165&lt;&gt;"",$K165&lt;&gt;"",$M165&lt;100),AND($I165&lt;&gt;"",$J165&lt;&gt;"",TODAY()&gt;=$I165)),TRUE,FALSE)</formula>
    </cfRule>
  </conditionalFormatting>
  <conditionalFormatting sqref="L173:L174">
    <cfRule type="expression" dxfId="245" priority="454" stopIfTrue="1">
      <formula>IF(AND($B173&lt;&gt;"",$I173&lt;&gt;"",$J173&lt;&gt;"",$K173&lt;&gt;"",$L173&lt;&gt;"",$M173=100),TRUE,FALSE)</formula>
    </cfRule>
    <cfRule type="expression" dxfId="244" priority="455" stopIfTrue="1">
      <formula>IF(AND($B173&lt;&gt;"",$I173&lt;&gt;"",$J173&lt;&gt;"",$J173&lt;TODAY()),TRUE,FALSE)</formula>
    </cfRule>
    <cfRule type="expression" dxfId="243" priority="456" stopIfTrue="1">
      <formula>IF(OR(AND($B173&lt;&gt;"",$I173&lt;&gt;"",$J173&lt;&gt;"",$K173&lt;&gt;"",$M173&lt;100),AND($I173&lt;&gt;"",$J173&lt;&gt;"",TODAY()&gt;=$I173)),TRUE,FALSE)</formula>
    </cfRule>
  </conditionalFormatting>
  <conditionalFormatting sqref="L169:L170">
    <cfRule type="expression" dxfId="242" priority="451" stopIfTrue="1">
      <formula>IF(AND($B169&lt;&gt;"",$I169&lt;&gt;"",$J169&lt;&gt;"",$K169&lt;&gt;"",$L169&lt;&gt;"",$M169=100),TRUE,FALSE)</formula>
    </cfRule>
    <cfRule type="expression" dxfId="241" priority="452" stopIfTrue="1">
      <formula>IF(AND($B169&lt;&gt;"",$I169&lt;&gt;"",$J169&lt;&gt;"",$J169&lt;TODAY()),TRUE,FALSE)</formula>
    </cfRule>
    <cfRule type="expression" dxfId="240" priority="453" stopIfTrue="1">
      <formula>IF(OR(AND($B169&lt;&gt;"",$I169&lt;&gt;"",$J169&lt;&gt;"",$K169&lt;&gt;"",$M169&lt;100),AND($I169&lt;&gt;"",$J169&lt;&gt;"",TODAY()&gt;=$I169)),TRUE,FALSE)</formula>
    </cfRule>
  </conditionalFormatting>
  <conditionalFormatting sqref="B159:E160 I159:R160 G159:G160">
    <cfRule type="expression" dxfId="239" priority="448" stopIfTrue="1">
      <formula>IF(AND($B159&lt;&gt;"",$I159&lt;&gt;"",$J159&lt;&gt;"",$K159&lt;&gt;"",$L159&lt;&gt;"",$M159=100),TRUE,FALSE)</formula>
    </cfRule>
    <cfRule type="expression" dxfId="238" priority="449" stopIfTrue="1">
      <formula>IF(AND($B159&lt;&gt;"",$I159&lt;&gt;"",$J159&lt;&gt;"",$J159&lt;TODAY()),TRUE,FALSE)</formula>
    </cfRule>
    <cfRule type="expression" dxfId="237" priority="450" stopIfTrue="1">
      <formula>IF(OR(AND($B159&lt;&gt;"",$I159&lt;&gt;"",$J159&lt;&gt;"",$K159&lt;&gt;"",$M159&lt;100),AND($I159&lt;&gt;"",$J159&lt;&gt;"",TODAY()&gt;=$I159)),TRUE,FALSE)</formula>
    </cfRule>
  </conditionalFormatting>
  <conditionalFormatting sqref="H159:H160">
    <cfRule type="expression" dxfId="236" priority="445" stopIfTrue="1">
      <formula>IF(AND($B159&lt;&gt;"",$I159&lt;&gt;"",$J159&lt;&gt;"",$K159&lt;&gt;"",$L159&lt;&gt;"",$M159=100),TRUE,FALSE)</formula>
    </cfRule>
    <cfRule type="expression" dxfId="235" priority="446" stopIfTrue="1">
      <formula>IF(AND($B159&lt;&gt;"",$I159&lt;&gt;"",$J159&lt;&gt;"",$J159&lt;TODAY()),TRUE,FALSE)</formula>
    </cfRule>
    <cfRule type="expression" dxfId="234" priority="447" stopIfTrue="1">
      <formula>IF(OR(AND($B159&lt;&gt;"",$I159&lt;&gt;"",$J159&lt;&gt;"",$K159&lt;&gt;"",$M159&lt;100),AND($I159&lt;&gt;"",$J159&lt;&gt;"",TODAY()&gt;=$I159)),TRUE,FALSE)</formula>
    </cfRule>
  </conditionalFormatting>
  <conditionalFormatting sqref="B163:E164 I163:R164 G163:G164">
    <cfRule type="expression" dxfId="233" priority="442" stopIfTrue="1">
      <formula>IF(AND($B163&lt;&gt;"",$I163&lt;&gt;"",$J163&lt;&gt;"",$K163&lt;&gt;"",$L163&lt;&gt;"",$M163=100),TRUE,FALSE)</formula>
    </cfRule>
    <cfRule type="expression" dxfId="232" priority="443" stopIfTrue="1">
      <formula>IF(AND($B163&lt;&gt;"",$I163&lt;&gt;"",$J163&lt;&gt;"",$J163&lt;TODAY()),TRUE,FALSE)</formula>
    </cfRule>
    <cfRule type="expression" dxfId="231" priority="444" stopIfTrue="1">
      <formula>IF(OR(AND($B163&lt;&gt;"",$I163&lt;&gt;"",$J163&lt;&gt;"",$K163&lt;&gt;"",$M163&lt;100),AND($I163&lt;&gt;"",$J163&lt;&gt;"",TODAY()&gt;=$I163)),TRUE,FALSE)</formula>
    </cfRule>
  </conditionalFormatting>
  <conditionalFormatting sqref="H163:H164">
    <cfRule type="expression" dxfId="230" priority="439" stopIfTrue="1">
      <formula>IF(AND($B163&lt;&gt;"",$I163&lt;&gt;"",$J163&lt;&gt;"",$K163&lt;&gt;"",$L163&lt;&gt;"",$M163=100),TRUE,FALSE)</formula>
    </cfRule>
    <cfRule type="expression" dxfId="229" priority="440" stopIfTrue="1">
      <formula>IF(AND($B163&lt;&gt;"",$I163&lt;&gt;"",$J163&lt;&gt;"",$J163&lt;TODAY()),TRUE,FALSE)</formula>
    </cfRule>
    <cfRule type="expression" dxfId="228" priority="441" stopIfTrue="1">
      <formula>IF(OR(AND($B163&lt;&gt;"",$I163&lt;&gt;"",$J163&lt;&gt;"",$K163&lt;&gt;"",$M163&lt;100),AND($I163&lt;&gt;"",$J163&lt;&gt;"",TODAY()&gt;=$I163)),TRUE,FALSE)</formula>
    </cfRule>
  </conditionalFormatting>
  <conditionalFormatting sqref="B167:E168 I167:R168 G167:G168">
    <cfRule type="expression" dxfId="227" priority="436" stopIfTrue="1">
      <formula>IF(AND($B167&lt;&gt;"",$I167&lt;&gt;"",$J167&lt;&gt;"",$K167&lt;&gt;"",$L167&lt;&gt;"",$M167=100),TRUE,FALSE)</formula>
    </cfRule>
    <cfRule type="expression" dxfId="226" priority="437" stopIfTrue="1">
      <formula>IF(AND($B167&lt;&gt;"",$I167&lt;&gt;"",$J167&lt;&gt;"",$J167&lt;TODAY()),TRUE,FALSE)</formula>
    </cfRule>
    <cfRule type="expression" dxfId="225" priority="438" stopIfTrue="1">
      <formula>IF(OR(AND($B167&lt;&gt;"",$I167&lt;&gt;"",$J167&lt;&gt;"",$K167&lt;&gt;"",$M167&lt;100),AND($I167&lt;&gt;"",$J167&lt;&gt;"",TODAY()&gt;=$I167)),TRUE,FALSE)</formula>
    </cfRule>
  </conditionalFormatting>
  <conditionalFormatting sqref="H167:H168">
    <cfRule type="expression" dxfId="224" priority="433" stopIfTrue="1">
      <formula>IF(AND($B167&lt;&gt;"",$I167&lt;&gt;"",$J167&lt;&gt;"",$K167&lt;&gt;"",$L167&lt;&gt;"",$M167=100),TRUE,FALSE)</formula>
    </cfRule>
    <cfRule type="expression" dxfId="223" priority="434" stopIfTrue="1">
      <formula>IF(AND($B167&lt;&gt;"",$I167&lt;&gt;"",$J167&lt;&gt;"",$J167&lt;TODAY()),TRUE,FALSE)</formula>
    </cfRule>
    <cfRule type="expression" dxfId="222" priority="435" stopIfTrue="1">
      <formula>IF(OR(AND($B167&lt;&gt;"",$I167&lt;&gt;"",$J167&lt;&gt;"",$K167&lt;&gt;"",$M167&lt;100),AND($I167&lt;&gt;"",$J167&lt;&gt;"",TODAY()&gt;=$I167)),TRUE,FALSE)</formula>
    </cfRule>
  </conditionalFormatting>
  <conditionalFormatting sqref="B171:E172 I171:R172 G171:G172">
    <cfRule type="expression" dxfId="221" priority="430" stopIfTrue="1">
      <formula>IF(AND($B171&lt;&gt;"",$I171&lt;&gt;"",$J171&lt;&gt;"",$K171&lt;&gt;"",$L171&lt;&gt;"",$M171=100),TRUE,FALSE)</formula>
    </cfRule>
    <cfRule type="expression" dxfId="220" priority="431" stopIfTrue="1">
      <formula>IF(AND($B171&lt;&gt;"",$I171&lt;&gt;"",$J171&lt;&gt;"",$J171&lt;TODAY()),TRUE,FALSE)</formula>
    </cfRule>
    <cfRule type="expression" dxfId="219" priority="432" stopIfTrue="1">
      <formula>IF(OR(AND($B171&lt;&gt;"",$I171&lt;&gt;"",$J171&lt;&gt;"",$K171&lt;&gt;"",$M171&lt;100),AND($I171&lt;&gt;"",$J171&lt;&gt;"",TODAY()&gt;=$I171)),TRUE,FALSE)</formula>
    </cfRule>
  </conditionalFormatting>
  <conditionalFormatting sqref="H171:H172">
    <cfRule type="expression" dxfId="218" priority="427" stopIfTrue="1">
      <formula>IF(AND($B171&lt;&gt;"",$I171&lt;&gt;"",$J171&lt;&gt;"",$K171&lt;&gt;"",$L171&lt;&gt;"",$M171=100),TRUE,FALSE)</formula>
    </cfRule>
    <cfRule type="expression" dxfId="217" priority="428" stopIfTrue="1">
      <formula>IF(AND($B171&lt;&gt;"",$I171&lt;&gt;"",$J171&lt;&gt;"",$J171&lt;TODAY()),TRUE,FALSE)</formula>
    </cfRule>
    <cfRule type="expression" dxfId="216" priority="429" stopIfTrue="1">
      <formula>IF(OR(AND($B171&lt;&gt;"",$I171&lt;&gt;"",$J171&lt;&gt;"",$K171&lt;&gt;"",$M171&lt;100),AND($I171&lt;&gt;"",$J171&lt;&gt;"",TODAY()&gt;=$I171)),TRUE,FALSE)</formula>
    </cfRule>
  </conditionalFormatting>
  <conditionalFormatting sqref="F159:F160">
    <cfRule type="expression" dxfId="215" priority="424" stopIfTrue="1">
      <formula>IF(AND($B161&lt;&gt;"",$I161&lt;&gt;"",$J161&lt;&gt;"",$K161&lt;&gt;"",$L161&lt;&gt;"",$M161=100),TRUE,FALSE)</formula>
    </cfRule>
    <cfRule type="expression" dxfId="214" priority="425" stopIfTrue="1">
      <formula>IF(AND($B161&lt;&gt;"",$I161&lt;&gt;"",$J161&lt;&gt;"",$J161&lt;TODAY()),TRUE,FALSE)</formula>
    </cfRule>
    <cfRule type="expression" dxfId="213" priority="426" stopIfTrue="1">
      <formula>IF(OR(AND($B161&lt;&gt;"",$I161&lt;&gt;"",$J161&lt;&gt;"",$K161&lt;&gt;"",$M161&lt;100),AND($I161&lt;&gt;"",$J161&lt;&gt;"",TODAY()&gt;=$I161)),TRUE,FALSE)</formula>
    </cfRule>
  </conditionalFormatting>
  <conditionalFormatting sqref="F163:F164">
    <cfRule type="expression" dxfId="212" priority="421" stopIfTrue="1">
      <formula>IF(AND($B165&lt;&gt;"",$I165&lt;&gt;"",$J165&lt;&gt;"",$K165&lt;&gt;"",$L165&lt;&gt;"",$M165=100),TRUE,FALSE)</formula>
    </cfRule>
    <cfRule type="expression" dxfId="211" priority="422" stopIfTrue="1">
      <formula>IF(AND($B165&lt;&gt;"",$I165&lt;&gt;"",$J165&lt;&gt;"",$J165&lt;TODAY()),TRUE,FALSE)</formula>
    </cfRule>
    <cfRule type="expression" dxfId="210" priority="423" stopIfTrue="1">
      <formula>IF(OR(AND($B165&lt;&gt;"",$I165&lt;&gt;"",$J165&lt;&gt;"",$K165&lt;&gt;"",$M165&lt;100),AND($I165&lt;&gt;"",$J165&lt;&gt;"",TODAY()&gt;=$I165)),TRUE,FALSE)</formula>
    </cfRule>
  </conditionalFormatting>
  <conditionalFormatting sqref="F167:F168">
    <cfRule type="expression" dxfId="209" priority="418" stopIfTrue="1">
      <formula>IF(AND($B169&lt;&gt;"",$I169&lt;&gt;"",$J169&lt;&gt;"",$K169&lt;&gt;"",$L169&lt;&gt;"",$M169=100),TRUE,FALSE)</formula>
    </cfRule>
    <cfRule type="expression" dxfId="208" priority="419" stopIfTrue="1">
      <formula>IF(AND($B169&lt;&gt;"",$I169&lt;&gt;"",$J169&lt;&gt;"",$J169&lt;TODAY()),TRUE,FALSE)</formula>
    </cfRule>
    <cfRule type="expression" dxfId="207" priority="420" stopIfTrue="1">
      <formula>IF(OR(AND($B169&lt;&gt;"",$I169&lt;&gt;"",$J169&lt;&gt;"",$K169&lt;&gt;"",$M169&lt;100),AND($I169&lt;&gt;"",$J169&lt;&gt;"",TODAY()&gt;=$I169)),TRUE,FALSE)</formula>
    </cfRule>
  </conditionalFormatting>
  <conditionalFormatting sqref="F171:F172">
    <cfRule type="expression" dxfId="206" priority="415" stopIfTrue="1">
      <formula>IF(AND($B173&lt;&gt;"",$I173&lt;&gt;"",$J173&lt;&gt;"",$K173&lt;&gt;"",$L173&lt;&gt;"",$M173=100),TRUE,FALSE)</formula>
    </cfRule>
    <cfRule type="expression" dxfId="205" priority="416" stopIfTrue="1">
      <formula>IF(AND($B173&lt;&gt;"",$I173&lt;&gt;"",$J173&lt;&gt;"",$J173&lt;TODAY()),TRUE,FALSE)</formula>
    </cfRule>
    <cfRule type="expression" dxfId="204" priority="417" stopIfTrue="1">
      <formula>IF(OR(AND($B173&lt;&gt;"",$I173&lt;&gt;"",$J173&lt;&gt;"",$K173&lt;&gt;"",$M173&lt;100),AND($I173&lt;&gt;"",$J173&lt;&gt;"",TODAY()&gt;=$I173)),TRUE,FALSE)</formula>
    </cfRule>
  </conditionalFormatting>
  <conditionalFormatting sqref="B175:E176 I175:R176 G175:G176">
    <cfRule type="expression" dxfId="203" priority="412" stopIfTrue="1">
      <formula>IF(AND($B175&lt;&gt;"",$I175&lt;&gt;"",$J175&lt;&gt;"",$K175&lt;&gt;"",$L175&lt;&gt;"",$M175=100),TRUE,FALSE)</formula>
    </cfRule>
    <cfRule type="expression" dxfId="202" priority="413" stopIfTrue="1">
      <formula>IF(AND($B175&lt;&gt;"",$I175&lt;&gt;"",$J175&lt;&gt;"",$J175&lt;TODAY()),TRUE,FALSE)</formula>
    </cfRule>
    <cfRule type="expression" dxfId="201" priority="414" stopIfTrue="1">
      <formula>IF(OR(AND($B175&lt;&gt;"",$I175&lt;&gt;"",$J175&lt;&gt;"",$K175&lt;&gt;"",$M175&lt;100),AND($I175&lt;&gt;"",$J175&lt;&gt;"",TODAY()&gt;=$I175)),TRUE,FALSE)</formula>
    </cfRule>
  </conditionalFormatting>
  <conditionalFormatting sqref="H175:H176">
    <cfRule type="expression" dxfId="200" priority="409" stopIfTrue="1">
      <formula>IF(AND($B175&lt;&gt;"",$I175&lt;&gt;"",$J175&lt;&gt;"",$K175&lt;&gt;"",$L175&lt;&gt;"",$M175=100),TRUE,FALSE)</formula>
    </cfRule>
    <cfRule type="expression" dxfId="199" priority="410" stopIfTrue="1">
      <formula>IF(AND($B175&lt;&gt;"",$I175&lt;&gt;"",$J175&lt;&gt;"",$J175&lt;TODAY()),TRUE,FALSE)</formula>
    </cfRule>
    <cfRule type="expression" dxfId="198" priority="411" stopIfTrue="1">
      <formula>IF(OR(AND($B175&lt;&gt;"",$I175&lt;&gt;"",$J175&lt;&gt;"",$K175&lt;&gt;"",$M175&lt;100),AND($I175&lt;&gt;"",$J175&lt;&gt;"",TODAY()&gt;=$I175)),TRUE,FALSE)</formula>
    </cfRule>
  </conditionalFormatting>
  <conditionalFormatting sqref="F175:F176">
    <cfRule type="expression" dxfId="197" priority="406" stopIfTrue="1">
      <formula>IF(AND($B213&lt;&gt;"",$I213&lt;&gt;"",$J213&lt;&gt;"",$K213&lt;&gt;"",$L213&lt;&gt;"",$M213=100),TRUE,FALSE)</formula>
    </cfRule>
    <cfRule type="expression" dxfId="196" priority="407" stopIfTrue="1">
      <formula>IF(AND($B213&lt;&gt;"",$I213&lt;&gt;"",$J213&lt;&gt;"",$J213&lt;TODAY()),TRUE,FALSE)</formula>
    </cfRule>
    <cfRule type="expression" dxfId="195" priority="408" stopIfTrue="1">
      <formula>IF(OR(AND($B213&lt;&gt;"",$I213&lt;&gt;"",$J213&lt;&gt;"",$K213&lt;&gt;"",$M213&lt;100),AND($I213&lt;&gt;"",$J213&lt;&gt;"",TODAY()&gt;=$I213)),TRUE,FALSE)</formula>
    </cfRule>
  </conditionalFormatting>
  <conditionalFormatting sqref="F161:F162">
    <cfRule type="expression" dxfId="194" priority="403" stopIfTrue="1">
      <formula>IF(AND($B161&lt;&gt;"",$I161&lt;&gt;"",$J161&lt;&gt;"",$K161&lt;&gt;"",$L161&lt;&gt;"",$M161=100),TRUE,FALSE)</formula>
    </cfRule>
    <cfRule type="expression" dxfId="193" priority="404" stopIfTrue="1">
      <formula>IF(AND($B161&lt;&gt;"",$I161&lt;&gt;"",$J161&lt;&gt;"",$J161&lt;TODAY()),TRUE,FALSE)</formula>
    </cfRule>
    <cfRule type="expression" dxfId="192" priority="405" stopIfTrue="1">
      <formula>IF(OR(AND($B161&lt;&gt;"",$I161&lt;&gt;"",$J161&lt;&gt;"",$K161&lt;&gt;"",$M161&lt;100),AND($I161&lt;&gt;"",$J161&lt;&gt;"",TODAY()&gt;=$I161)),TRUE,FALSE)</formula>
    </cfRule>
  </conditionalFormatting>
  <conditionalFormatting sqref="F165:F166">
    <cfRule type="expression" dxfId="191" priority="400" stopIfTrue="1">
      <formula>IF(AND($B165&lt;&gt;"",$I165&lt;&gt;"",$J165&lt;&gt;"",$K165&lt;&gt;"",$L165&lt;&gt;"",$M165=100),TRUE,FALSE)</formula>
    </cfRule>
    <cfRule type="expression" dxfId="190" priority="401" stopIfTrue="1">
      <formula>IF(AND($B165&lt;&gt;"",$I165&lt;&gt;"",$J165&lt;&gt;"",$J165&lt;TODAY()),TRUE,FALSE)</formula>
    </cfRule>
    <cfRule type="expression" dxfId="189" priority="402" stopIfTrue="1">
      <formula>IF(OR(AND($B165&lt;&gt;"",$I165&lt;&gt;"",$J165&lt;&gt;"",$K165&lt;&gt;"",$M165&lt;100),AND($I165&lt;&gt;"",$J165&lt;&gt;"",TODAY()&gt;=$I165)),TRUE,FALSE)</formula>
    </cfRule>
  </conditionalFormatting>
  <conditionalFormatting sqref="F169:F170">
    <cfRule type="expression" dxfId="188" priority="397" stopIfTrue="1">
      <formula>IF(AND($B169&lt;&gt;"",$I169&lt;&gt;"",$J169&lt;&gt;"",$K169&lt;&gt;"",$L169&lt;&gt;"",$M169=100),TRUE,FALSE)</formula>
    </cfRule>
    <cfRule type="expression" dxfId="187" priority="398" stopIfTrue="1">
      <formula>IF(AND($B169&lt;&gt;"",$I169&lt;&gt;"",$J169&lt;&gt;"",$J169&lt;TODAY()),TRUE,FALSE)</formula>
    </cfRule>
    <cfRule type="expression" dxfId="186" priority="399" stopIfTrue="1">
      <formula>IF(OR(AND($B169&lt;&gt;"",$I169&lt;&gt;"",$J169&lt;&gt;"",$K169&lt;&gt;"",$M169&lt;100),AND($I169&lt;&gt;"",$J169&lt;&gt;"",TODAY()&gt;=$I169)),TRUE,FALSE)</formula>
    </cfRule>
  </conditionalFormatting>
  <conditionalFormatting sqref="F173:F174">
    <cfRule type="expression" dxfId="185" priority="394" stopIfTrue="1">
      <formula>IF(AND($B173&lt;&gt;"",$I173&lt;&gt;"",$J173&lt;&gt;"",$K173&lt;&gt;"",$L173&lt;&gt;"",$M173=100),TRUE,FALSE)</formula>
    </cfRule>
    <cfRule type="expression" dxfId="184" priority="395" stopIfTrue="1">
      <formula>IF(AND($B173&lt;&gt;"",$I173&lt;&gt;"",$J173&lt;&gt;"",$J173&lt;TODAY()),TRUE,FALSE)</formula>
    </cfRule>
    <cfRule type="expression" dxfId="183" priority="396" stopIfTrue="1">
      <formula>IF(OR(AND($B173&lt;&gt;"",$I173&lt;&gt;"",$J173&lt;&gt;"",$K173&lt;&gt;"",$M173&lt;100),AND($I173&lt;&gt;"",$J173&lt;&gt;"",TODAY()&gt;=$I173)),TRUE,FALSE)</formula>
    </cfRule>
  </conditionalFormatting>
  <conditionalFormatting sqref="E161:E162">
    <cfRule type="expression" dxfId="182" priority="391" stopIfTrue="1">
      <formula>IF(AND($B161&lt;&gt;"",$I161&lt;&gt;"",$J161&lt;&gt;"",$K161&lt;&gt;"",$L161&lt;&gt;"",$M161=100),TRUE,FALSE)</formula>
    </cfRule>
    <cfRule type="expression" dxfId="181" priority="392" stopIfTrue="1">
      <formula>IF(AND($B161&lt;&gt;"",$I161&lt;&gt;"",$J161&lt;&gt;"",$J161&lt;TODAY()),TRUE,FALSE)</formula>
    </cfRule>
    <cfRule type="expression" dxfId="180" priority="393" stopIfTrue="1">
      <formula>IF(OR(AND($B161&lt;&gt;"",$I161&lt;&gt;"",$J161&lt;&gt;"",$K161&lt;&gt;"",$M161&lt;100),AND($I161&lt;&gt;"",$J161&lt;&gt;"",TODAY()&gt;=$I161)),TRUE,FALSE)</formula>
    </cfRule>
  </conditionalFormatting>
  <conditionalFormatting sqref="E165:E166">
    <cfRule type="expression" dxfId="179" priority="388" stopIfTrue="1">
      <formula>IF(AND($B165&lt;&gt;"",$I165&lt;&gt;"",$J165&lt;&gt;"",$K165&lt;&gt;"",$L165&lt;&gt;"",$M165=100),TRUE,FALSE)</formula>
    </cfRule>
    <cfRule type="expression" dxfId="178" priority="389" stopIfTrue="1">
      <formula>IF(AND($B165&lt;&gt;"",$I165&lt;&gt;"",$J165&lt;&gt;"",$J165&lt;TODAY()),TRUE,FALSE)</formula>
    </cfRule>
    <cfRule type="expression" dxfId="177" priority="390" stopIfTrue="1">
      <formula>IF(OR(AND($B165&lt;&gt;"",$I165&lt;&gt;"",$J165&lt;&gt;"",$K165&lt;&gt;"",$M165&lt;100),AND($I165&lt;&gt;"",$J165&lt;&gt;"",TODAY()&gt;=$I165)),TRUE,FALSE)</formula>
    </cfRule>
  </conditionalFormatting>
  <conditionalFormatting sqref="E169:E170">
    <cfRule type="expression" dxfId="176" priority="385" stopIfTrue="1">
      <formula>IF(AND($B169&lt;&gt;"",$I169&lt;&gt;"",$J169&lt;&gt;"",$K169&lt;&gt;"",$L169&lt;&gt;"",$M169=100),TRUE,FALSE)</formula>
    </cfRule>
    <cfRule type="expression" dxfId="175" priority="386" stopIfTrue="1">
      <formula>IF(AND($B169&lt;&gt;"",$I169&lt;&gt;"",$J169&lt;&gt;"",$J169&lt;TODAY()),TRUE,FALSE)</formula>
    </cfRule>
    <cfRule type="expression" dxfId="174" priority="387" stopIfTrue="1">
      <formula>IF(OR(AND($B169&lt;&gt;"",$I169&lt;&gt;"",$J169&lt;&gt;"",$K169&lt;&gt;"",$M169&lt;100),AND($I169&lt;&gt;"",$J169&lt;&gt;"",TODAY()&gt;=$I169)),TRUE,FALSE)</formula>
    </cfRule>
  </conditionalFormatting>
  <conditionalFormatting sqref="E173:E174">
    <cfRule type="expression" dxfId="173" priority="382" stopIfTrue="1">
      <formula>IF(AND($B173&lt;&gt;"",$I173&lt;&gt;"",$J173&lt;&gt;"",$K173&lt;&gt;"",$L173&lt;&gt;"",$M173=100),TRUE,FALSE)</formula>
    </cfRule>
    <cfRule type="expression" dxfId="172" priority="383" stopIfTrue="1">
      <formula>IF(AND($B173&lt;&gt;"",$I173&lt;&gt;"",$J173&lt;&gt;"",$J173&lt;TODAY()),TRUE,FALSE)</formula>
    </cfRule>
    <cfRule type="expression" dxfId="171" priority="384" stopIfTrue="1">
      <formula>IF(OR(AND($B173&lt;&gt;"",$I173&lt;&gt;"",$J173&lt;&gt;"",$K173&lt;&gt;"",$M173&lt;100),AND($I173&lt;&gt;"",$J173&lt;&gt;"",TODAY()&gt;=$I173)),TRUE,FALSE)</formula>
    </cfRule>
  </conditionalFormatting>
  <conditionalFormatting sqref="B191:E192 M191:R192 G191:G192">
    <cfRule type="expression" dxfId="170" priority="268" stopIfTrue="1">
      <formula>IF(AND($B191&lt;&gt;"",$I191&lt;&gt;"",$J191&lt;&gt;"",$K191&lt;&gt;"",$L191&lt;&gt;"",$M191=100),TRUE,FALSE)</formula>
    </cfRule>
    <cfRule type="expression" dxfId="169" priority="269" stopIfTrue="1">
      <formula>IF(AND($B191&lt;&gt;"",$I191&lt;&gt;"",$J191&lt;&gt;"",$J191&lt;TODAY()),TRUE,FALSE)</formula>
    </cfRule>
    <cfRule type="expression" dxfId="168" priority="270" stopIfTrue="1">
      <formula>IF(OR(AND($B191&lt;&gt;"",$I191&lt;&gt;"",$J191&lt;&gt;"",$K191&lt;&gt;"",$M191&lt;100),AND($I191&lt;&gt;"",$J191&lt;&gt;"",TODAY()&gt;=$I191)),TRUE,FALSE)</formula>
    </cfRule>
  </conditionalFormatting>
  <conditionalFormatting sqref="H191:H192">
    <cfRule type="expression" dxfId="167" priority="265" stopIfTrue="1">
      <formula>IF(AND($B191&lt;&gt;"",$I191&lt;&gt;"",$J191&lt;&gt;"",$K191&lt;&gt;"",$L191&lt;&gt;"",$M191=100),TRUE,FALSE)</formula>
    </cfRule>
    <cfRule type="expression" dxfId="166" priority="266" stopIfTrue="1">
      <formula>IF(AND($B191&lt;&gt;"",$I191&lt;&gt;"",$J191&lt;&gt;"",$J191&lt;TODAY()),TRUE,FALSE)</formula>
    </cfRule>
    <cfRule type="expression" dxfId="165" priority="267" stopIfTrue="1">
      <formula>IF(OR(AND($B191&lt;&gt;"",$I191&lt;&gt;"",$J191&lt;&gt;"",$K191&lt;&gt;"",$M191&lt;100),AND($I191&lt;&gt;"",$J191&lt;&gt;"",TODAY()&gt;=$I191)),TRUE,FALSE)</formula>
    </cfRule>
  </conditionalFormatting>
  <conditionalFormatting sqref="L191:L192">
    <cfRule type="expression" dxfId="164" priority="262" stopIfTrue="1">
      <formula>IF(AND($B191&lt;&gt;"",$I191&lt;&gt;"",$J191&lt;&gt;"",$K191&lt;&gt;"",$L191&lt;&gt;"",$M191=100),TRUE,FALSE)</formula>
    </cfRule>
    <cfRule type="expression" dxfId="163" priority="263" stopIfTrue="1">
      <formula>IF(AND($B191&lt;&gt;"",$I191&lt;&gt;"",$J191&lt;&gt;"",$J191&lt;TODAY()),TRUE,FALSE)</formula>
    </cfRule>
    <cfRule type="expression" dxfId="162" priority="264" stopIfTrue="1">
      <formula>IF(OR(AND($B191&lt;&gt;"",$I191&lt;&gt;"",$J191&lt;&gt;"",$K191&lt;&gt;"",$M191&lt;100),AND($I191&lt;&gt;"",$J191&lt;&gt;"",TODAY()&gt;=$I191)),TRUE,FALSE)</formula>
    </cfRule>
  </conditionalFormatting>
  <conditionalFormatting sqref="I177:R178 B177:G178">
    <cfRule type="expression" dxfId="161" priority="256" stopIfTrue="1">
      <formula>IF(AND($B177&lt;&gt;"",$I177&lt;&gt;"",$J177&lt;&gt;"",$K177&lt;&gt;"",$L177&lt;&gt;"",$M177=100),TRUE,FALSE)</formula>
    </cfRule>
    <cfRule type="expression" dxfId="160" priority="257" stopIfTrue="1">
      <formula>IF(AND($B177&lt;&gt;"",$I177&lt;&gt;"",$J177&lt;&gt;"",$J177&lt;TODAY()),TRUE,FALSE)</formula>
    </cfRule>
    <cfRule type="expression" dxfId="159" priority="258" stopIfTrue="1">
      <formula>IF(OR(AND($B177&lt;&gt;"",$I177&lt;&gt;"",$J177&lt;&gt;"",$K177&lt;&gt;"",$M177&lt;100),AND($I177&lt;&gt;"",$J177&lt;&gt;"",TODAY()&gt;=$I177)),TRUE,FALSE)</formula>
    </cfRule>
  </conditionalFormatting>
  <conditionalFormatting sqref="H177:H178">
    <cfRule type="expression" dxfId="158" priority="253" stopIfTrue="1">
      <formula>IF(AND($B177&lt;&gt;"",$I177&lt;&gt;"",$J177&lt;&gt;"",$K177&lt;&gt;"",$L177&lt;&gt;"",$M177=100),TRUE,FALSE)</formula>
    </cfRule>
    <cfRule type="expression" dxfId="157" priority="254" stopIfTrue="1">
      <formula>IF(AND($B177&lt;&gt;"",$I177&lt;&gt;"",$J177&lt;&gt;"",$J177&lt;TODAY()),TRUE,FALSE)</formula>
    </cfRule>
    <cfRule type="expression" dxfId="156" priority="255" stopIfTrue="1">
      <formula>IF(OR(AND($B177&lt;&gt;"",$I177&lt;&gt;"",$J177&lt;&gt;"",$K177&lt;&gt;"",$M177&lt;100),AND($I177&lt;&gt;"",$J177&lt;&gt;"",TODAY()&gt;=$I177)),TRUE,FALSE)</formula>
    </cfRule>
  </conditionalFormatting>
  <conditionalFormatting sqref="I187:I188 M187:R188 B187:C188 E187:E188 G187:G188">
    <cfRule type="expression" dxfId="155" priority="250" stopIfTrue="1">
      <formula>IF(AND($B187&lt;&gt;"",$I187&lt;&gt;"",$J187&lt;&gt;"",$K187&lt;&gt;"",$L187&lt;&gt;"",$M187=100),TRUE,FALSE)</formula>
    </cfRule>
    <cfRule type="expression" dxfId="154" priority="251" stopIfTrue="1">
      <formula>IF(AND($B187&lt;&gt;"",$I187&lt;&gt;"",$J187&lt;&gt;"",$J187&lt;TODAY()),TRUE,FALSE)</formula>
    </cfRule>
    <cfRule type="expression" dxfId="153" priority="252" stopIfTrue="1">
      <formula>IF(OR(AND($B187&lt;&gt;"",$I187&lt;&gt;"",$J187&lt;&gt;"",$K187&lt;&gt;"",$M187&lt;100),AND($I187&lt;&gt;"",$J187&lt;&gt;"",TODAY()&gt;=$I187)),TRUE,FALSE)</formula>
    </cfRule>
  </conditionalFormatting>
  <conditionalFormatting sqref="H187:H188">
    <cfRule type="expression" dxfId="152" priority="247" stopIfTrue="1">
      <formula>IF(AND($B187&lt;&gt;"",$I187&lt;&gt;"",$J187&lt;&gt;"",$K187&lt;&gt;"",$L187&lt;&gt;"",$M187=100),TRUE,FALSE)</formula>
    </cfRule>
    <cfRule type="expression" dxfId="151" priority="248" stopIfTrue="1">
      <formula>IF(AND($B187&lt;&gt;"",$I187&lt;&gt;"",$J187&lt;&gt;"",$J187&lt;TODAY()),TRUE,FALSE)</formula>
    </cfRule>
    <cfRule type="expression" dxfId="150" priority="249" stopIfTrue="1">
      <formula>IF(OR(AND($B187&lt;&gt;"",$I187&lt;&gt;"",$J187&lt;&gt;"",$K187&lt;&gt;"",$M187&lt;100),AND($I187&lt;&gt;"",$J187&lt;&gt;"",TODAY()&gt;=$I187)),TRUE,FALSE)</formula>
    </cfRule>
  </conditionalFormatting>
  <conditionalFormatting sqref="D187:D188">
    <cfRule type="expression" dxfId="149" priority="244" stopIfTrue="1">
      <formula>IF(AND($B187&lt;&gt;"",$I187&lt;&gt;"",$J187&lt;&gt;"",$K187&lt;&gt;"",$L187&lt;&gt;"",$M187=100),TRUE,FALSE)</formula>
    </cfRule>
    <cfRule type="expression" dxfId="148" priority="245" stopIfTrue="1">
      <formula>IF(AND($B187&lt;&gt;"",$I187&lt;&gt;"",$J187&lt;&gt;"",$J187&lt;TODAY()),TRUE,FALSE)</formula>
    </cfRule>
    <cfRule type="expression" dxfId="147" priority="246" stopIfTrue="1">
      <formula>IF(OR(AND($B187&lt;&gt;"",$I187&lt;&gt;"",$J187&lt;&gt;"",$K187&lt;&gt;"",$M187&lt;100),AND($I187&lt;&gt;"",$J187&lt;&gt;"",TODAY()&gt;=$I187)),TRUE,FALSE)</formula>
    </cfRule>
  </conditionalFormatting>
  <conditionalFormatting sqref="B183:E184 M183:R184 I183:I184 G183:G184">
    <cfRule type="expression" dxfId="146" priority="241" stopIfTrue="1">
      <formula>IF(AND($B183&lt;&gt;"",$I183&lt;&gt;"",$J183&lt;&gt;"",$K183&lt;&gt;"",$L183&lt;&gt;"",$M183=100),TRUE,FALSE)</formula>
    </cfRule>
    <cfRule type="expression" dxfId="145" priority="242" stopIfTrue="1">
      <formula>IF(AND($B183&lt;&gt;"",$I183&lt;&gt;"",$J183&lt;&gt;"",$J183&lt;TODAY()),TRUE,FALSE)</formula>
    </cfRule>
    <cfRule type="expression" dxfId="144" priority="243" stopIfTrue="1">
      <formula>IF(OR(AND($B183&lt;&gt;"",$I183&lt;&gt;"",$J183&lt;&gt;"",$K183&lt;&gt;"",$M183&lt;100),AND($I183&lt;&gt;"",$J183&lt;&gt;"",TODAY()&gt;=$I183)),TRUE,FALSE)</formula>
    </cfRule>
  </conditionalFormatting>
  <conditionalFormatting sqref="H183:H184">
    <cfRule type="expression" dxfId="143" priority="238" stopIfTrue="1">
      <formula>IF(AND($B183&lt;&gt;"",$I183&lt;&gt;"",$J183&lt;&gt;"",$K183&lt;&gt;"",$L183&lt;&gt;"",$M183=100),TRUE,FALSE)</formula>
    </cfRule>
    <cfRule type="expression" dxfId="142" priority="239" stopIfTrue="1">
      <formula>IF(AND($B183&lt;&gt;"",$I183&lt;&gt;"",$J183&lt;&gt;"",$J183&lt;TODAY()),TRUE,FALSE)</formula>
    </cfRule>
    <cfRule type="expression" dxfId="141" priority="240" stopIfTrue="1">
      <formula>IF(OR(AND($B183&lt;&gt;"",$I183&lt;&gt;"",$J183&lt;&gt;"",$K183&lt;&gt;"",$M183&lt;100),AND($I183&lt;&gt;"",$J183&lt;&gt;"",TODAY()&gt;=$I183)),TRUE,FALSE)</formula>
    </cfRule>
  </conditionalFormatting>
  <conditionalFormatting sqref="L183:L184">
    <cfRule type="expression" dxfId="140" priority="235" stopIfTrue="1">
      <formula>IF(AND($B183&lt;&gt;"",$I183&lt;&gt;"",$J183&lt;&gt;"",$K183&lt;&gt;"",$L183&lt;&gt;"",$M183=100),TRUE,FALSE)</formula>
    </cfRule>
    <cfRule type="expression" dxfId="139" priority="236" stopIfTrue="1">
      <formula>IF(AND($B183&lt;&gt;"",$I183&lt;&gt;"",$J183&lt;&gt;"",$J183&lt;TODAY()),TRUE,FALSE)</formula>
    </cfRule>
    <cfRule type="expression" dxfId="138" priority="237" stopIfTrue="1">
      <formula>IF(OR(AND($B183&lt;&gt;"",$I183&lt;&gt;"",$J183&lt;&gt;"",$K183&lt;&gt;"",$M183&lt;100),AND($I183&lt;&gt;"",$J183&lt;&gt;"",TODAY()&gt;=$I183)),TRUE,FALSE)</formula>
    </cfRule>
  </conditionalFormatting>
  <conditionalFormatting sqref="J183:J184">
    <cfRule type="expression" dxfId="137" priority="232" stopIfTrue="1">
      <formula>IF(AND($B183&lt;&gt;"",$I183&lt;&gt;"",$J183&lt;&gt;"",$K183&lt;&gt;"",$L183&lt;&gt;"",$M183=100),TRUE,FALSE)</formula>
    </cfRule>
    <cfRule type="expression" dxfId="136" priority="233" stopIfTrue="1">
      <formula>IF(AND($B183&lt;&gt;"",$I183&lt;&gt;"",$J183&lt;&gt;"",$J183&lt;TODAY()),TRUE,FALSE)</formula>
    </cfRule>
    <cfRule type="expression" dxfId="135" priority="234" stopIfTrue="1">
      <formula>IF(OR(AND($B183&lt;&gt;"",$I183&lt;&gt;"",$J183&lt;&gt;"",$K183&lt;&gt;"",$M183&lt;100),AND($I183&lt;&gt;"",$J183&lt;&gt;"",TODAY()&gt;=$I183)),TRUE,FALSE)</formula>
    </cfRule>
  </conditionalFormatting>
  <conditionalFormatting sqref="K183:K184">
    <cfRule type="expression" dxfId="134" priority="229" stopIfTrue="1">
      <formula>IF(AND($B183&lt;&gt;"",$I183&lt;&gt;"",$J183&lt;&gt;"",$K183&lt;&gt;"",$L183&lt;&gt;"",$M183=100),TRUE,FALSE)</formula>
    </cfRule>
    <cfRule type="expression" dxfId="133" priority="230" stopIfTrue="1">
      <formula>IF(AND($B183&lt;&gt;"",$I183&lt;&gt;"",$J183&lt;&gt;"",$J183&lt;TODAY()),TRUE,FALSE)</formula>
    </cfRule>
    <cfRule type="expression" dxfId="132" priority="231" stopIfTrue="1">
      <formula>IF(OR(AND($B183&lt;&gt;"",$I183&lt;&gt;"",$J183&lt;&gt;"",$K183&lt;&gt;"",$M183&lt;100),AND($I183&lt;&gt;"",$J183&lt;&gt;"",TODAY()&gt;=$I183)),TRUE,FALSE)</formula>
    </cfRule>
  </conditionalFormatting>
  <conditionalFormatting sqref="I179:I180 M179:R180 B179:C180 E179:E180 G179:G180">
    <cfRule type="expression" dxfId="131" priority="226" stopIfTrue="1">
      <formula>IF(AND($B179&lt;&gt;"",$I179&lt;&gt;"",$J179&lt;&gt;"",$K179&lt;&gt;"",$L179&lt;&gt;"",$M179=100),TRUE,FALSE)</formula>
    </cfRule>
    <cfRule type="expression" dxfId="130" priority="227" stopIfTrue="1">
      <formula>IF(AND($B179&lt;&gt;"",$I179&lt;&gt;"",$J179&lt;&gt;"",$J179&lt;TODAY()),TRUE,FALSE)</formula>
    </cfRule>
    <cfRule type="expression" dxfId="129" priority="228" stopIfTrue="1">
      <formula>IF(OR(AND($B179&lt;&gt;"",$I179&lt;&gt;"",$J179&lt;&gt;"",$K179&lt;&gt;"",$M179&lt;100),AND($I179&lt;&gt;"",$J179&lt;&gt;"",TODAY()&gt;=$I179)),TRUE,FALSE)</formula>
    </cfRule>
  </conditionalFormatting>
  <conditionalFormatting sqref="H179:H180">
    <cfRule type="expression" dxfId="128" priority="223" stopIfTrue="1">
      <formula>IF(AND($B179&lt;&gt;"",$I179&lt;&gt;"",$J179&lt;&gt;"",$K179&lt;&gt;"",$L179&lt;&gt;"",$M179=100),TRUE,FALSE)</formula>
    </cfRule>
    <cfRule type="expression" dxfId="127" priority="224" stopIfTrue="1">
      <formula>IF(AND($B179&lt;&gt;"",$I179&lt;&gt;"",$J179&lt;&gt;"",$J179&lt;TODAY()),TRUE,FALSE)</formula>
    </cfRule>
    <cfRule type="expression" dxfId="126" priority="225" stopIfTrue="1">
      <formula>IF(OR(AND($B179&lt;&gt;"",$I179&lt;&gt;"",$J179&lt;&gt;"",$K179&lt;&gt;"",$M179&lt;100),AND($I179&lt;&gt;"",$J179&lt;&gt;"",TODAY()&gt;=$I179)),TRUE,FALSE)</formula>
    </cfRule>
  </conditionalFormatting>
  <conditionalFormatting sqref="K179:K180">
    <cfRule type="expression" dxfId="125" priority="220" stopIfTrue="1">
      <formula>IF(AND($B179&lt;&gt;"",$I179&lt;&gt;"",$J179&lt;&gt;"",$K179&lt;&gt;"",$L179&lt;&gt;"",$M179=100),TRUE,FALSE)</formula>
    </cfRule>
    <cfRule type="expression" dxfId="124" priority="221" stopIfTrue="1">
      <formula>IF(AND($B179&lt;&gt;"",$I179&lt;&gt;"",$J179&lt;&gt;"",$J179&lt;TODAY()),TRUE,FALSE)</formula>
    </cfRule>
    <cfRule type="expression" dxfId="123" priority="222" stopIfTrue="1">
      <formula>IF(OR(AND($B179&lt;&gt;"",$I179&lt;&gt;"",$J179&lt;&gt;"",$K179&lt;&gt;"",$M179&lt;100),AND($I179&lt;&gt;"",$J179&lt;&gt;"",TODAY()&gt;=$I179)),TRUE,FALSE)</formula>
    </cfRule>
  </conditionalFormatting>
  <conditionalFormatting sqref="J179:J180">
    <cfRule type="expression" dxfId="122" priority="217" stopIfTrue="1">
      <formula>IF(AND($B179&lt;&gt;"",$I179&lt;&gt;"",$J179&lt;&gt;"",$K179&lt;&gt;"",$L179&lt;&gt;"",$M179=100),TRUE,FALSE)</formula>
    </cfRule>
    <cfRule type="expression" dxfId="121" priority="218" stopIfTrue="1">
      <formula>IF(AND($B179&lt;&gt;"",$I179&lt;&gt;"",$J179&lt;&gt;"",$J179&lt;TODAY()),TRUE,FALSE)</formula>
    </cfRule>
    <cfRule type="expression" dxfId="120" priority="219" stopIfTrue="1">
      <formula>IF(OR(AND($B179&lt;&gt;"",$I179&lt;&gt;"",$J179&lt;&gt;"",$K179&lt;&gt;"",$M179&lt;100),AND($I179&lt;&gt;"",$J179&lt;&gt;"",TODAY()&gt;=$I179)),TRUE,FALSE)</formula>
    </cfRule>
  </conditionalFormatting>
  <conditionalFormatting sqref="D179:D180">
    <cfRule type="expression" dxfId="119" priority="214" stopIfTrue="1">
      <formula>IF(AND($B179&lt;&gt;"",$I179&lt;&gt;"",$J179&lt;&gt;"",$K179&lt;&gt;"",$L179&lt;&gt;"",$M179=100),TRUE,FALSE)</formula>
    </cfRule>
    <cfRule type="expression" dxfId="118" priority="215" stopIfTrue="1">
      <formula>IF(AND($B179&lt;&gt;"",$I179&lt;&gt;"",$J179&lt;&gt;"",$J179&lt;TODAY()),TRUE,FALSE)</formula>
    </cfRule>
    <cfRule type="expression" dxfId="117" priority="216" stopIfTrue="1">
      <formula>IF(OR(AND($B179&lt;&gt;"",$I179&lt;&gt;"",$J179&lt;&gt;"",$K179&lt;&gt;"",$M179&lt;100),AND($I179&lt;&gt;"",$J179&lt;&gt;"",TODAY()&gt;=$I179)),TRUE,FALSE)</formula>
    </cfRule>
  </conditionalFormatting>
  <conditionalFormatting sqref="J191:J192">
    <cfRule type="expression" dxfId="116" priority="199" stopIfTrue="1">
      <formula>IF(AND($B191&lt;&gt;"",$I191&lt;&gt;"",$J191&lt;&gt;"",$K191&lt;&gt;"",$L191&lt;&gt;"",$M191=100),TRUE,FALSE)</formula>
    </cfRule>
    <cfRule type="expression" dxfId="115" priority="200" stopIfTrue="1">
      <formula>IF(AND($B191&lt;&gt;"",$I191&lt;&gt;"",$J191&lt;&gt;"",$J191&lt;TODAY()),TRUE,FALSE)</formula>
    </cfRule>
    <cfRule type="expression" dxfId="114" priority="201" stopIfTrue="1">
      <formula>IF(OR(AND($B191&lt;&gt;"",$I191&lt;&gt;"",$J191&lt;&gt;"",$K191&lt;&gt;"",$M191&lt;100),AND($I191&lt;&gt;"",$J191&lt;&gt;"",TODAY()&gt;=$I191)),TRUE,FALSE)</formula>
    </cfRule>
  </conditionalFormatting>
  <conditionalFormatting sqref="J187:J188">
    <cfRule type="expression" dxfId="113" priority="196" stopIfTrue="1">
      <formula>IF(AND($B187&lt;&gt;"",$I187&lt;&gt;"",$J187&lt;&gt;"",$K187&lt;&gt;"",$L187&lt;&gt;"",$M187=100),TRUE,FALSE)</formula>
    </cfRule>
    <cfRule type="expression" dxfId="112" priority="197" stopIfTrue="1">
      <formula>IF(AND($B187&lt;&gt;"",$I187&lt;&gt;"",$J187&lt;&gt;"",$J187&lt;TODAY()),TRUE,FALSE)</formula>
    </cfRule>
    <cfRule type="expression" dxfId="111" priority="198" stopIfTrue="1">
      <formula>IF(OR(AND($B187&lt;&gt;"",$I187&lt;&gt;"",$J187&lt;&gt;"",$K187&lt;&gt;"",$M187&lt;100),AND($I187&lt;&gt;"",$J187&lt;&gt;"",TODAY()&gt;=$I187)),TRUE,FALSE)</formula>
    </cfRule>
  </conditionalFormatting>
  <conditionalFormatting sqref="I191:I192">
    <cfRule type="expression" dxfId="110" priority="193" stopIfTrue="1">
      <formula>IF(AND($B191&lt;&gt;"",$I191&lt;&gt;"",$J191&lt;&gt;"",$K191&lt;&gt;"",$L191&lt;&gt;"",$M191=100),TRUE,FALSE)</formula>
    </cfRule>
    <cfRule type="expression" dxfId="109" priority="194" stopIfTrue="1">
      <formula>IF(AND($B191&lt;&gt;"",$I191&lt;&gt;"",$J191&lt;&gt;"",$J191&lt;TODAY()),TRUE,FALSE)</formula>
    </cfRule>
    <cfRule type="expression" dxfId="108" priority="195" stopIfTrue="1">
      <formula>IF(OR(AND($B191&lt;&gt;"",$I191&lt;&gt;"",$J191&lt;&gt;"",$K191&lt;&gt;"",$M191&lt;100),AND($I191&lt;&gt;"",$J191&lt;&gt;"",TODAY()&gt;=$I191)),TRUE,FALSE)</formula>
    </cfRule>
  </conditionalFormatting>
  <conditionalFormatting sqref="L179:L180">
    <cfRule type="expression" dxfId="107" priority="190" stopIfTrue="1">
      <formula>IF(AND($B179&lt;&gt;"",$I179&lt;&gt;"",$J179&lt;&gt;"",$K179&lt;&gt;"",$L179&lt;&gt;"",$M179=100),TRUE,FALSE)</formula>
    </cfRule>
    <cfRule type="expression" dxfId="106" priority="191" stopIfTrue="1">
      <formula>IF(AND($B179&lt;&gt;"",$I179&lt;&gt;"",$J179&lt;&gt;"",$J179&lt;TODAY()),TRUE,FALSE)</formula>
    </cfRule>
    <cfRule type="expression" dxfId="105" priority="192" stopIfTrue="1">
      <formula>IF(OR(AND($B179&lt;&gt;"",$I179&lt;&gt;"",$J179&lt;&gt;"",$K179&lt;&gt;"",$M179&lt;100),AND($I179&lt;&gt;"",$J179&lt;&gt;"",TODAY()&gt;=$I179)),TRUE,FALSE)</formula>
    </cfRule>
  </conditionalFormatting>
  <conditionalFormatting sqref="K187:K188">
    <cfRule type="expression" dxfId="104" priority="187" stopIfTrue="1">
      <formula>IF(AND($B187&lt;&gt;"",$I187&lt;&gt;"",$J187&lt;&gt;"",$K187&lt;&gt;"",$L187&lt;&gt;"",$M187=100),TRUE,FALSE)</formula>
    </cfRule>
    <cfRule type="expression" dxfId="103" priority="188" stopIfTrue="1">
      <formula>IF(AND($B187&lt;&gt;"",$I187&lt;&gt;"",$J187&lt;&gt;"",$J187&lt;TODAY()),TRUE,FALSE)</formula>
    </cfRule>
    <cfRule type="expression" dxfId="102" priority="189" stopIfTrue="1">
      <formula>IF(OR(AND($B187&lt;&gt;"",$I187&lt;&gt;"",$J187&lt;&gt;"",$K187&lt;&gt;"",$M187&lt;100),AND($I187&lt;&gt;"",$J187&lt;&gt;"",TODAY()&gt;=$I187)),TRUE,FALSE)</formula>
    </cfRule>
  </conditionalFormatting>
  <conditionalFormatting sqref="K191:K192">
    <cfRule type="expression" dxfId="101" priority="184" stopIfTrue="1">
      <formula>IF(AND($B191&lt;&gt;"",$I191&lt;&gt;"",$J191&lt;&gt;"",$K191&lt;&gt;"",$L191&lt;&gt;"",$M191=100),TRUE,FALSE)</formula>
    </cfRule>
    <cfRule type="expression" dxfId="100" priority="185" stopIfTrue="1">
      <formula>IF(AND($B191&lt;&gt;"",$I191&lt;&gt;"",$J191&lt;&gt;"",$J191&lt;TODAY()),TRUE,FALSE)</formula>
    </cfRule>
    <cfRule type="expression" dxfId="99" priority="186" stopIfTrue="1">
      <formula>IF(OR(AND($B191&lt;&gt;"",$I191&lt;&gt;"",$J191&lt;&gt;"",$K191&lt;&gt;"",$M191&lt;100),AND($I191&lt;&gt;"",$J191&lt;&gt;"",TODAY()&gt;=$I191)),TRUE,FALSE)</formula>
    </cfRule>
  </conditionalFormatting>
  <conditionalFormatting sqref="L187:L188">
    <cfRule type="expression" dxfId="98" priority="181" stopIfTrue="1">
      <formula>IF(AND($B187&lt;&gt;"",$I187&lt;&gt;"",$J187&lt;&gt;"",$K187&lt;&gt;"",$L187&lt;&gt;"",$M187=100),TRUE,FALSE)</formula>
    </cfRule>
    <cfRule type="expression" dxfId="97" priority="182" stopIfTrue="1">
      <formula>IF(AND($B187&lt;&gt;"",$I187&lt;&gt;"",$J187&lt;&gt;"",$J187&lt;TODAY()),TRUE,FALSE)</formula>
    </cfRule>
    <cfRule type="expression" dxfId="96" priority="183" stopIfTrue="1">
      <formula>IF(OR(AND($B187&lt;&gt;"",$I187&lt;&gt;"",$J187&lt;&gt;"",$K187&lt;&gt;"",$M187&lt;100),AND($I187&lt;&gt;"",$J187&lt;&gt;"",TODAY()&gt;=$I187)),TRUE,FALSE)</formula>
    </cfRule>
  </conditionalFormatting>
  <conditionalFormatting sqref="I181:R182 B181:E182 G181:G182">
    <cfRule type="expression" dxfId="95" priority="172" stopIfTrue="1">
      <formula>IF(AND($B181&lt;&gt;"",$I181&lt;&gt;"",$J181&lt;&gt;"",$K181&lt;&gt;"",$L181&lt;&gt;"",$M181=100),TRUE,FALSE)</formula>
    </cfRule>
    <cfRule type="expression" dxfId="94" priority="173" stopIfTrue="1">
      <formula>IF(AND($B181&lt;&gt;"",$I181&lt;&gt;"",$J181&lt;&gt;"",$J181&lt;TODAY()),TRUE,FALSE)</formula>
    </cfRule>
    <cfRule type="expression" dxfId="93" priority="174" stopIfTrue="1">
      <formula>IF(OR(AND($B181&lt;&gt;"",$I181&lt;&gt;"",$J181&lt;&gt;"",$K181&lt;&gt;"",$M181&lt;100),AND($I181&lt;&gt;"",$J181&lt;&gt;"",TODAY()&gt;=$I181)),TRUE,FALSE)</formula>
    </cfRule>
  </conditionalFormatting>
  <conditionalFormatting sqref="H181:H182">
    <cfRule type="expression" dxfId="92" priority="169" stopIfTrue="1">
      <formula>IF(AND($B181&lt;&gt;"",$I181&lt;&gt;"",$J181&lt;&gt;"",$K181&lt;&gt;"",$L181&lt;&gt;"",$M181=100),TRUE,FALSE)</formula>
    </cfRule>
    <cfRule type="expression" dxfId="91" priority="170" stopIfTrue="1">
      <formula>IF(AND($B181&lt;&gt;"",$I181&lt;&gt;"",$J181&lt;&gt;"",$J181&lt;TODAY()),TRUE,FALSE)</formula>
    </cfRule>
    <cfRule type="expression" dxfId="90" priority="171" stopIfTrue="1">
      <formula>IF(OR(AND($B181&lt;&gt;"",$I181&lt;&gt;"",$J181&lt;&gt;"",$K181&lt;&gt;"",$M181&lt;100),AND($I181&lt;&gt;"",$J181&lt;&gt;"",TODAY()&gt;=$I181)),TRUE,FALSE)</formula>
    </cfRule>
  </conditionalFormatting>
  <conditionalFormatting sqref="I185:R186 B185:E186 G185:G186">
    <cfRule type="expression" dxfId="89" priority="160" stopIfTrue="1">
      <formula>IF(AND($B185&lt;&gt;"",$I185&lt;&gt;"",$J185&lt;&gt;"",$K185&lt;&gt;"",$L185&lt;&gt;"",$M185=100),TRUE,FALSE)</formula>
    </cfRule>
    <cfRule type="expression" dxfId="88" priority="161" stopIfTrue="1">
      <formula>IF(AND($B185&lt;&gt;"",$I185&lt;&gt;"",$J185&lt;&gt;"",$J185&lt;TODAY()),TRUE,FALSE)</formula>
    </cfRule>
    <cfRule type="expression" dxfId="87" priority="162" stopIfTrue="1">
      <formula>IF(OR(AND($B185&lt;&gt;"",$I185&lt;&gt;"",$J185&lt;&gt;"",$K185&lt;&gt;"",$M185&lt;100),AND($I185&lt;&gt;"",$J185&lt;&gt;"",TODAY()&gt;=$I185)),TRUE,FALSE)</formula>
    </cfRule>
  </conditionalFormatting>
  <conditionalFormatting sqref="H185:H186">
    <cfRule type="expression" dxfId="86" priority="157" stopIfTrue="1">
      <formula>IF(AND($B185&lt;&gt;"",$I185&lt;&gt;"",$J185&lt;&gt;"",$K185&lt;&gt;"",$L185&lt;&gt;"",$M185=100),TRUE,FALSE)</formula>
    </cfRule>
    <cfRule type="expression" dxfId="85" priority="158" stopIfTrue="1">
      <formula>IF(AND($B185&lt;&gt;"",$I185&lt;&gt;"",$J185&lt;&gt;"",$J185&lt;TODAY()),TRUE,FALSE)</formula>
    </cfRule>
    <cfRule type="expression" dxfId="84" priority="159" stopIfTrue="1">
      <formula>IF(OR(AND($B185&lt;&gt;"",$I185&lt;&gt;"",$J185&lt;&gt;"",$K185&lt;&gt;"",$M185&lt;100),AND($I185&lt;&gt;"",$J185&lt;&gt;"",TODAY()&gt;=$I185)),TRUE,FALSE)</formula>
    </cfRule>
  </conditionalFormatting>
  <conditionalFormatting sqref="I189:R190 B189:E190 G189:G190">
    <cfRule type="expression" dxfId="83" priority="148" stopIfTrue="1">
      <formula>IF(AND($B189&lt;&gt;"",$I189&lt;&gt;"",$J189&lt;&gt;"",$K189&lt;&gt;"",$L189&lt;&gt;"",$M189=100),TRUE,FALSE)</formula>
    </cfRule>
    <cfRule type="expression" dxfId="82" priority="149" stopIfTrue="1">
      <formula>IF(AND($B189&lt;&gt;"",$I189&lt;&gt;"",$J189&lt;&gt;"",$J189&lt;TODAY()),TRUE,FALSE)</formula>
    </cfRule>
    <cfRule type="expression" dxfId="81" priority="150" stopIfTrue="1">
      <formula>IF(OR(AND($B189&lt;&gt;"",$I189&lt;&gt;"",$J189&lt;&gt;"",$K189&lt;&gt;"",$M189&lt;100),AND($I189&lt;&gt;"",$J189&lt;&gt;"",TODAY()&gt;=$I189)),TRUE,FALSE)</formula>
    </cfRule>
  </conditionalFormatting>
  <conditionalFormatting sqref="H189:H190">
    <cfRule type="expression" dxfId="80" priority="145" stopIfTrue="1">
      <formula>IF(AND($B189&lt;&gt;"",$I189&lt;&gt;"",$J189&lt;&gt;"",$K189&lt;&gt;"",$L189&lt;&gt;"",$M189=100),TRUE,FALSE)</formula>
    </cfRule>
    <cfRule type="expression" dxfId="79" priority="146" stopIfTrue="1">
      <formula>IF(AND($B189&lt;&gt;"",$I189&lt;&gt;"",$J189&lt;&gt;"",$J189&lt;TODAY()),TRUE,FALSE)</formula>
    </cfRule>
    <cfRule type="expression" dxfId="78" priority="147" stopIfTrue="1">
      <formula>IF(OR(AND($B189&lt;&gt;"",$I189&lt;&gt;"",$J189&lt;&gt;"",$K189&lt;&gt;"",$M189&lt;100),AND($I189&lt;&gt;"",$J189&lt;&gt;"",TODAY()&gt;=$I189)),TRUE,FALSE)</formula>
    </cfRule>
  </conditionalFormatting>
  <conditionalFormatting sqref="F181:F182">
    <cfRule type="expression" dxfId="77" priority="142" stopIfTrue="1">
      <formula>IF(AND($B219&lt;&gt;"",$I219&lt;&gt;"",$J219&lt;&gt;"",$K219&lt;&gt;"",$L219&lt;&gt;"",$M219=100),TRUE,FALSE)</formula>
    </cfRule>
    <cfRule type="expression" dxfId="76" priority="143" stopIfTrue="1">
      <formula>IF(AND($B219&lt;&gt;"",$I219&lt;&gt;"",$J219&lt;&gt;"",$J219&lt;TODAY()),TRUE,FALSE)</formula>
    </cfRule>
    <cfRule type="expression" dxfId="75" priority="144" stopIfTrue="1">
      <formula>IF(OR(AND($B219&lt;&gt;"",$I219&lt;&gt;"",$J219&lt;&gt;"",$K219&lt;&gt;"",$M219&lt;100),AND($I219&lt;&gt;"",$J219&lt;&gt;"",TODAY()&gt;=$I219)),TRUE,FALSE)</formula>
    </cfRule>
  </conditionalFormatting>
  <conditionalFormatting sqref="F185:F186">
    <cfRule type="expression" dxfId="74" priority="139" stopIfTrue="1">
      <formula>IF(AND($B223&lt;&gt;"",$I223&lt;&gt;"",$J223&lt;&gt;"",$K223&lt;&gt;"",$L223&lt;&gt;"",$M223=100),TRUE,FALSE)</formula>
    </cfRule>
    <cfRule type="expression" dxfId="73" priority="140" stopIfTrue="1">
      <formula>IF(AND($B223&lt;&gt;"",$I223&lt;&gt;"",$J223&lt;&gt;"",$J223&lt;TODAY()),TRUE,FALSE)</formula>
    </cfRule>
    <cfRule type="expression" dxfId="72" priority="141" stopIfTrue="1">
      <formula>IF(OR(AND($B223&lt;&gt;"",$I223&lt;&gt;"",$J223&lt;&gt;"",$K223&lt;&gt;"",$M223&lt;100),AND($I223&lt;&gt;"",$J223&lt;&gt;"",TODAY()&gt;=$I223)),TRUE,FALSE)</formula>
    </cfRule>
  </conditionalFormatting>
  <conditionalFormatting sqref="F189:F190">
    <cfRule type="expression" dxfId="71" priority="136" stopIfTrue="1">
      <formula>IF(AND($B227&lt;&gt;"",$I227&lt;&gt;"",$J227&lt;&gt;"",$K227&lt;&gt;"",$L227&lt;&gt;"",$M227=100),TRUE,FALSE)</formula>
    </cfRule>
    <cfRule type="expression" dxfId="70" priority="137" stopIfTrue="1">
      <formula>IF(AND($B227&lt;&gt;"",$I227&lt;&gt;"",$J227&lt;&gt;"",$J227&lt;TODAY()),TRUE,FALSE)</formula>
    </cfRule>
    <cfRule type="expression" dxfId="69" priority="138" stopIfTrue="1">
      <formula>IF(OR(AND($B227&lt;&gt;"",$I227&lt;&gt;"",$J227&lt;&gt;"",$K227&lt;&gt;"",$M227&lt;100),AND($I227&lt;&gt;"",$J227&lt;&gt;"",TODAY()&gt;=$I227)),TRUE,FALSE)</formula>
    </cfRule>
  </conditionalFormatting>
  <conditionalFormatting sqref="I193:R194 B193:E194 G193:G194">
    <cfRule type="expression" dxfId="68" priority="127" stopIfTrue="1">
      <formula>IF(AND($B193&lt;&gt;"",$I193&lt;&gt;"",$J193&lt;&gt;"",$K193&lt;&gt;"",$L193&lt;&gt;"",$M193=100),TRUE,FALSE)</formula>
    </cfRule>
    <cfRule type="expression" dxfId="67" priority="128" stopIfTrue="1">
      <formula>IF(AND($B193&lt;&gt;"",$I193&lt;&gt;"",$J193&lt;&gt;"",$J193&lt;TODAY()),TRUE,FALSE)</formula>
    </cfRule>
    <cfRule type="expression" dxfId="66" priority="129" stopIfTrue="1">
      <formula>IF(OR(AND($B193&lt;&gt;"",$I193&lt;&gt;"",$J193&lt;&gt;"",$K193&lt;&gt;"",$M193&lt;100),AND($I193&lt;&gt;"",$J193&lt;&gt;"",TODAY()&gt;=$I193)),TRUE,FALSE)</formula>
    </cfRule>
  </conditionalFormatting>
  <conditionalFormatting sqref="H193:H194">
    <cfRule type="expression" dxfId="65" priority="124" stopIfTrue="1">
      <formula>IF(AND($B193&lt;&gt;"",$I193&lt;&gt;"",$J193&lt;&gt;"",$K193&lt;&gt;"",$L193&lt;&gt;"",$M193=100),TRUE,FALSE)</formula>
    </cfRule>
    <cfRule type="expression" dxfId="64" priority="125" stopIfTrue="1">
      <formula>IF(AND($B193&lt;&gt;"",$I193&lt;&gt;"",$J193&lt;&gt;"",$J193&lt;TODAY()),TRUE,FALSE)</formula>
    </cfRule>
    <cfRule type="expression" dxfId="63" priority="126" stopIfTrue="1">
      <formula>IF(OR(AND($B193&lt;&gt;"",$I193&lt;&gt;"",$J193&lt;&gt;"",$K193&lt;&gt;"",$M193&lt;100),AND($I193&lt;&gt;"",$J193&lt;&gt;"",TODAY()&gt;=$I193)),TRUE,FALSE)</formula>
    </cfRule>
  </conditionalFormatting>
  <conditionalFormatting sqref="F193:F194">
    <cfRule type="expression" dxfId="62" priority="121" stopIfTrue="1">
      <formula>IF(AND($B231&lt;&gt;"",$I231&lt;&gt;"",$J231&lt;&gt;"",$K231&lt;&gt;"",$L231&lt;&gt;"",$M231=100),TRUE,FALSE)</formula>
    </cfRule>
    <cfRule type="expression" dxfId="61" priority="122" stopIfTrue="1">
      <formula>IF(AND($B231&lt;&gt;"",$I231&lt;&gt;"",$J231&lt;&gt;"",$J231&lt;TODAY()),TRUE,FALSE)</formula>
    </cfRule>
    <cfRule type="expression" dxfId="60" priority="123" stopIfTrue="1">
      <formula>IF(OR(AND($B231&lt;&gt;"",$I231&lt;&gt;"",$J231&lt;&gt;"",$K231&lt;&gt;"",$M231&lt;100),AND($I231&lt;&gt;"",$J231&lt;&gt;"",TODAY()&gt;=$I231)),TRUE,FALSE)</formula>
    </cfRule>
  </conditionalFormatting>
  <conditionalFormatting sqref="L107:L108">
    <cfRule type="expression" dxfId="59" priority="118" stopIfTrue="1">
      <formula>IF(AND($B107&lt;&gt;"",$I107&lt;&gt;"",$J107&lt;&gt;"",$K107&lt;&gt;"",$L107&lt;&gt;"",$M107=100),TRUE,FALSE)</formula>
    </cfRule>
    <cfRule type="expression" dxfId="58" priority="119" stopIfTrue="1">
      <formula>IF(AND($B107&lt;&gt;"",$I107&lt;&gt;"",$J107&lt;&gt;"",$J107&lt;TODAY()),TRUE,FALSE)</formula>
    </cfRule>
    <cfRule type="expression" dxfId="57" priority="120" stopIfTrue="1">
      <formula>IF(OR(AND($B107&lt;&gt;"",$I107&lt;&gt;"",$J107&lt;&gt;"",$K107&lt;&gt;"",$M107&lt;100),AND($I107&lt;&gt;"",$J107&lt;&gt;"",TODAY()&gt;=$I107)),TRUE,FALSE)</formula>
    </cfRule>
  </conditionalFormatting>
  <conditionalFormatting sqref="L109:L110">
    <cfRule type="expression" dxfId="56" priority="115" stopIfTrue="1">
      <formula>IF(AND($B109&lt;&gt;"",$I109&lt;&gt;"",$J109&lt;&gt;"",$K109&lt;&gt;"",$L109&lt;&gt;"",$M109=100),TRUE,FALSE)</formula>
    </cfRule>
    <cfRule type="expression" dxfId="55" priority="116" stopIfTrue="1">
      <formula>IF(AND($B109&lt;&gt;"",$I109&lt;&gt;"",$J109&lt;&gt;"",$J109&lt;TODAY()),TRUE,FALSE)</formula>
    </cfRule>
    <cfRule type="expression" dxfId="54" priority="117" stopIfTrue="1">
      <formula>IF(OR(AND($B109&lt;&gt;"",$I109&lt;&gt;"",$J109&lt;&gt;"",$K109&lt;&gt;"",$M109&lt;100),AND($I109&lt;&gt;"",$J109&lt;&gt;"",TODAY()&gt;=$I109)),TRUE,FALSE)</formula>
    </cfRule>
  </conditionalFormatting>
  <conditionalFormatting sqref="L111:L112">
    <cfRule type="expression" dxfId="53" priority="112" stopIfTrue="1">
      <formula>IF(AND($B111&lt;&gt;"",$I111&lt;&gt;"",$J111&lt;&gt;"",$K111&lt;&gt;"",$L111&lt;&gt;"",$M111=100),TRUE,FALSE)</formula>
    </cfRule>
    <cfRule type="expression" dxfId="52" priority="113" stopIfTrue="1">
      <formula>IF(AND($B111&lt;&gt;"",$I111&lt;&gt;"",$J111&lt;&gt;"",$J111&lt;TODAY()),TRUE,FALSE)</formula>
    </cfRule>
    <cfRule type="expression" dxfId="51" priority="114" stopIfTrue="1">
      <formula>IF(OR(AND($B111&lt;&gt;"",$I111&lt;&gt;"",$J111&lt;&gt;"",$K111&lt;&gt;"",$M111&lt;100),AND($I111&lt;&gt;"",$J111&lt;&gt;"",TODAY()&gt;=$I111)),TRUE,FALSE)</formula>
    </cfRule>
  </conditionalFormatting>
  <conditionalFormatting sqref="F179:F180">
    <cfRule type="expression" dxfId="50" priority="109" stopIfTrue="1">
      <formula>IF(AND($B179&lt;&gt;"",$I179&lt;&gt;"",$J179&lt;&gt;"",$K179&lt;&gt;"",$L179&lt;&gt;"",$M179=100),TRUE,FALSE)</formula>
    </cfRule>
    <cfRule type="expression" dxfId="49" priority="110" stopIfTrue="1">
      <formula>IF(AND($B179&lt;&gt;"",$I179&lt;&gt;"",$J179&lt;&gt;"",$J179&lt;TODAY()),TRUE,FALSE)</formula>
    </cfRule>
    <cfRule type="expression" dxfId="48" priority="111" stopIfTrue="1">
      <formula>IF(OR(AND($B179&lt;&gt;"",$I179&lt;&gt;"",$J179&lt;&gt;"",$K179&lt;&gt;"",$M179&lt;100),AND($I179&lt;&gt;"",$J179&lt;&gt;"",TODAY()&gt;=$I179)),TRUE,FALSE)</formula>
    </cfRule>
  </conditionalFormatting>
  <conditionalFormatting sqref="F183:F184">
    <cfRule type="expression" dxfId="47" priority="106" stopIfTrue="1">
      <formula>IF(AND($B183&lt;&gt;"",$I183&lt;&gt;"",$J183&lt;&gt;"",$K183&lt;&gt;"",$L183&lt;&gt;"",$M183=100),TRUE,FALSE)</formula>
    </cfRule>
    <cfRule type="expression" dxfId="46" priority="107" stopIfTrue="1">
      <formula>IF(AND($B183&lt;&gt;"",$I183&lt;&gt;"",$J183&lt;&gt;"",$J183&lt;TODAY()),TRUE,FALSE)</formula>
    </cfRule>
    <cfRule type="expression" dxfId="45" priority="108" stopIfTrue="1">
      <formula>IF(OR(AND($B183&lt;&gt;"",$I183&lt;&gt;"",$J183&lt;&gt;"",$K183&lt;&gt;"",$M183&lt;100),AND($I183&lt;&gt;"",$J183&lt;&gt;"",TODAY()&gt;=$I183)),TRUE,FALSE)</formula>
    </cfRule>
  </conditionalFormatting>
  <conditionalFormatting sqref="F187:F188">
    <cfRule type="expression" dxfId="44" priority="103" stopIfTrue="1">
      <formula>IF(AND($B187&lt;&gt;"",$I187&lt;&gt;"",$J187&lt;&gt;"",$K187&lt;&gt;"",$L187&lt;&gt;"",$M187=100),TRUE,FALSE)</formula>
    </cfRule>
    <cfRule type="expression" dxfId="43" priority="104" stopIfTrue="1">
      <formula>IF(AND($B187&lt;&gt;"",$I187&lt;&gt;"",$J187&lt;&gt;"",$J187&lt;TODAY()),TRUE,FALSE)</formula>
    </cfRule>
    <cfRule type="expression" dxfId="42" priority="105" stopIfTrue="1">
      <formula>IF(OR(AND($B187&lt;&gt;"",$I187&lt;&gt;"",$J187&lt;&gt;"",$K187&lt;&gt;"",$M187&lt;100),AND($I187&lt;&gt;"",$J187&lt;&gt;"",TODAY()&gt;=$I187)),TRUE,FALSE)</formula>
    </cfRule>
  </conditionalFormatting>
  <conditionalFormatting sqref="F191:F192">
    <cfRule type="expression" dxfId="41" priority="100" stopIfTrue="1">
      <formula>IF(AND($B191&lt;&gt;"",$I191&lt;&gt;"",$J191&lt;&gt;"",$K191&lt;&gt;"",$L191&lt;&gt;"",$M191=100),TRUE,FALSE)</formula>
    </cfRule>
    <cfRule type="expression" dxfId="40" priority="101" stopIfTrue="1">
      <formula>IF(AND($B191&lt;&gt;"",$I191&lt;&gt;"",$J191&lt;&gt;"",$J191&lt;TODAY()),TRUE,FALSE)</formula>
    </cfRule>
    <cfRule type="expression" dxfId="39" priority="102" stopIfTrue="1">
      <formula>IF(OR(AND($B191&lt;&gt;"",$I191&lt;&gt;"",$J191&lt;&gt;"",$K191&lt;&gt;"",$M191&lt;100),AND($I191&lt;&gt;"",$J191&lt;&gt;"",TODAY()&gt;=$I191)),TRUE,FALSE)</formula>
    </cfRule>
  </conditionalFormatting>
  <conditionalFormatting sqref="K87:K88">
    <cfRule type="expression" dxfId="38" priority="97" stopIfTrue="1">
      <formula>IF(AND($B87&lt;&gt;"",$I87&lt;&gt;"",$J87&lt;&gt;"",$K87&lt;&gt;"",$L87&lt;&gt;"",$M87=100),TRUE,FALSE)</formula>
    </cfRule>
    <cfRule type="expression" dxfId="37" priority="98" stopIfTrue="1">
      <formula>IF(AND($B87&lt;&gt;"",$I87&lt;&gt;"",$J87&lt;&gt;"",$J87&lt;TODAY()),TRUE,FALSE)</formula>
    </cfRule>
    <cfRule type="expression" dxfId="36" priority="99" stopIfTrue="1">
      <formula>IF(OR(AND($B87&lt;&gt;"",$I87&lt;&gt;"",$J87&lt;&gt;"",$K87&lt;&gt;"",$M87&lt;100),AND($I87&lt;&gt;"",$J87&lt;&gt;"",TODAY()&gt;=$I87)),TRUE,FALSE)</formula>
    </cfRule>
  </conditionalFormatting>
  <conditionalFormatting sqref="K89:K90">
    <cfRule type="expression" dxfId="35" priority="94" stopIfTrue="1">
      <formula>IF(AND($B89&lt;&gt;"",$I89&lt;&gt;"",$J89&lt;&gt;"",$K89&lt;&gt;"",$L89&lt;&gt;"",$M89=100),TRUE,FALSE)</formula>
    </cfRule>
    <cfRule type="expression" dxfId="34" priority="95" stopIfTrue="1">
      <formula>IF(AND($B89&lt;&gt;"",$I89&lt;&gt;"",$J89&lt;&gt;"",$J89&lt;TODAY()),TRUE,FALSE)</formula>
    </cfRule>
    <cfRule type="expression" dxfId="33" priority="96" stopIfTrue="1">
      <formula>IF(OR(AND($B89&lt;&gt;"",$I89&lt;&gt;"",$J89&lt;&gt;"",$K89&lt;&gt;"",$M89&lt;100),AND($I89&lt;&gt;"",$J89&lt;&gt;"",TODAY()&gt;=$I89)),TRUE,FALSE)</formula>
    </cfRule>
  </conditionalFormatting>
  <conditionalFormatting sqref="K91:K92">
    <cfRule type="expression" dxfId="32" priority="91" stopIfTrue="1">
      <formula>IF(AND($B91&lt;&gt;"",$I91&lt;&gt;"",$J91&lt;&gt;"",$K91&lt;&gt;"",$L91&lt;&gt;"",$M91=100),TRUE,FALSE)</formula>
    </cfRule>
    <cfRule type="expression" dxfId="31" priority="92" stopIfTrue="1">
      <formula>IF(AND($B91&lt;&gt;"",$I91&lt;&gt;"",$J91&lt;&gt;"",$J91&lt;TODAY()),TRUE,FALSE)</formula>
    </cfRule>
    <cfRule type="expression" dxfId="30" priority="93" stopIfTrue="1">
      <formula>IF(OR(AND($B91&lt;&gt;"",$I91&lt;&gt;"",$J91&lt;&gt;"",$K91&lt;&gt;"",$M91&lt;100),AND($I91&lt;&gt;"",$J91&lt;&gt;"",TODAY()&gt;=$I91)),TRUE,FALSE)</formula>
    </cfRule>
  </conditionalFormatting>
  <conditionalFormatting sqref="I103:I104">
    <cfRule type="expression" dxfId="29" priority="25" stopIfTrue="1">
      <formula>IF(AND($B103&lt;&gt;"",$I103&lt;&gt;"",$J103&lt;&gt;"",$K103&lt;&gt;"",$L103&lt;&gt;"",$M103=100),TRUE,FALSE)</formula>
    </cfRule>
    <cfRule type="expression" dxfId="28" priority="26" stopIfTrue="1">
      <formula>IF(AND($B103&lt;&gt;"",$I103&lt;&gt;"",$J103&lt;&gt;"",$J103&lt;TODAY()),TRUE,FALSE)</formula>
    </cfRule>
    <cfRule type="expression" dxfId="27" priority="27" stopIfTrue="1">
      <formula>IF(OR(AND($B103&lt;&gt;"",$I103&lt;&gt;"",$J103&lt;&gt;"",$K103&lt;&gt;"",$M103&lt;100),AND($I103&lt;&gt;"",$J103&lt;&gt;"",TODAY()&gt;=$I103)),TRUE,FALSE)</formula>
    </cfRule>
  </conditionalFormatting>
  <conditionalFormatting sqref="J103:J104">
    <cfRule type="expression" dxfId="26" priority="22" stopIfTrue="1">
      <formula>IF(AND($B103&lt;&gt;"",$I103&lt;&gt;"",$J103&lt;&gt;"",$K103&lt;&gt;"",$L103&lt;&gt;"",$M103=100),TRUE,FALSE)</formula>
    </cfRule>
    <cfRule type="expression" dxfId="25" priority="23" stopIfTrue="1">
      <formula>IF(AND($B103&lt;&gt;"",$I103&lt;&gt;"",$J103&lt;&gt;"",$J103&lt;TODAY()),TRUE,FALSE)</formula>
    </cfRule>
    <cfRule type="expression" dxfId="24" priority="24" stopIfTrue="1">
      <formula>IF(OR(AND($B103&lt;&gt;"",$I103&lt;&gt;"",$J103&lt;&gt;"",$K103&lt;&gt;"",$M103&lt;100),AND($I103&lt;&gt;"",$J103&lt;&gt;"",TODAY()&gt;=$I103)),TRUE,FALSE)</formula>
    </cfRule>
  </conditionalFormatting>
  <conditionalFormatting sqref="K103:K104">
    <cfRule type="expression" dxfId="23" priority="19" stopIfTrue="1">
      <formula>IF(AND($B103&lt;&gt;"",$I103&lt;&gt;"",$J103&lt;&gt;"",$K103&lt;&gt;"",$L103&lt;&gt;"",$M103=100),TRUE,FALSE)</formula>
    </cfRule>
    <cfRule type="expression" dxfId="22" priority="20" stopIfTrue="1">
      <formula>IF(AND($B103&lt;&gt;"",$I103&lt;&gt;"",$J103&lt;&gt;"",$J103&lt;TODAY()),TRUE,FALSE)</formula>
    </cfRule>
    <cfRule type="expression" dxfId="21" priority="21" stopIfTrue="1">
      <formula>IF(OR(AND($B103&lt;&gt;"",$I103&lt;&gt;"",$J103&lt;&gt;"",$K103&lt;&gt;"",$M103&lt;100),AND($I103&lt;&gt;"",$J103&lt;&gt;"",TODAY()&gt;=$I103)),TRUE,FALSE)</formula>
    </cfRule>
  </conditionalFormatting>
  <conditionalFormatting sqref="S22:AG22">
    <cfRule type="expression" dxfId="20" priority="16" stopIfTrue="1">
      <formula>IF(OR(WEEKDAY(S$9)=7,WEEKDAY(S$9)=1,IF(ISNA(MATCH(S$9,Holiday,0)),FALSE,TRUE)),TRUE,FALSE)</formula>
    </cfRule>
    <cfRule type="expression" dxfId="19" priority="17" stopIfTrue="1">
      <formula>IF(AND($B22&lt;&gt;"",$I22&lt;&gt;"", $I22&lt;=S$9,S$9&lt;=$J22),TRUE,FALSE)</formula>
    </cfRule>
    <cfRule type="expression" dxfId="18" priority="18" stopIfTrue="1">
      <formula>IF(AND($B22="", $K21&lt;&gt;"",$K21&lt;=S$9,S$9&lt;=$L21),TRUE,FALSE)</formula>
    </cfRule>
  </conditionalFormatting>
  <conditionalFormatting sqref="B21:R22">
    <cfRule type="expression" dxfId="17" priority="13" stopIfTrue="1">
      <formula>IF(AND($B21&lt;&gt;"",$I21&lt;&gt;"",$J21&lt;&gt;"",$K21&lt;&gt;"",$L21&lt;&gt;"",$M21=100),TRUE,FALSE)</formula>
    </cfRule>
    <cfRule type="expression" dxfId="16" priority="14" stopIfTrue="1">
      <formula>IF(AND($B21&lt;&gt;"",$I21&lt;&gt;"",$J21&lt;&gt;"",$J21&lt;TODAY()),TRUE,FALSE)</formula>
    </cfRule>
    <cfRule type="expression" dxfId="15" priority="15" stopIfTrue="1">
      <formula>IF(OR(AND($B21&lt;&gt;"",$I21&lt;&gt;"",$J21&lt;&gt;"",$K21&lt;&gt;"",$M21&lt;100),AND($I21&lt;&gt;"",$J21&lt;&gt;"",TODAY()&gt;=$I21)),TRUE,FALSE)</formula>
    </cfRule>
  </conditionalFormatting>
  <conditionalFormatting sqref="S21:AG21">
    <cfRule type="expression" dxfId="14" priority="10" stopIfTrue="1">
      <formula>IF(OR(WEEKDAY(S$9)=7,WEEKDAY(S$9)=1,IF(ISNA(MATCH(S$9,Holiday,0)),FALSE,TRUE)),TRUE,FALSE)</formula>
    </cfRule>
    <cfRule type="expression" dxfId="13" priority="11" stopIfTrue="1">
      <formula>IF(AND($B21&lt;&gt;"",$I21&lt;&gt;"", $I21&lt;=S$9,S$9&lt;=$J21),TRUE,FALSE)</formula>
    </cfRule>
    <cfRule type="expression" dxfId="12" priority="12" stopIfTrue="1">
      <formula>IF(AND($B21="", #REF!&lt;&gt;"",#REF!&lt;=S$9,S$9&lt;=#REF!),TRUE,FALSE)</formula>
    </cfRule>
  </conditionalFormatting>
  <conditionalFormatting sqref="S24:AG24">
    <cfRule type="expression" dxfId="11" priority="7" stopIfTrue="1">
      <formula>IF(OR(WEEKDAY(S$9)=7,WEEKDAY(S$9)=1,IF(ISNA(MATCH(S$9,Holiday,0)),FALSE,TRUE)),TRUE,FALSE)</formula>
    </cfRule>
    <cfRule type="expression" dxfId="10" priority="8" stopIfTrue="1">
      <formula>IF(AND($B24&lt;&gt;"",$I24&lt;&gt;"", $I24&lt;=S$9,S$9&lt;=$J24),TRUE,FALSE)</formula>
    </cfRule>
    <cfRule type="expression" dxfId="9" priority="9" stopIfTrue="1">
      <formula>IF(AND($B24="", $K23&lt;&gt;"",$K23&lt;=S$9,S$9&lt;=$L23),TRUE,FALSE)</formula>
    </cfRule>
  </conditionalFormatting>
  <conditionalFormatting sqref="B23:R24">
    <cfRule type="expression" dxfId="8" priority="4" stopIfTrue="1">
      <formula>IF(AND($B23&lt;&gt;"",$I23&lt;&gt;"",$J23&lt;&gt;"",$K23&lt;&gt;"",$L23&lt;&gt;"",$M23=100),TRUE,FALSE)</formula>
    </cfRule>
    <cfRule type="expression" dxfId="7" priority="5" stopIfTrue="1">
      <formula>IF(AND($B23&lt;&gt;"",$I23&lt;&gt;"",$J23&lt;&gt;"",$J23&lt;TODAY()),TRUE,FALSE)</formula>
    </cfRule>
    <cfRule type="expression" dxfId="6" priority="6" stopIfTrue="1">
      <formula>IF(OR(AND($B23&lt;&gt;"",$I23&lt;&gt;"",$J23&lt;&gt;"",$K23&lt;&gt;"",$M23&lt;100),AND($I23&lt;&gt;"",$J23&lt;&gt;"",TODAY()&gt;=$I23)),TRUE,FALSE)</formula>
    </cfRule>
  </conditionalFormatting>
  <conditionalFormatting sqref="S23:AG23">
    <cfRule type="expression" dxfId="5" priority="1" stopIfTrue="1">
      <formula>IF(OR(WEEKDAY(S$9)=7,WEEKDAY(S$9)=1,IF(ISNA(MATCH(S$9,Holiday,0)),FALSE,TRUE)),TRUE,FALSE)</formula>
    </cfRule>
    <cfRule type="expression" dxfId="4" priority="2" stopIfTrue="1">
      <formula>IF(AND($B23&lt;&gt;"",$I23&lt;&gt;"", $I23&lt;=S$9,S$9&lt;=$J23),TRUE,FALSE)</formula>
    </cfRule>
    <cfRule type="expression" dxfId="3" priority="3" stopIfTrue="1">
      <formula>IF(AND($B23="", #REF!&lt;&gt;"",#REF!&lt;=S$9,S$9&lt;=#REF!),TRUE,FALSE)</formula>
    </cfRule>
  </conditionalFormatting>
  <conditionalFormatting sqref="S105:AG105">
    <cfRule type="expression" dxfId="2" priority="70705" stopIfTrue="1">
      <formula>IF(OR(WEEKDAY(S$9)=7,WEEKDAY(S$9)=1,IF(ISNA(MATCH(S$9,Holiday,0)),FALSE,TRUE)),TRUE,FALSE)</formula>
    </cfRule>
    <cfRule type="expression" dxfId="1" priority="70706" stopIfTrue="1">
      <formula>IF(AND($B105&lt;&gt;"",$I105&lt;&gt;"", $I105&lt;=S$9,S$9&lt;=$J105),TRUE,FALSE)</formula>
    </cfRule>
    <cfRule type="expression" dxfId="0" priority="70707" stopIfTrue="1">
      <formula>IF(AND($B105="", $K78&lt;&gt;"",$K78&lt;=S$9,S$9&lt;=$L78),TRUE,FALSE)</formula>
    </cfRule>
  </conditionalFormatting>
  <dataValidations count="2">
    <dataValidation type="whole" allowBlank="1" showInputMessage="1" showErrorMessage="1" sqref="M11 M13:M196">
      <formula1>0</formula1>
      <formula2>100</formula2>
    </dataValidation>
    <dataValidation type="list" allowBlank="1" showInputMessage="1" showErrorMessage="1" sqref="H127:H194 H15:H124">
      <formula1>"XuanDT2,DongDL1,DuongTD1,TuyenTV1,TuanNT22,NamMH,QuyetND2"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37" firstPageNumber="0" orientation="landscape" horizontalDpi="300" verticalDpi="300" r:id="rId1"/>
  <headerFooter alignWithMargins="0"/>
  <rowBreaks count="2" manualBreakCount="2">
    <brk id="104" max="35" man="1"/>
    <brk id="194" min="1" max="3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53" t="s">
        <v>29</v>
      </c>
      <c r="C3" s="154"/>
      <c r="D3" s="155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56" t="s">
        <v>0</v>
      </c>
      <c r="C42" s="157"/>
      <c r="D42" t="s">
        <v>13</v>
      </c>
    </row>
    <row r="43" spans="2:4" ht="14.25" thickBot="1">
      <c r="B43" s="158"/>
      <c r="C43" s="159"/>
    </row>
    <row r="44" spans="2:4" ht="14.25" thickBot="1"/>
    <row r="45" spans="2:4">
      <c r="B45" s="160" t="s">
        <v>16</v>
      </c>
      <c r="C45" s="161"/>
      <c r="D45" t="s">
        <v>14</v>
      </c>
    </row>
    <row r="46" spans="2:4" ht="14.25" thickBot="1">
      <c r="B46" s="162"/>
      <c r="C46" s="163"/>
    </row>
    <row r="47" spans="2:4" ht="14.25" thickBot="1"/>
    <row r="48" spans="2:4">
      <c r="B48" s="164" t="s">
        <v>2</v>
      </c>
      <c r="C48" s="165"/>
      <c r="D48" t="s">
        <v>15</v>
      </c>
    </row>
    <row r="49" spans="2:4" ht="14.25" thickBot="1">
      <c r="B49" s="166"/>
      <c r="C49" s="167"/>
    </row>
    <row r="50" spans="2:4" ht="14.25" thickBot="1"/>
    <row r="51" spans="2:4">
      <c r="B51" s="168" t="s">
        <v>17</v>
      </c>
      <c r="C51" s="169"/>
      <c r="D51" t="s">
        <v>49</v>
      </c>
    </row>
    <row r="52" spans="2:4" ht="14.25" thickBot="1">
      <c r="B52" s="170"/>
      <c r="C52" s="171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Do Thanh Xuan (FSU17.BU6)</cp:lastModifiedBy>
  <cp:lastPrinted>2013-12-27T07:28:53Z</cp:lastPrinted>
  <dcterms:created xsi:type="dcterms:W3CDTF">2011-10-13T15:50:24Z</dcterms:created>
  <dcterms:modified xsi:type="dcterms:W3CDTF">2015-06-24T08:43:28Z</dcterms:modified>
</cp:coreProperties>
</file>