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0" yWindow="0" windowWidth="19320" windowHeight="9045" tabRatio="667"/>
  </bookViews>
  <sheets>
    <sheet name="Master-Detail" sheetId="52" r:id="rId1"/>
    <sheet name="Setting" sheetId="10" r:id="rId2"/>
    <sheet name="use_guide" sheetId="28" r:id="rId3"/>
  </sheets>
  <externalReferences>
    <externalReference r:id="rId4"/>
  </externalReferences>
  <definedNames>
    <definedName name="_xlnm._FilterDatabase" localSheetId="0" hidden="1">'Master-Detail'!$A$10:$AT$234</definedName>
    <definedName name="Excel_BuiltIn_Print_Titles">NA()</definedName>
    <definedName name="Holiday" localSheetId="0">Setting!$C$5:$C$104</definedName>
    <definedName name="Holiday">Setting!$C$5:$C$104</definedName>
    <definedName name="_xlnm.Print_Area" localSheetId="0">'Master-Detail'!$A$1:$AT$234</definedName>
    <definedName name="_xlnm.Print_Titles" localSheetId="0">'Master-Detail'!$1:$10</definedName>
    <definedName name="syupo">[1]リスト!$H$2:$H$4</definedName>
  </definedNames>
  <calcPr calcId="145621" concurrentCalc="0"/>
</workbook>
</file>

<file path=xl/calcChain.xml><?xml version="1.0" encoding="utf-8"?>
<calcChain xmlns="http://schemas.openxmlformats.org/spreadsheetml/2006/main">
  <c r="T10" i="52" l="1"/>
  <c r="U10" i="52"/>
  <c r="V10" i="52"/>
  <c r="W10" i="52"/>
  <c r="X10" i="52"/>
  <c r="Y10" i="52"/>
  <c r="Z10" i="52"/>
  <c r="AA10" i="52"/>
  <c r="AB10" i="52"/>
  <c r="AC10" i="52"/>
  <c r="AD10" i="52"/>
  <c r="AE10" i="52"/>
  <c r="AF10" i="52"/>
  <c r="AG10" i="52"/>
  <c r="AH10" i="52"/>
  <c r="AI10" i="52"/>
  <c r="AJ10" i="52"/>
  <c r="AK10" i="52"/>
  <c r="AL10" i="52"/>
  <c r="AM10" i="52"/>
  <c r="AN10" i="52"/>
  <c r="AO10" i="52"/>
  <c r="AP10" i="52"/>
  <c r="AQ10" i="52"/>
  <c r="Q231" i="52"/>
  <c r="R231" i="52"/>
  <c r="O231" i="52"/>
  <c r="P231" i="52"/>
  <c r="B231" i="52"/>
  <c r="N231" i="52"/>
  <c r="Q225" i="52"/>
  <c r="R225" i="52"/>
  <c r="O225" i="52"/>
  <c r="P225" i="52"/>
  <c r="B225" i="52"/>
  <c r="N225" i="52"/>
  <c r="Q219" i="52"/>
  <c r="R219" i="52"/>
  <c r="O219" i="52"/>
  <c r="P219" i="52"/>
  <c r="B219" i="52"/>
  <c r="N219" i="52"/>
  <c r="Q211" i="52"/>
  <c r="R211" i="52"/>
  <c r="O211" i="52"/>
  <c r="P211" i="52"/>
  <c r="B211" i="52"/>
  <c r="N211" i="52"/>
  <c r="Q229" i="52"/>
  <c r="R229" i="52"/>
  <c r="O229" i="52"/>
  <c r="P229" i="52"/>
  <c r="B229" i="52"/>
  <c r="N229" i="52"/>
  <c r="Q223" i="52"/>
  <c r="R223" i="52"/>
  <c r="O223" i="52"/>
  <c r="P223" i="52"/>
  <c r="B223" i="52"/>
  <c r="N223" i="52"/>
  <c r="Q207" i="52"/>
  <c r="R207" i="52"/>
  <c r="P207" i="52"/>
  <c r="B207" i="52"/>
  <c r="N207" i="52"/>
  <c r="Q203" i="52"/>
  <c r="R203" i="52"/>
  <c r="P203" i="52"/>
  <c r="B203" i="52"/>
  <c r="N203" i="52"/>
  <c r="Q199" i="52"/>
  <c r="R199" i="52"/>
  <c r="P199" i="52"/>
  <c r="B199" i="52"/>
  <c r="N199" i="52"/>
  <c r="Q197" i="52"/>
  <c r="R197" i="52"/>
  <c r="P197" i="52"/>
  <c r="B197" i="52"/>
  <c r="N197" i="52"/>
  <c r="Q191" i="52"/>
  <c r="R191" i="52"/>
  <c r="P191" i="52"/>
  <c r="B191" i="52"/>
  <c r="N191" i="52"/>
  <c r="Q215" i="52"/>
  <c r="R215" i="52"/>
  <c r="O215" i="52"/>
  <c r="P215" i="52"/>
  <c r="B215" i="52"/>
  <c r="N215" i="52"/>
  <c r="Q213" i="52"/>
  <c r="R213" i="52"/>
  <c r="O213" i="52"/>
  <c r="P213" i="52"/>
  <c r="B213" i="52"/>
  <c r="N213" i="52"/>
  <c r="Q135" i="52"/>
  <c r="R135" i="52"/>
  <c r="O135" i="52"/>
  <c r="P135" i="52"/>
  <c r="B135" i="52"/>
  <c r="N135" i="52"/>
  <c r="Q221" i="52"/>
  <c r="R221" i="52"/>
  <c r="O221" i="52"/>
  <c r="P221" i="52"/>
  <c r="B221" i="52"/>
  <c r="N221" i="52"/>
  <c r="Q103" i="52"/>
  <c r="R103" i="52"/>
  <c r="O103" i="52"/>
  <c r="P103" i="52"/>
  <c r="B103" i="52"/>
  <c r="N103" i="52"/>
  <c r="Q227" i="52"/>
  <c r="R227" i="52"/>
  <c r="O227" i="52"/>
  <c r="P227" i="52"/>
  <c r="B227" i="52"/>
  <c r="N227" i="52"/>
  <c r="Q217" i="52"/>
  <c r="R217" i="52"/>
  <c r="O217" i="52"/>
  <c r="P217" i="52"/>
  <c r="B217" i="52"/>
  <c r="N217" i="52"/>
  <c r="Q209" i="52"/>
  <c r="R209" i="52"/>
  <c r="O209" i="52"/>
  <c r="P209" i="52"/>
  <c r="B209" i="52"/>
  <c r="N209" i="52"/>
  <c r="Q147" i="52"/>
  <c r="R147" i="52"/>
  <c r="O147" i="52"/>
  <c r="P147" i="52"/>
  <c r="B147" i="52"/>
  <c r="N147" i="52"/>
  <c r="Q145" i="52"/>
  <c r="R145" i="52"/>
  <c r="O145" i="52"/>
  <c r="P145" i="52"/>
  <c r="B145" i="52"/>
  <c r="N145" i="52"/>
  <c r="Q143" i="52"/>
  <c r="R143" i="52"/>
  <c r="O143" i="52"/>
  <c r="P143" i="52"/>
  <c r="B143" i="52"/>
  <c r="N143" i="52"/>
  <c r="Q141" i="52"/>
  <c r="R141" i="52"/>
  <c r="O141" i="52"/>
  <c r="P141" i="52"/>
  <c r="B141" i="52"/>
  <c r="N141" i="52"/>
  <c r="Q97" i="52"/>
  <c r="R97" i="52"/>
  <c r="O97" i="52"/>
  <c r="P97" i="52"/>
  <c r="B97" i="52"/>
  <c r="N97" i="52"/>
  <c r="Q109" i="52"/>
  <c r="R109" i="52"/>
  <c r="O109" i="52"/>
  <c r="P109" i="52"/>
  <c r="B109" i="52"/>
  <c r="N109" i="52"/>
  <c r="Q23" i="52"/>
  <c r="R23" i="52"/>
  <c r="O23" i="52"/>
  <c r="P23" i="52"/>
  <c r="B23" i="52"/>
  <c r="N23" i="52"/>
  <c r="Q21" i="52"/>
  <c r="R21" i="52"/>
  <c r="O21" i="52"/>
  <c r="P21" i="52"/>
  <c r="B21" i="52"/>
  <c r="N21" i="52"/>
  <c r="Q205" i="52"/>
  <c r="R205" i="52"/>
  <c r="O205" i="52"/>
  <c r="P205" i="52"/>
  <c r="B205" i="52"/>
  <c r="N205" i="52"/>
  <c r="Q201" i="52"/>
  <c r="R201" i="52"/>
  <c r="O201" i="52"/>
  <c r="P201" i="52"/>
  <c r="B201" i="52"/>
  <c r="N201" i="52"/>
  <c r="Q195" i="52"/>
  <c r="R195" i="52"/>
  <c r="P195" i="52"/>
  <c r="B195" i="52"/>
  <c r="N195" i="52"/>
  <c r="Q193" i="52"/>
  <c r="R193" i="52"/>
  <c r="P193" i="52"/>
  <c r="B193" i="52"/>
  <c r="N193" i="52"/>
  <c r="Q189" i="52"/>
  <c r="R189" i="52"/>
  <c r="O189" i="52"/>
  <c r="P189" i="52"/>
  <c r="B189" i="52"/>
  <c r="N189" i="52"/>
  <c r="Q187" i="52"/>
  <c r="R187" i="52"/>
  <c r="O187" i="52"/>
  <c r="P187" i="52"/>
  <c r="B187" i="52"/>
  <c r="N187" i="52"/>
  <c r="Q185" i="52"/>
  <c r="R185" i="52"/>
  <c r="O185" i="52"/>
  <c r="P185" i="52"/>
  <c r="B185" i="52"/>
  <c r="N185" i="52"/>
  <c r="Q183" i="52"/>
  <c r="R183" i="52"/>
  <c r="O183" i="52"/>
  <c r="P183" i="52"/>
  <c r="B183" i="52"/>
  <c r="N183" i="52"/>
  <c r="Q181" i="52"/>
  <c r="R181" i="52"/>
  <c r="O181" i="52"/>
  <c r="P181" i="52"/>
  <c r="B181" i="52"/>
  <c r="N181" i="52"/>
  <c r="Q179" i="52"/>
  <c r="R179" i="52"/>
  <c r="O179" i="52"/>
  <c r="P179" i="52"/>
  <c r="B179" i="52"/>
  <c r="N179" i="52"/>
  <c r="Q177" i="52"/>
  <c r="R177" i="52"/>
  <c r="O177" i="52"/>
  <c r="P177" i="52"/>
  <c r="B177" i="52"/>
  <c r="N177" i="52"/>
  <c r="Q175" i="52"/>
  <c r="R175" i="52"/>
  <c r="O175" i="52"/>
  <c r="P175" i="52"/>
  <c r="B175" i="52"/>
  <c r="N175" i="52"/>
  <c r="Q173" i="52"/>
  <c r="R173" i="52"/>
  <c r="O173" i="52"/>
  <c r="P173" i="52"/>
  <c r="B173" i="52"/>
  <c r="N173" i="52"/>
  <c r="Q171" i="52"/>
  <c r="R171" i="52"/>
  <c r="O171" i="52"/>
  <c r="P171" i="52"/>
  <c r="B171" i="52"/>
  <c r="N171" i="52"/>
  <c r="Q167" i="52"/>
  <c r="R167" i="52"/>
  <c r="O167" i="52"/>
  <c r="P167" i="52"/>
  <c r="B167" i="52"/>
  <c r="N167" i="52"/>
  <c r="Q163" i="52"/>
  <c r="R163" i="52"/>
  <c r="O163" i="52"/>
  <c r="P163" i="52"/>
  <c r="B163" i="52"/>
  <c r="N163" i="52"/>
  <c r="Q159" i="52"/>
  <c r="R159" i="52"/>
  <c r="O159" i="52"/>
  <c r="P159" i="52"/>
  <c r="B159" i="52"/>
  <c r="N159" i="52"/>
  <c r="Q155" i="52"/>
  <c r="R155" i="52"/>
  <c r="O155" i="52"/>
  <c r="P155" i="52"/>
  <c r="B155" i="52"/>
  <c r="N155" i="52"/>
  <c r="Q151" i="52"/>
  <c r="R151" i="52"/>
  <c r="O151" i="52"/>
  <c r="P151" i="52"/>
  <c r="B151" i="52"/>
  <c r="N151" i="52"/>
  <c r="Q169" i="52"/>
  <c r="R169" i="52"/>
  <c r="O169" i="52"/>
  <c r="P169" i="52"/>
  <c r="B169" i="52"/>
  <c r="N169" i="52"/>
  <c r="Q165" i="52"/>
  <c r="R165" i="52"/>
  <c r="O165" i="52"/>
  <c r="P165" i="52"/>
  <c r="B165" i="52"/>
  <c r="N165" i="52"/>
  <c r="Q161" i="52"/>
  <c r="R161" i="52"/>
  <c r="O161" i="52"/>
  <c r="P161" i="52"/>
  <c r="B161" i="52"/>
  <c r="N161" i="52"/>
  <c r="Q157" i="52"/>
  <c r="R157" i="52"/>
  <c r="O157" i="52"/>
  <c r="P157" i="52"/>
  <c r="B157" i="52"/>
  <c r="N157" i="52"/>
  <c r="Q153" i="52"/>
  <c r="R153" i="52"/>
  <c r="O153" i="52"/>
  <c r="P153" i="52"/>
  <c r="B153" i="52"/>
  <c r="N153" i="52"/>
  <c r="Q149" i="52"/>
  <c r="R149" i="52"/>
  <c r="O149" i="52"/>
  <c r="P149" i="52"/>
  <c r="B149" i="52"/>
  <c r="N149" i="52"/>
  <c r="Q139" i="52"/>
  <c r="R139" i="52"/>
  <c r="O139" i="52"/>
  <c r="P139" i="52"/>
  <c r="B139" i="52"/>
  <c r="N139" i="52"/>
  <c r="Q137" i="52"/>
  <c r="R137" i="52"/>
  <c r="O137" i="52"/>
  <c r="P137" i="52"/>
  <c r="B137" i="52"/>
  <c r="N137" i="52"/>
  <c r="Q133" i="52"/>
  <c r="R133" i="52"/>
  <c r="O133" i="52"/>
  <c r="P133" i="52"/>
  <c r="B133" i="52"/>
  <c r="N133" i="52"/>
  <c r="Q131" i="52"/>
  <c r="R131" i="52"/>
  <c r="O131" i="52"/>
  <c r="P131" i="52"/>
  <c r="B131" i="52"/>
  <c r="N131" i="52"/>
  <c r="Q107" i="52"/>
  <c r="R107" i="52"/>
  <c r="O107" i="52"/>
  <c r="P107" i="52"/>
  <c r="B107" i="52"/>
  <c r="N107" i="52"/>
  <c r="Q105" i="52"/>
  <c r="R105" i="52"/>
  <c r="O105" i="52"/>
  <c r="P105" i="52"/>
  <c r="B105" i="52"/>
  <c r="N105" i="52"/>
  <c r="Q101" i="52"/>
  <c r="R101" i="52"/>
  <c r="O101" i="52"/>
  <c r="P101" i="52"/>
  <c r="B101" i="52"/>
  <c r="N101" i="52"/>
  <c r="Q99" i="52"/>
  <c r="R99" i="52"/>
  <c r="O99" i="52"/>
  <c r="P99" i="52"/>
  <c r="B99" i="52"/>
  <c r="N99" i="52"/>
  <c r="Q95" i="52"/>
  <c r="R95" i="52"/>
  <c r="O95" i="52"/>
  <c r="P95" i="52"/>
  <c r="B95" i="52"/>
  <c r="N95" i="52"/>
  <c r="B93" i="52"/>
  <c r="Q71" i="52"/>
  <c r="R71" i="52"/>
  <c r="O71" i="52"/>
  <c r="P71" i="52"/>
  <c r="B71" i="52"/>
  <c r="N71" i="52"/>
  <c r="Q59" i="52"/>
  <c r="R59" i="52"/>
  <c r="O59" i="52"/>
  <c r="P59" i="52"/>
  <c r="B59" i="52"/>
  <c r="N59" i="52"/>
  <c r="Q25" i="52"/>
  <c r="R25" i="52"/>
  <c r="O25" i="52"/>
  <c r="P25" i="52"/>
  <c r="B25" i="52"/>
  <c r="N25" i="52"/>
  <c r="B111" i="52"/>
  <c r="Q91" i="52"/>
  <c r="R91" i="52"/>
  <c r="O91" i="52"/>
  <c r="P91" i="52"/>
  <c r="B91" i="52"/>
  <c r="N91" i="52"/>
  <c r="Q89" i="52"/>
  <c r="R89" i="52"/>
  <c r="O89" i="52"/>
  <c r="P89" i="52"/>
  <c r="B89" i="52"/>
  <c r="N89" i="52"/>
  <c r="Q87" i="52"/>
  <c r="R87" i="52"/>
  <c r="O87" i="52"/>
  <c r="P87" i="52"/>
  <c r="B87" i="52"/>
  <c r="N87" i="52"/>
  <c r="B85" i="52"/>
  <c r="Q81" i="52"/>
  <c r="R81" i="52"/>
  <c r="O81" i="52"/>
  <c r="P81" i="52"/>
  <c r="B81" i="52"/>
  <c r="N81" i="52"/>
  <c r="Q79" i="52"/>
  <c r="R79" i="52"/>
  <c r="O79" i="52"/>
  <c r="P79" i="52"/>
  <c r="B79" i="52"/>
  <c r="N79" i="52"/>
  <c r="Q83" i="52"/>
  <c r="R83" i="52"/>
  <c r="O83" i="52"/>
  <c r="P83" i="52"/>
  <c r="B83" i="52"/>
  <c r="N83" i="52"/>
  <c r="B77" i="52"/>
  <c r="Q75" i="52"/>
  <c r="R75" i="52"/>
  <c r="O75" i="52"/>
  <c r="P75" i="52"/>
  <c r="B75" i="52"/>
  <c r="N75" i="52"/>
  <c r="Q73" i="52"/>
  <c r="R73" i="52"/>
  <c r="O73" i="52"/>
  <c r="P73" i="52"/>
  <c r="B73" i="52"/>
  <c r="N73" i="52"/>
  <c r="Q69" i="52"/>
  <c r="R69" i="52"/>
  <c r="O69" i="52"/>
  <c r="P69" i="52"/>
  <c r="B69" i="52"/>
  <c r="N69" i="52"/>
  <c r="B67" i="52"/>
  <c r="Q65" i="52"/>
  <c r="R65" i="52"/>
  <c r="O65" i="52"/>
  <c r="P65" i="52"/>
  <c r="B65" i="52"/>
  <c r="N65" i="52"/>
  <c r="Q27" i="52"/>
  <c r="R27" i="52"/>
  <c r="O27" i="52"/>
  <c r="P27" i="52"/>
  <c r="B27" i="52"/>
  <c r="N27" i="52"/>
  <c r="B19" i="52"/>
  <c r="Q37" i="52"/>
  <c r="R37" i="52"/>
  <c r="O37" i="52"/>
  <c r="P37" i="52"/>
  <c r="B37" i="52"/>
  <c r="N37" i="52"/>
  <c r="Q35" i="52"/>
  <c r="R35" i="52"/>
  <c r="O35" i="52"/>
  <c r="P35" i="52"/>
  <c r="B35" i="52"/>
  <c r="N35" i="52"/>
  <c r="Q33" i="52"/>
  <c r="R33" i="52"/>
  <c r="O33" i="52"/>
  <c r="P33" i="52"/>
  <c r="B33" i="52"/>
  <c r="N33" i="52"/>
  <c r="Q31" i="52"/>
  <c r="R31" i="52"/>
  <c r="O31" i="52"/>
  <c r="P31" i="52"/>
  <c r="B31" i="52"/>
  <c r="N31" i="52"/>
  <c r="Q29" i="52"/>
  <c r="R29" i="52"/>
  <c r="O29" i="52"/>
  <c r="P29" i="52"/>
  <c r="B29" i="52"/>
  <c r="N29" i="52"/>
  <c r="Q41" i="52"/>
  <c r="R41" i="52"/>
  <c r="O41" i="52"/>
  <c r="P41" i="52"/>
  <c r="B41" i="52"/>
  <c r="N41" i="52"/>
  <c r="Q39" i="52"/>
  <c r="R39" i="52"/>
  <c r="O39" i="52"/>
  <c r="P39" i="52"/>
  <c r="B39" i="52"/>
  <c r="N39" i="52"/>
  <c r="Q55" i="52"/>
  <c r="R55" i="52"/>
  <c r="O55" i="52"/>
  <c r="P55" i="52"/>
  <c r="B55" i="52"/>
  <c r="N55" i="52"/>
  <c r="Q53" i="52"/>
  <c r="R53" i="52"/>
  <c r="O53" i="52"/>
  <c r="P53" i="52"/>
  <c r="B53" i="52"/>
  <c r="N53" i="52"/>
  <c r="Q129" i="52"/>
  <c r="R129" i="52"/>
  <c r="O129" i="52"/>
  <c r="P129" i="52"/>
  <c r="B129" i="52"/>
  <c r="N129" i="52"/>
  <c r="B127" i="52"/>
  <c r="Q125" i="52"/>
  <c r="R125" i="52"/>
  <c r="O125" i="52"/>
  <c r="P125" i="52"/>
  <c r="B125" i="52"/>
  <c r="N125" i="52"/>
  <c r="B123" i="52"/>
  <c r="Q121" i="52"/>
  <c r="R121" i="52"/>
  <c r="O121" i="52"/>
  <c r="P121" i="52"/>
  <c r="B121" i="52"/>
  <c r="N121" i="52"/>
  <c r="B119" i="52"/>
  <c r="Q63" i="52"/>
  <c r="R63" i="52"/>
  <c r="O63" i="52"/>
  <c r="P63" i="52"/>
  <c r="B63" i="52"/>
  <c r="N63" i="52"/>
  <c r="Q61" i="52"/>
  <c r="R61" i="52"/>
  <c r="O61" i="52"/>
  <c r="P61" i="52"/>
  <c r="B61" i="52"/>
  <c r="N61" i="52"/>
  <c r="Q17" i="52"/>
  <c r="R17" i="52"/>
  <c r="O17" i="52"/>
  <c r="P17" i="52"/>
  <c r="B17" i="52"/>
  <c r="N17" i="52"/>
  <c r="B11" i="52"/>
  <c r="B57" i="52"/>
  <c r="Q117" i="52"/>
  <c r="R117" i="52"/>
  <c r="O117" i="52"/>
  <c r="P117" i="52"/>
  <c r="B117" i="52"/>
  <c r="N117" i="52"/>
  <c r="Q115" i="52"/>
  <c r="R115" i="52"/>
  <c r="O115" i="52"/>
  <c r="P115" i="52"/>
  <c r="B115" i="52"/>
  <c r="N115" i="52"/>
  <c r="Q113" i="52"/>
  <c r="R113" i="52"/>
  <c r="O113" i="52"/>
  <c r="P113" i="52"/>
  <c r="B113" i="52"/>
  <c r="N113" i="52"/>
  <c r="Q51" i="52"/>
  <c r="R51" i="52"/>
  <c r="O51" i="52"/>
  <c r="P51" i="52"/>
  <c r="B51" i="52"/>
  <c r="N51" i="52"/>
  <c r="Q49" i="52"/>
  <c r="R49" i="52"/>
  <c r="O49" i="52"/>
  <c r="P49" i="52"/>
  <c r="B49" i="52"/>
  <c r="N49" i="52"/>
  <c r="Q47" i="52"/>
  <c r="R47" i="52"/>
  <c r="O47" i="52"/>
  <c r="P47" i="52"/>
  <c r="B47" i="52"/>
  <c r="N47" i="52"/>
  <c r="AR2" i="52"/>
  <c r="AG8" i="52"/>
  <c r="AF8" i="52"/>
  <c r="AE8" i="52"/>
  <c r="Z8" i="52"/>
  <c r="O15" i="52"/>
  <c r="Q45" i="52"/>
  <c r="R45" i="52"/>
  <c r="O45" i="52"/>
  <c r="P45" i="52"/>
  <c r="B45" i="52"/>
  <c r="N45" i="52"/>
  <c r="Q43" i="52"/>
  <c r="R43" i="52"/>
  <c r="O43" i="52"/>
  <c r="P43" i="52"/>
  <c r="B43" i="52"/>
  <c r="N43" i="52"/>
  <c r="AA8" i="52"/>
  <c r="K8" i="52"/>
  <c r="J8" i="52"/>
  <c r="I8" i="52"/>
  <c r="Q13" i="52"/>
  <c r="R13" i="52"/>
  <c r="O13" i="52"/>
  <c r="P13" i="52"/>
  <c r="B13" i="52"/>
  <c r="N13" i="52"/>
  <c r="Q11" i="52"/>
  <c r="R11" i="52"/>
  <c r="O11" i="52"/>
  <c r="P11" i="52"/>
  <c r="N11" i="52"/>
  <c r="B233" i="52"/>
  <c r="Q15" i="52"/>
  <c r="R15" i="52"/>
  <c r="P15" i="52"/>
  <c r="B15" i="52"/>
  <c r="N15" i="52"/>
  <c r="S10" i="52"/>
  <c r="N8" i="52"/>
  <c r="L8" i="52"/>
  <c r="AB8" i="52"/>
  <c r="O8" i="52"/>
  <c r="J3" i="52"/>
  <c r="I3" i="52"/>
  <c r="U8" i="52"/>
  <c r="T8" i="52"/>
  <c r="Q8" i="52"/>
  <c r="M3" i="52"/>
  <c r="H3" i="52"/>
  <c r="L3" i="52"/>
  <c r="K3" i="52"/>
  <c r="AC8" i="52"/>
  <c r="V8" i="52"/>
  <c r="AD8" i="52"/>
  <c r="W8" i="52"/>
  <c r="X8" i="52"/>
</calcChain>
</file>

<file path=xl/comments1.xml><?xml version="1.0" encoding="utf-8"?>
<comments xmlns="http://schemas.openxmlformats.org/spreadsheetml/2006/main">
  <authors>
    <author>HOANG TUAN VINH</author>
  </authors>
  <commentList>
    <comment ref="S9" authorId="0">
      <text>
        <r>
          <rPr>
            <b/>
            <sz val="9"/>
            <color indexed="81"/>
            <rFont val="ＭＳ Ｐゴシック"/>
            <family val="3"/>
            <charset val="128"/>
          </rPr>
          <t>Input Start date of schedule</t>
        </r>
      </text>
    </comment>
  </commentList>
</comments>
</file>

<file path=xl/sharedStrings.xml><?xml version="1.0" encoding="utf-8"?>
<sst xmlns="http://schemas.openxmlformats.org/spreadsheetml/2006/main" count="311" uniqueCount="118">
  <si>
    <t>○</t>
    <phoneticPr fontId="3"/>
  </si>
  <si>
    <t>100%</t>
    <phoneticPr fontId="3"/>
  </si>
  <si>
    <t>△</t>
    <phoneticPr fontId="3"/>
  </si>
  <si>
    <t>Hours</t>
    <phoneticPr fontId="3"/>
  </si>
  <si>
    <t>Days</t>
    <phoneticPr fontId="3"/>
  </si>
  <si>
    <t>Plan</t>
    <phoneticPr fontId="3"/>
  </si>
  <si>
    <t>Current Date</t>
    <phoneticPr fontId="3"/>
  </si>
  <si>
    <t>Done</t>
    <phoneticPr fontId="3"/>
  </si>
  <si>
    <t>Day</t>
    <phoneticPr fontId="3"/>
  </si>
  <si>
    <t>Note</t>
    <phoneticPr fontId="3"/>
  </si>
  <si>
    <t>Open</t>
    <phoneticPr fontId="3"/>
  </si>
  <si>
    <t>Actual</t>
    <phoneticPr fontId="3"/>
  </si>
  <si>
    <t>0-99%</t>
    <phoneticPr fontId="3"/>
  </si>
  <si>
    <t>cong viec da hoan thanh 100%</t>
    <phoneticPr fontId="3"/>
  </si>
  <si>
    <t>cong viec da bi over deadline</t>
    <phoneticPr fontId="3"/>
  </si>
  <si>
    <t>Cong viec dang thuc hien (dung nhu plan)</t>
    <phoneticPr fontId="3"/>
  </si>
  <si>
    <t>★</t>
    <phoneticPr fontId="3"/>
  </si>
  <si>
    <t>◇</t>
    <phoneticPr fontId="3"/>
  </si>
  <si>
    <t>Start</t>
    <phoneticPr fontId="3"/>
  </si>
  <si>
    <t>Finish</t>
    <phoneticPr fontId="3"/>
  </si>
  <si>
    <t>△</t>
    <phoneticPr fontId="3"/>
  </si>
  <si>
    <t>Saturday</t>
    <phoneticPr fontId="3"/>
  </si>
  <si>
    <t>Sunday, Holiday</t>
    <phoneticPr fontId="3"/>
  </si>
  <si>
    <t>◇</t>
    <phoneticPr fontId="3"/>
  </si>
  <si>
    <t>Not yet</t>
    <phoneticPr fontId="3"/>
  </si>
  <si>
    <t>▲</t>
    <phoneticPr fontId="3"/>
  </si>
  <si>
    <t>start over</t>
    <phoneticPr fontId="3"/>
  </si>
  <si>
    <t>finish over</t>
    <phoneticPr fontId="3"/>
  </si>
  <si>
    <t>No.</t>
    <phoneticPr fontId="3"/>
  </si>
  <si>
    <t>Holidays</t>
    <phoneticPr fontId="3"/>
  </si>
  <si>
    <t>1</t>
  </si>
  <si>
    <t>Lv</t>
  </si>
  <si>
    <t>Actual</t>
  </si>
  <si>
    <t>Update:</t>
    <phoneticPr fontId="3"/>
  </si>
  <si>
    <t>Total</t>
    <phoneticPr fontId="3"/>
  </si>
  <si>
    <t>In progress
△,▲,★</t>
    <phoneticPr fontId="3"/>
  </si>
  <si>
    <t>Not start
◇</t>
    <phoneticPr fontId="3"/>
  </si>
  <si>
    <t>Start Over
▲</t>
    <phoneticPr fontId="3"/>
  </si>
  <si>
    <t>Summary Information</t>
    <phoneticPr fontId="3"/>
  </si>
  <si>
    <t>Note</t>
    <phoneticPr fontId="3"/>
  </si>
  <si>
    <t>No</t>
    <phoneticPr fontId="3"/>
  </si>
  <si>
    <t>Category</t>
    <phoneticPr fontId="3"/>
  </si>
  <si>
    <t>Plan</t>
    <phoneticPr fontId="3"/>
  </si>
  <si>
    <t>Progress</t>
    <phoneticPr fontId="3"/>
  </si>
  <si>
    <t>Cost Plan</t>
    <phoneticPr fontId="3"/>
  </si>
  <si>
    <t>Cost Actual</t>
    <phoneticPr fontId="3"/>
  </si>
  <si>
    <t>Nghỉ tết</t>
  </si>
  <si>
    <t>Creator:</t>
  </si>
  <si>
    <t>Done
○</t>
  </si>
  <si>
    <t>cong viec chua start</t>
  </si>
  <si>
    <t>JAPTOOL Project Schedule</t>
  </si>
  <si>
    <t>Screen</t>
  </si>
  <si>
    <t>Work</t>
  </si>
  <si>
    <t>Note</t>
  </si>
  <si>
    <t>XuanDT2</t>
  </si>
  <si>
    <t>Review</t>
  </si>
  <si>
    <t>PG</t>
  </si>
  <si>
    <t>Finish Over
★</t>
  </si>
  <si>
    <t>Layout</t>
  </si>
  <si>
    <t>Login</t>
  </si>
  <si>
    <t>FPT SOFTWARE (FSU17-BU6-GIB)</t>
  </si>
  <si>
    <t>TuyenTV1</t>
  </si>
  <si>
    <t>DuongTD1</t>
  </si>
  <si>
    <t>TuanNT22</t>
  </si>
  <si>
    <t>DongDL1</t>
  </si>
  <si>
    <t>QuyetND2</t>
  </si>
  <si>
    <t>NamMH</t>
  </si>
  <si>
    <t>Forgot password</t>
  </si>
  <si>
    <t>Register</t>
  </si>
  <si>
    <t>Profile</t>
  </si>
  <si>
    <t>Layout User</t>
  </si>
  <si>
    <t>Home [Chua dang ky]</t>
  </si>
  <si>
    <t>Code</t>
  </si>
  <si>
    <t>Upload file</t>
  </si>
  <si>
    <t>Design</t>
  </si>
  <si>
    <t>Google Analytics</t>
  </si>
  <si>
    <t>Guide using GA</t>
  </si>
  <si>
    <t>Document</t>
  </si>
  <si>
    <t>Activate account</t>
  </si>
  <si>
    <t>Chang password</t>
  </si>
  <si>
    <t>Home [Da dang ky]</t>
  </si>
  <si>
    <t>Recommend resource</t>
  </si>
  <si>
    <t>Library master</t>
  </si>
  <si>
    <t>Layout Library</t>
  </si>
  <si>
    <t>Vocabulary content</t>
  </si>
  <si>
    <t>Kanji content</t>
  </si>
  <si>
    <t>Article content (testing)</t>
  </si>
  <si>
    <t>Layout Learning</t>
  </si>
  <si>
    <t>Create Learning</t>
  </si>
  <si>
    <t>Edit Learning</t>
  </si>
  <si>
    <t>Layout Learning detail</t>
  </si>
  <si>
    <t>Library detail</t>
  </si>
  <si>
    <t>Study</t>
  </si>
  <si>
    <t>Learning (CRUD)</t>
  </si>
  <si>
    <t>2</t>
  </si>
  <si>
    <t>Coding</t>
  </si>
  <si>
    <t>24/6/2015</t>
  </si>
  <si>
    <t>User</t>
  </si>
  <si>
    <t>Home</t>
  </si>
  <si>
    <t>Library</t>
  </si>
  <si>
    <t>Learning</t>
  </si>
  <si>
    <t>Servey</t>
  </si>
  <si>
    <t>Result learning screen</t>
  </si>
  <si>
    <t>Library all category</t>
  </si>
  <si>
    <t>Library by category</t>
  </si>
  <si>
    <t>Library Preview</t>
  </si>
  <si>
    <t>Thông tin chi tiết</t>
  </si>
  <si>
    <t>Learning detail</t>
  </si>
  <si>
    <t>Learning manage</t>
  </si>
  <si>
    <t>Home [Da dang nhap]</t>
  </si>
  <si>
    <t>Home [Chua dang nhap]</t>
  </si>
  <si>
    <t>Grammar</t>
  </si>
  <si>
    <t>QuyetND2 + DuongTD2</t>
  </si>
  <si>
    <t>DongDL1 + NamMH</t>
  </si>
  <si>
    <t>TuyenTV1 + TuanNT22</t>
  </si>
  <si>
    <t>Read doc + define requeiments</t>
  </si>
  <si>
    <t>Learning create</t>
  </si>
  <si>
    <t>DuongTD2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</si>
</sst>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;\-#,##0;\-"/>
    <numFmt numFmtId="165" formatCode="d"/>
    <numFmt numFmtId="166" formatCode="aaa"/>
    <numFmt numFmtId="167" formatCode="0\%"/>
    <numFmt numFmtId="168" formatCode="yyyy&quot;年&quot;"/>
    <numFmt numFmtId="169" formatCode="0_);[Red]\(0\)"/>
    <numFmt numFmtId="170" formatCode="0_ "/>
  </numFmts>
  <fonts count="14"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6"/>
      <name val="ＭＳ Ｐゴシック"/>
      <family val="3"/>
      <charset val="128"/>
    </font>
    <font>
      <sz val="8.5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8.5"/>
      <color theme="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Tahoma"/>
      <family val="2"/>
    </font>
    <font>
      <b/>
      <sz val="9"/>
      <color indexed="30"/>
      <name val="Tahoma"/>
      <family val="2"/>
    </font>
    <font>
      <b/>
      <sz val="9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4"/>
        <bgColor indexed="41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27"/>
      </patternFill>
    </fill>
  </fills>
  <borders count="58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8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8"/>
      </right>
      <top style="hair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8"/>
      </right>
      <top style="thin">
        <color indexed="64"/>
      </top>
      <bottom/>
      <diagonal/>
    </border>
    <border>
      <left style="hair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64"/>
      </right>
      <top style="thin">
        <color indexed="64"/>
      </top>
      <bottom/>
      <diagonal/>
    </border>
    <border>
      <left style="thin">
        <color indexed="8"/>
      </left>
      <right style="hair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5">
    <xf numFmtId="0" fontId="0" fillId="0" borderId="0">
      <alignment vertical="center"/>
    </xf>
    <xf numFmtId="164" fontId="1" fillId="0" borderId="0" applyFill="0" applyBorder="0">
      <alignment vertical="center"/>
    </xf>
    <xf numFmtId="0" fontId="2" fillId="0" borderId="1" applyNumberFormat="0" applyProtection="0">
      <alignment vertical="center"/>
    </xf>
    <xf numFmtId="0" fontId="2" fillId="0" borderId="2">
      <alignment horizontal="left" vertical="center"/>
    </xf>
    <xf numFmtId="0" fontId="5" fillId="0" borderId="0"/>
  </cellStyleXfs>
  <cellXfs count="177">
    <xf numFmtId="0" fontId="0" fillId="0" borderId="0" xfId="0">
      <alignment vertical="center"/>
    </xf>
    <xf numFmtId="0" fontId="4" fillId="0" borderId="0" xfId="0" applyFont="1" applyBorder="1">
      <alignment vertical="center"/>
    </xf>
    <xf numFmtId="0" fontId="4" fillId="2" borderId="5" xfId="0" applyFont="1" applyFill="1" applyBorder="1">
      <alignment vertical="center"/>
    </xf>
    <xf numFmtId="0" fontId="4" fillId="3" borderId="5" xfId="0" applyFont="1" applyFill="1" applyBorder="1">
      <alignment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7" fillId="0" borderId="0" xfId="0" applyFont="1" applyFill="1">
      <alignment vertical="center"/>
    </xf>
    <xf numFmtId="0" fontId="8" fillId="0" borderId="0" xfId="0" applyFont="1">
      <alignment vertical="center"/>
    </xf>
    <xf numFmtId="0" fontId="4" fillId="14" borderId="5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9" fillId="15" borderId="5" xfId="0" applyFont="1" applyFill="1" applyBorder="1" applyAlignment="1">
      <alignment horizontal="center" vertical="center"/>
    </xf>
    <xf numFmtId="0" fontId="4" fillId="17" borderId="5" xfId="0" applyFont="1" applyFill="1" applyBorder="1">
      <alignment vertical="center"/>
    </xf>
    <xf numFmtId="0" fontId="4" fillId="18" borderId="5" xfId="0" applyFont="1" applyFill="1" applyBorder="1">
      <alignment vertical="center"/>
    </xf>
    <xf numFmtId="0" fontId="7" fillId="0" borderId="53" xfId="0" applyFont="1" applyBorder="1">
      <alignment vertical="center"/>
    </xf>
    <xf numFmtId="0" fontId="7" fillId="0" borderId="54" xfId="0" applyFont="1" applyBorder="1">
      <alignment vertical="center"/>
    </xf>
    <xf numFmtId="0" fontId="7" fillId="0" borderId="23" xfId="0" applyFont="1" applyBorder="1">
      <alignment vertical="center"/>
    </xf>
    <xf numFmtId="0" fontId="7" fillId="0" borderId="42" xfId="0" applyFont="1" applyBorder="1">
      <alignment vertical="center"/>
    </xf>
    <xf numFmtId="0" fontId="7" fillId="0" borderId="0" xfId="0" applyFont="1" applyBorder="1">
      <alignment vertical="center"/>
    </xf>
    <xf numFmtId="14" fontId="4" fillId="0" borderId="0" xfId="0" quotePrefix="1" applyNumberFormat="1" applyFont="1" applyBorder="1">
      <alignment vertical="center"/>
    </xf>
    <xf numFmtId="0" fontId="7" fillId="0" borderId="0" xfId="0" applyFont="1" applyFill="1" applyBorder="1">
      <alignment vertical="center"/>
    </xf>
    <xf numFmtId="0" fontId="7" fillId="0" borderId="43" xfId="0" applyFont="1" applyBorder="1">
      <alignment vertical="center"/>
    </xf>
    <xf numFmtId="0" fontId="7" fillId="0" borderId="42" xfId="0" applyFont="1" applyFill="1" applyBorder="1">
      <alignment vertical="center"/>
    </xf>
    <xf numFmtId="14" fontId="4" fillId="0" borderId="0" xfId="0" quotePrefix="1" applyNumberFormat="1" applyFont="1" applyFill="1" applyBorder="1">
      <alignment vertical="center"/>
    </xf>
    <xf numFmtId="0" fontId="4" fillId="0" borderId="43" xfId="0" applyFont="1" applyFill="1" applyBorder="1">
      <alignment vertical="center"/>
    </xf>
    <xf numFmtId="9" fontId="4" fillId="0" borderId="0" xfId="0" quotePrefix="1" applyNumberFormat="1" applyFont="1" applyBorder="1">
      <alignment vertical="center"/>
    </xf>
    <xf numFmtId="0" fontId="4" fillId="0" borderId="44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7" fillId="0" borderId="11" xfId="0" applyFont="1" applyBorder="1">
      <alignment vertical="center"/>
    </xf>
    <xf numFmtId="0" fontId="4" fillId="0" borderId="45" xfId="0" applyFont="1" applyFill="1" applyBorder="1">
      <alignment vertical="center"/>
    </xf>
    <xf numFmtId="0" fontId="10" fillId="11" borderId="5" xfId="0" applyFont="1" applyFill="1" applyBorder="1" applyAlignment="1">
      <alignment horizontal="center" vertical="center"/>
    </xf>
    <xf numFmtId="14" fontId="10" fillId="11" borderId="5" xfId="0" applyNumberFormat="1" applyFont="1" applyFill="1" applyBorder="1" applyAlignment="1">
      <alignment horizontal="center" vertical="center"/>
    </xf>
    <xf numFmtId="0" fontId="7" fillId="19" borderId="0" xfId="0" applyFont="1" applyFill="1">
      <alignment vertical="center"/>
    </xf>
    <xf numFmtId="0" fontId="7" fillId="0" borderId="5" xfId="0" applyFont="1" applyFill="1" applyBorder="1">
      <alignment vertical="center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Protection="1">
      <alignment vertical="center"/>
      <protection locked="0"/>
    </xf>
    <xf numFmtId="0" fontId="7" fillId="0" borderId="5" xfId="0" applyFont="1" applyFill="1" applyBorder="1" applyAlignment="1" applyProtection="1">
      <alignment horizontal="center" vertical="center"/>
      <protection locked="0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>
      <alignment vertical="center"/>
    </xf>
    <xf numFmtId="0" fontId="12" fillId="0" borderId="0" xfId="0" applyFont="1" applyAlignment="1"/>
    <xf numFmtId="0" fontId="11" fillId="0" borderId="0" xfId="0" applyFont="1" applyProtection="1">
      <alignment vertical="center"/>
      <protection locked="0"/>
    </xf>
    <xf numFmtId="0" fontId="13" fillId="0" borderId="0" xfId="0" applyFont="1" applyAlignment="1" applyProtection="1">
      <alignment horizontal="right" vertical="center"/>
      <protection locked="0"/>
    </xf>
    <xf numFmtId="14" fontId="13" fillId="0" borderId="0" xfId="0" quotePrefix="1" applyNumberFormat="1" applyFont="1" applyAlignment="1" applyProtection="1">
      <alignment vertical="center"/>
      <protection locked="0"/>
    </xf>
    <xf numFmtId="14" fontId="13" fillId="0" borderId="0" xfId="0" quotePrefix="1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0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protection locked="0"/>
    </xf>
    <xf numFmtId="0" fontId="13" fillId="0" borderId="0" xfId="0" applyFont="1">
      <alignment vertical="center"/>
    </xf>
    <xf numFmtId="0" fontId="13" fillId="0" borderId="0" xfId="0" applyFont="1" applyProtection="1">
      <alignment vertical="center"/>
      <protection locked="0"/>
    </xf>
    <xf numFmtId="0" fontId="13" fillId="11" borderId="5" xfId="0" applyFont="1" applyFill="1" applyBorder="1" applyAlignment="1" applyProtection="1">
      <alignment horizontal="center" vertical="center"/>
    </xf>
    <xf numFmtId="0" fontId="13" fillId="11" borderId="5" xfId="0" applyFont="1" applyFill="1" applyBorder="1" applyAlignment="1" applyProtection="1">
      <alignment horizontal="center" vertical="center" wrapText="1"/>
    </xf>
    <xf numFmtId="14" fontId="13" fillId="11" borderId="5" xfId="0" quotePrefix="1" applyNumberFormat="1" applyFont="1" applyFill="1" applyBorder="1" applyAlignment="1" applyProtection="1">
      <alignment horizontal="center" vertical="center" wrapText="1"/>
    </xf>
    <xf numFmtId="0" fontId="13" fillId="13" borderId="5" xfId="0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right" vertical="center"/>
    </xf>
    <xf numFmtId="0" fontId="11" fillId="0" borderId="0" xfId="0" applyFont="1" applyBorder="1">
      <alignment vertical="center"/>
    </xf>
    <xf numFmtId="0" fontId="11" fillId="0" borderId="0" xfId="0" applyFont="1" applyBorder="1" applyProtection="1">
      <alignment vertical="center"/>
      <protection locked="0"/>
    </xf>
    <xf numFmtId="170" fontId="13" fillId="0" borderId="5" xfId="0" applyNumberFormat="1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alignment horizontal="right" vertical="center"/>
      <protection locked="0"/>
    </xf>
    <xf numFmtId="0" fontId="13" fillId="0" borderId="3" xfId="0" applyFont="1" applyBorder="1">
      <alignment vertical="center"/>
    </xf>
    <xf numFmtId="0" fontId="11" fillId="0" borderId="3" xfId="0" applyFont="1" applyBorder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NumberFormat="1" applyFont="1" applyBorder="1" applyAlignment="1">
      <alignment horizontal="right" vertical="center"/>
    </xf>
    <xf numFmtId="0" fontId="11" fillId="0" borderId="4" xfId="0" applyFont="1" applyBorder="1">
      <alignment vertical="center"/>
    </xf>
    <xf numFmtId="0" fontId="11" fillId="0" borderId="0" xfId="0" applyFont="1" applyAlignment="1">
      <alignment horizontal="center" vertical="center"/>
    </xf>
    <xf numFmtId="0" fontId="11" fillId="0" borderId="4" xfId="0" applyNumberFormat="1" applyFont="1" applyBorder="1" applyAlignment="1">
      <alignment horizontal="right" vertical="center"/>
    </xf>
    <xf numFmtId="14" fontId="11" fillId="0" borderId="0" xfId="0" quotePrefix="1" applyNumberFormat="1" applyFont="1">
      <alignment vertical="center"/>
    </xf>
    <xf numFmtId="0" fontId="11" fillId="0" borderId="0" xfId="0" applyFont="1" applyBorder="1" applyAlignment="1">
      <alignment horizontal="center" vertical="center"/>
    </xf>
    <xf numFmtId="14" fontId="13" fillId="11" borderId="5" xfId="0" applyNumberFormat="1" applyFont="1" applyFill="1" applyBorder="1" applyAlignment="1">
      <alignment horizontal="center" vertical="center"/>
    </xf>
    <xf numFmtId="168" fontId="11" fillId="12" borderId="17" xfId="0" applyNumberFormat="1" applyFont="1" applyFill="1" applyBorder="1">
      <alignment vertical="center"/>
    </xf>
    <xf numFmtId="168" fontId="13" fillId="12" borderId="18" xfId="0" applyNumberFormat="1" applyFont="1" applyFill="1" applyBorder="1" applyAlignment="1">
      <alignment horizontal="right" vertical="center"/>
    </xf>
    <xf numFmtId="0" fontId="11" fillId="5" borderId="12" xfId="0" applyNumberFormat="1" applyFont="1" applyFill="1" applyBorder="1" applyAlignment="1">
      <alignment horizontal="left" vertical="center"/>
    </xf>
    <xf numFmtId="0" fontId="11" fillId="5" borderId="10" xfId="0" applyNumberFormat="1" applyFont="1" applyFill="1" applyBorder="1" applyAlignment="1">
      <alignment horizontal="left" vertical="center"/>
    </xf>
    <xf numFmtId="165" fontId="11" fillId="4" borderId="8" xfId="0" applyNumberFormat="1" applyFont="1" applyFill="1" applyBorder="1" applyAlignment="1" applyProtection="1">
      <alignment horizontal="center" vertical="center"/>
      <protection locked="0"/>
    </xf>
    <xf numFmtId="0" fontId="11" fillId="20" borderId="13" xfId="0" applyFont="1" applyFill="1" applyBorder="1" applyAlignment="1">
      <alignment horizontal="center" vertical="center"/>
    </xf>
    <xf numFmtId="0" fontId="11" fillId="20" borderId="14" xfId="0" applyFont="1" applyFill="1" applyBorder="1" applyAlignment="1">
      <alignment horizontal="center" vertical="center"/>
    </xf>
    <xf numFmtId="0" fontId="11" fillId="20" borderId="15" xfId="0" applyFont="1" applyFill="1" applyBorder="1" applyAlignment="1">
      <alignment horizontal="center" vertical="center"/>
    </xf>
    <xf numFmtId="0" fontId="11" fillId="20" borderId="16" xfId="0" applyFon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11" fillId="20" borderId="7" xfId="0" applyNumberFormat="1" applyFont="1" applyFill="1" applyBorder="1" applyAlignment="1">
      <alignment horizontal="center" vertical="center"/>
    </xf>
    <xf numFmtId="166" fontId="11" fillId="4" borderId="9" xfId="0" applyNumberFormat="1" applyFont="1" applyFill="1" applyBorder="1" applyAlignment="1">
      <alignment horizontal="center" vertical="center"/>
    </xf>
    <xf numFmtId="169" fontId="11" fillId="6" borderId="12" xfId="0" applyNumberFormat="1" applyFont="1" applyFill="1" applyBorder="1" applyAlignment="1" applyProtection="1">
      <alignment horizontal="center" vertical="center"/>
      <protection locked="0"/>
    </xf>
    <xf numFmtId="169" fontId="11" fillId="6" borderId="9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NumberFormat="1" applyFont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1" fillId="0" borderId="35" xfId="0" applyFont="1" applyFill="1" applyBorder="1" applyAlignment="1" applyProtection="1">
      <alignment horizontal="left" vertical="center" wrapText="1"/>
      <protection locked="0"/>
    </xf>
    <xf numFmtId="0" fontId="11" fillId="0" borderId="36" xfId="0" applyFont="1" applyFill="1" applyBorder="1" applyAlignment="1" applyProtection="1">
      <alignment horizontal="left" vertical="center" wrapText="1"/>
      <protection locked="0"/>
    </xf>
    <xf numFmtId="0" fontId="11" fillId="0" borderId="25" xfId="0" applyFont="1" applyBorder="1" applyAlignment="1" applyProtection="1">
      <alignment horizontal="center" vertical="center" wrapText="1"/>
      <protection locked="0"/>
    </xf>
    <xf numFmtId="0" fontId="11" fillId="0" borderId="26" xfId="0" applyFont="1" applyBorder="1" applyAlignment="1" applyProtection="1">
      <alignment horizontal="center" vertical="center" wrapText="1"/>
      <protection locked="0"/>
    </xf>
    <xf numFmtId="14" fontId="11" fillId="0" borderId="39" xfId="0" applyNumberFormat="1" applyFont="1" applyFill="1" applyBorder="1" applyAlignment="1" applyProtection="1">
      <alignment horizontal="center" vertical="center"/>
      <protection locked="0"/>
    </xf>
    <xf numFmtId="14" fontId="11" fillId="0" borderId="26" xfId="0" applyNumberFormat="1" applyFont="1" applyFill="1" applyBorder="1" applyAlignment="1" applyProtection="1">
      <alignment horizontal="center" vertical="center"/>
      <protection locked="0"/>
    </xf>
    <xf numFmtId="167" fontId="11" fillId="0" borderId="31" xfId="0" applyNumberFormat="1" applyFont="1" applyFill="1" applyBorder="1" applyAlignment="1" applyProtection="1">
      <alignment horizontal="right" vertical="center"/>
      <protection locked="0"/>
    </xf>
    <xf numFmtId="167" fontId="11" fillId="0" borderId="32" xfId="0" applyNumberFormat="1" applyFont="1" applyFill="1" applyBorder="1" applyAlignment="1" applyProtection="1">
      <alignment horizontal="right" vertical="center"/>
      <protection locked="0"/>
    </xf>
    <xf numFmtId="0" fontId="11" fillId="0" borderId="19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1" fillId="0" borderId="27" xfId="0" applyNumberFormat="1" applyFont="1" applyFill="1" applyBorder="1" applyAlignment="1">
      <alignment horizontal="right" vertical="center"/>
    </xf>
    <xf numFmtId="0" fontId="11" fillId="0" borderId="28" xfId="0" applyNumberFormat="1" applyFont="1" applyFill="1" applyBorder="1" applyAlignment="1">
      <alignment horizontal="right" vertical="center"/>
    </xf>
    <xf numFmtId="0" fontId="11" fillId="0" borderId="29" xfId="0" applyNumberFormat="1" applyFont="1" applyFill="1" applyBorder="1" applyAlignment="1">
      <alignment horizontal="right" vertical="center"/>
    </xf>
    <xf numFmtId="0" fontId="11" fillId="0" borderId="30" xfId="0" applyNumberFormat="1" applyFont="1" applyFill="1" applyBorder="1" applyAlignment="1">
      <alignment horizontal="right" vertical="center"/>
    </xf>
    <xf numFmtId="0" fontId="11" fillId="0" borderId="48" xfId="0" applyFont="1" applyBorder="1" applyAlignment="1" applyProtection="1">
      <alignment horizontal="left" vertical="center"/>
      <protection locked="0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7" xfId="0" applyNumberFormat="1" applyFont="1" applyBorder="1" applyAlignment="1">
      <alignment horizontal="right" vertical="center"/>
    </xf>
    <xf numFmtId="0" fontId="11" fillId="0" borderId="28" xfId="0" applyNumberFormat="1" applyFont="1" applyBorder="1" applyAlignment="1">
      <alignment horizontal="right" vertical="center"/>
    </xf>
    <xf numFmtId="0" fontId="11" fillId="0" borderId="29" xfId="0" applyNumberFormat="1" applyFont="1" applyBorder="1" applyAlignment="1">
      <alignment horizontal="right" vertical="center"/>
    </xf>
    <xf numFmtId="0" fontId="11" fillId="0" borderId="30" xfId="0" applyNumberFormat="1" applyFont="1" applyBorder="1" applyAlignment="1">
      <alignment horizontal="right" vertical="center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49" fontId="11" fillId="0" borderId="25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26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34" xfId="0" applyNumberFormat="1" applyFont="1" applyFill="1" applyBorder="1" applyAlignment="1" applyProtection="1">
      <alignment horizontal="left" vertical="center" wrapText="1"/>
      <protection locked="0"/>
    </xf>
    <xf numFmtId="0" fontId="11" fillId="0" borderId="47" xfId="0" applyFont="1" applyFill="1" applyBorder="1" applyAlignment="1">
      <alignment horizontal="center" vertical="center"/>
    </xf>
    <xf numFmtId="0" fontId="11" fillId="0" borderId="26" xfId="0" applyFont="1" applyFill="1" applyBorder="1" applyAlignment="1">
      <alignment horizontal="center" vertical="center"/>
    </xf>
    <xf numFmtId="0" fontId="11" fillId="0" borderId="25" xfId="0" applyFont="1" applyFill="1" applyBorder="1" applyAlignment="1" applyProtection="1">
      <alignment horizontal="center" vertical="center" wrapText="1"/>
      <protection locked="0"/>
    </xf>
    <xf numFmtId="0" fontId="11" fillId="0" borderId="26" xfId="0" applyFont="1" applyFill="1" applyBorder="1" applyAlignment="1" applyProtection="1">
      <alignment horizontal="center" vertical="center" wrapText="1"/>
      <protection locked="0"/>
    </xf>
    <xf numFmtId="0" fontId="13" fillId="11" borderId="5" xfId="0" applyNumberFormat="1" applyFont="1" applyFill="1" applyBorder="1" applyAlignment="1">
      <alignment horizontal="right" vertical="center"/>
    </xf>
    <xf numFmtId="0" fontId="13" fillId="11" borderId="17" xfId="0" applyNumberFormat="1" applyFont="1" applyFill="1" applyBorder="1" applyAlignment="1">
      <alignment horizontal="right" vertical="center"/>
    </xf>
    <xf numFmtId="0" fontId="11" fillId="20" borderId="40" xfId="0" applyNumberFormat="1" applyFont="1" applyFill="1" applyBorder="1" applyAlignment="1">
      <alignment horizontal="center" vertical="center"/>
    </xf>
    <xf numFmtId="0" fontId="11" fillId="20" borderId="41" xfId="0" applyNumberFormat="1" applyFont="1" applyFill="1" applyBorder="1" applyAlignment="1">
      <alignment horizontal="center" vertical="center"/>
    </xf>
    <xf numFmtId="0" fontId="11" fillId="20" borderId="46" xfId="0" applyNumberFormat="1" applyFont="1" applyFill="1" applyBorder="1" applyAlignment="1">
      <alignment horizontal="center" vertical="center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53" xfId="0" applyFont="1" applyBorder="1" applyAlignment="1" applyProtection="1">
      <alignment horizontal="left" vertical="center"/>
      <protection locked="0"/>
    </xf>
    <xf numFmtId="0" fontId="11" fillId="0" borderId="54" xfId="0" applyFont="1" applyBorder="1" applyAlignment="1" applyProtection="1">
      <alignment horizontal="left" vertical="center"/>
      <protection locked="0"/>
    </xf>
    <xf numFmtId="0" fontId="11" fillId="0" borderId="23" xfId="0" applyFont="1" applyBorder="1" applyAlignment="1" applyProtection="1">
      <alignment horizontal="left" vertical="center"/>
      <protection locked="0"/>
    </xf>
    <xf numFmtId="0" fontId="11" fillId="0" borderId="44" xfId="0" applyFont="1" applyBorder="1" applyAlignment="1" applyProtection="1">
      <alignment horizontal="left" vertical="center"/>
      <protection locked="0"/>
    </xf>
    <xf numFmtId="0" fontId="11" fillId="0" borderId="11" xfId="0" applyFont="1" applyBorder="1" applyAlignment="1" applyProtection="1">
      <alignment horizontal="left" vertical="center"/>
      <protection locked="0"/>
    </xf>
    <xf numFmtId="0" fontId="11" fillId="0" borderId="45" xfId="0" applyFont="1" applyBorder="1" applyAlignment="1" applyProtection="1">
      <alignment horizontal="left" vertical="center"/>
      <protection locked="0"/>
    </xf>
    <xf numFmtId="0" fontId="13" fillId="11" borderId="17" xfId="0" applyFont="1" applyFill="1" applyBorder="1" applyAlignment="1" applyProtection="1">
      <alignment horizontal="center" vertical="center"/>
      <protection locked="0"/>
    </xf>
    <xf numFmtId="0" fontId="13" fillId="11" borderId="24" xfId="0" applyFont="1" applyFill="1" applyBorder="1" applyAlignment="1" applyProtection="1">
      <alignment horizontal="center" vertical="center"/>
      <protection locked="0"/>
    </xf>
    <xf numFmtId="0" fontId="13" fillId="11" borderId="18" xfId="0" applyFont="1" applyFill="1" applyBorder="1" applyAlignment="1" applyProtection="1">
      <alignment horizontal="center" vertical="center"/>
      <protection locked="0"/>
    </xf>
    <xf numFmtId="14" fontId="13" fillId="0" borderId="11" xfId="0" quotePrefix="1" applyNumberFormat="1" applyFont="1" applyBorder="1" applyAlignment="1" applyProtection="1">
      <alignment horizontal="left" vertical="center"/>
      <protection locked="0"/>
    </xf>
    <xf numFmtId="0" fontId="11" fillId="20" borderId="37" xfId="0" applyFont="1" applyFill="1" applyBorder="1" applyAlignment="1" applyProtection="1">
      <alignment horizontal="center" vertical="center"/>
      <protection locked="0"/>
    </xf>
    <xf numFmtId="0" fontId="11" fillId="20" borderId="38" xfId="0" applyFont="1" applyFill="1" applyBorder="1" applyAlignment="1" applyProtection="1">
      <alignment horizontal="center" vertical="center"/>
      <protection locked="0"/>
    </xf>
    <xf numFmtId="0" fontId="11" fillId="20" borderId="37" xfId="0" applyFont="1" applyFill="1" applyBorder="1" applyAlignment="1" applyProtection="1">
      <alignment horizontal="center" vertical="center" wrapText="1"/>
      <protection locked="0"/>
    </xf>
    <xf numFmtId="0" fontId="11" fillId="20" borderId="55" xfId="0" applyFont="1" applyFill="1" applyBorder="1" applyAlignment="1" applyProtection="1">
      <alignment horizontal="center" vertical="center" wrapText="1"/>
      <protection locked="0"/>
    </xf>
    <xf numFmtId="0" fontId="11" fillId="20" borderId="38" xfId="0" applyFont="1" applyFill="1" applyBorder="1" applyAlignment="1" applyProtection="1">
      <alignment horizontal="center" vertical="center" wrapText="1"/>
      <protection locked="0"/>
    </xf>
    <xf numFmtId="0" fontId="11" fillId="20" borderId="0" xfId="0" applyFont="1" applyFill="1" applyBorder="1" applyAlignment="1" applyProtection="1">
      <alignment horizontal="center" vertical="center"/>
      <protection locked="0"/>
    </xf>
    <xf numFmtId="0" fontId="11" fillId="20" borderId="11" xfId="0" applyFont="1" applyFill="1" applyBorder="1" applyAlignment="1" applyProtection="1">
      <alignment horizontal="center" vertical="center"/>
      <protection locked="0"/>
    </xf>
    <xf numFmtId="0" fontId="11" fillId="20" borderId="22" xfId="0" applyFont="1" applyFill="1" applyBorder="1" applyAlignment="1" applyProtection="1">
      <alignment horizontal="center" vertical="center"/>
      <protection locked="0"/>
    </xf>
    <xf numFmtId="0" fontId="11" fillId="20" borderId="56" xfId="0" applyFont="1" applyFill="1" applyBorder="1" applyAlignment="1" applyProtection="1">
      <alignment horizontal="center" vertical="center"/>
      <protection locked="0"/>
    </xf>
    <xf numFmtId="0" fontId="11" fillId="7" borderId="5" xfId="0" applyFont="1" applyFill="1" applyBorder="1" applyAlignment="1" applyProtection="1">
      <alignment horizontal="center" vertical="center"/>
      <protection locked="0"/>
    </xf>
    <xf numFmtId="0" fontId="11" fillId="20" borderId="21" xfId="0" applyFont="1" applyFill="1" applyBorder="1" applyAlignment="1">
      <alignment horizontal="center" vertical="center"/>
    </xf>
    <xf numFmtId="0" fontId="11" fillId="20" borderId="22" xfId="0" applyFont="1" applyFill="1" applyBorder="1" applyAlignment="1">
      <alignment horizontal="center" vertical="center"/>
    </xf>
    <xf numFmtId="0" fontId="11" fillId="20" borderId="23" xfId="0" applyFont="1" applyFill="1" applyBorder="1" applyAlignment="1">
      <alignment horizontal="center" vertical="center"/>
    </xf>
    <xf numFmtId="0" fontId="11" fillId="20" borderId="42" xfId="0" applyFont="1" applyFill="1" applyBorder="1" applyAlignment="1">
      <alignment horizontal="center" vertical="center"/>
    </xf>
    <xf numFmtId="0" fontId="11" fillId="20" borderId="43" xfId="0" applyFont="1" applyFill="1" applyBorder="1" applyAlignment="1">
      <alignment horizontal="center" vertical="center"/>
    </xf>
    <xf numFmtId="0" fontId="11" fillId="20" borderId="44" xfId="0" applyFont="1" applyFill="1" applyBorder="1" applyAlignment="1">
      <alignment horizontal="center" vertical="center"/>
    </xf>
    <xf numFmtId="0" fontId="11" fillId="20" borderId="45" xfId="0" applyFont="1" applyFill="1" applyBorder="1" applyAlignment="1">
      <alignment horizontal="center" vertical="center"/>
    </xf>
    <xf numFmtId="0" fontId="11" fillId="0" borderId="37" xfId="0" applyFont="1" applyFill="1" applyBorder="1" applyAlignment="1" applyProtection="1">
      <alignment horizontal="left" vertical="center" wrapText="1"/>
      <protection locked="0"/>
    </xf>
    <xf numFmtId="0" fontId="11" fillId="0" borderId="38" xfId="0" applyFont="1" applyFill="1" applyBorder="1" applyAlignment="1" applyProtection="1">
      <alignment horizontal="left" vertical="center" wrapText="1"/>
      <protection locked="0"/>
    </xf>
    <xf numFmtId="0" fontId="10" fillId="11" borderId="17" xfId="0" applyFont="1" applyFill="1" applyBorder="1" applyAlignment="1">
      <alignment horizontal="center" vertical="center"/>
    </xf>
    <xf numFmtId="0" fontId="10" fillId="11" borderId="24" xfId="0" applyFont="1" applyFill="1" applyBorder="1" applyAlignment="1">
      <alignment horizontal="center" vertical="center"/>
    </xf>
    <xf numFmtId="0" fontId="10" fillId="11" borderId="18" xfId="0" applyFont="1" applyFill="1" applyBorder="1" applyAlignment="1">
      <alignment horizontal="center" vertical="center"/>
    </xf>
    <xf numFmtId="0" fontId="0" fillId="8" borderId="49" xfId="0" applyFill="1" applyBorder="1" applyAlignment="1">
      <alignment horizontal="right" vertical="center"/>
    </xf>
    <xf numFmtId="0" fontId="0" fillId="8" borderId="50" xfId="0" applyFill="1" applyBorder="1" applyAlignment="1">
      <alignment horizontal="right" vertical="center"/>
    </xf>
    <xf numFmtId="0" fontId="0" fillId="8" borderId="51" xfId="0" applyFill="1" applyBorder="1" applyAlignment="1">
      <alignment horizontal="right" vertical="center"/>
    </xf>
    <xf numFmtId="0" fontId="0" fillId="8" borderId="52" xfId="0" applyFill="1" applyBorder="1" applyAlignment="1">
      <alignment horizontal="right" vertical="center"/>
    </xf>
    <xf numFmtId="0" fontId="0" fillId="9" borderId="49" xfId="0" applyFill="1" applyBorder="1" applyAlignment="1">
      <alignment horizontal="right" vertical="center"/>
    </xf>
    <xf numFmtId="0" fontId="0" fillId="9" borderId="50" xfId="0" applyFill="1" applyBorder="1" applyAlignment="1">
      <alignment horizontal="right" vertical="center"/>
    </xf>
    <xf numFmtId="0" fontId="0" fillId="9" borderId="51" xfId="0" applyFill="1" applyBorder="1" applyAlignment="1">
      <alignment horizontal="right" vertical="center"/>
    </xf>
    <xf numFmtId="0" fontId="0" fillId="9" borderId="52" xfId="0" applyFill="1" applyBorder="1" applyAlignment="1">
      <alignment horizontal="right" vertical="center"/>
    </xf>
    <xf numFmtId="0" fontId="0" fillId="10" borderId="49" xfId="0" applyFill="1" applyBorder="1" applyAlignment="1">
      <alignment horizontal="right" vertical="center"/>
    </xf>
    <xf numFmtId="0" fontId="0" fillId="10" borderId="50" xfId="0" applyFill="1" applyBorder="1" applyAlignment="1">
      <alignment horizontal="right" vertical="center"/>
    </xf>
    <xf numFmtId="0" fontId="0" fillId="10" borderId="51" xfId="0" applyFill="1" applyBorder="1" applyAlignment="1">
      <alignment horizontal="right" vertical="center"/>
    </xf>
    <xf numFmtId="0" fontId="0" fillId="10" borderId="52" xfId="0" applyFill="1" applyBorder="1" applyAlignment="1">
      <alignment horizontal="right" vertical="center"/>
    </xf>
    <xf numFmtId="0" fontId="0" fillId="6" borderId="49" xfId="0" applyFill="1" applyBorder="1" applyAlignment="1">
      <alignment horizontal="right" vertical="center"/>
    </xf>
    <xf numFmtId="0" fontId="0" fillId="6" borderId="50" xfId="0" applyFill="1" applyBorder="1" applyAlignment="1">
      <alignment horizontal="right" vertical="center"/>
    </xf>
    <xf numFmtId="0" fontId="0" fillId="6" borderId="51" xfId="0" applyFill="1" applyBorder="1" applyAlignment="1">
      <alignment horizontal="right" vertical="center"/>
    </xf>
    <xf numFmtId="0" fontId="0" fillId="6" borderId="52" xfId="0" applyFill="1" applyBorder="1" applyAlignment="1">
      <alignment horizontal="right" vertical="center"/>
    </xf>
    <xf numFmtId="0" fontId="11" fillId="5" borderId="0" xfId="0" applyNumberFormat="1" applyFont="1" applyFill="1" applyBorder="1" applyAlignment="1">
      <alignment horizontal="left" vertical="center"/>
    </xf>
    <xf numFmtId="169" fontId="11" fillId="6" borderId="57" xfId="0" applyNumberFormat="1" applyFont="1" applyFill="1" applyBorder="1" applyAlignment="1" applyProtection="1">
      <alignment horizontal="center" vertical="center"/>
      <protection locked="0"/>
    </xf>
    <xf numFmtId="169" fontId="11" fillId="6" borderId="56" xfId="0" applyNumberFormat="1" applyFont="1" applyFill="1" applyBorder="1" applyAlignment="1" applyProtection="1">
      <alignment horizontal="center" vertical="center"/>
      <protection locked="0"/>
    </xf>
  </cellXfs>
  <cellStyles count="5">
    <cellStyle name="Calc Currency (0)" xfId="1"/>
    <cellStyle name="Header1" xfId="2"/>
    <cellStyle name="Header2" xfId="3"/>
    <cellStyle name="Normal" xfId="0" builtinId="0"/>
    <cellStyle name="Normal 2" xfId="4"/>
  </cellStyles>
  <dxfs count="2307"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99"/>
      <color rgb="FFFF8585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123825</xdr:colOff>
      <xdr:row>37</xdr:row>
      <xdr:rowOff>57150</xdr:rowOff>
    </xdr:from>
    <xdr:to>
      <xdr:col>13</xdr:col>
      <xdr:colOff>352425</xdr:colOff>
      <xdr:row>52</xdr:row>
      <xdr:rowOff>95250</xdr:rowOff>
    </xdr:to>
    <xdr:pic>
      <xdr:nvPicPr>
        <xdr:cNvPr id="7039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62825" y="6400800"/>
          <a:ext cx="2971800" cy="2686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33618</xdr:rowOff>
    </xdr:from>
    <xdr:to>
      <xdr:col>18</xdr:col>
      <xdr:colOff>169976</xdr:colOff>
      <xdr:row>35</xdr:row>
      <xdr:rowOff>114780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8118" y="874059"/>
          <a:ext cx="11790476" cy="51238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RS\00%20&#31649;&#29702;\06%20&#25080;&#26696;\a&#21066;&#28187;&#26696;&#19968;&#35239;&#65288;APL&#20840;&#20307;&#65289;_200206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L-共通"/>
      <sheetName val="リスト"/>
    </sheetNames>
    <sheetDataSet>
      <sheetData sheetId="0"/>
      <sheetData sheetId="1">
        <row r="2">
          <cell r="H2">
            <v>37412</v>
          </cell>
        </row>
        <row r="3">
          <cell r="H3" t="str">
            <v>ASAP</v>
          </cell>
        </row>
        <row r="4">
          <cell r="H4" t="str">
            <v>－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234"/>
  <sheetViews>
    <sheetView showGridLines="0" tabSelected="1" view="pageBreakPreview" zoomScale="85" zoomScaleNormal="80" zoomScaleSheetLayoutView="85" workbookViewId="0">
      <pane xSplit="14" ySplit="10" topLeftCell="O11" activePane="bottomRight" state="frozen"/>
      <selection pane="topRight" activeCell="O1" sqref="O1"/>
      <selection pane="bottomLeft" activeCell="A11" sqref="A11"/>
      <selection pane="bottomRight" activeCell="J3" sqref="J3"/>
    </sheetView>
  </sheetViews>
  <sheetFormatPr defaultColWidth="4.625" defaultRowHeight="15" customHeight="1"/>
  <cols>
    <col min="1" max="1" width="1.375" style="42" customWidth="1"/>
    <col min="2" max="2" width="4.125" style="42" customWidth="1"/>
    <col min="3" max="3" width="3.25" style="42" customWidth="1"/>
    <col min="4" max="4" width="17.375" style="42" bestFit="1" customWidth="1"/>
    <col min="5" max="5" width="16.75" style="42" bestFit="1" customWidth="1"/>
    <col min="6" max="6" width="17" style="42" customWidth="1"/>
    <col min="7" max="7" width="12.375" style="42" customWidth="1"/>
    <col min="8" max="8" width="18.25" style="42" bestFit="1" customWidth="1"/>
    <col min="9" max="9" width="9.625" style="42" customWidth="1"/>
    <col min="10" max="10" width="10.875" style="42" bestFit="1" customWidth="1"/>
    <col min="11" max="11" width="9.5" style="42" bestFit="1" customWidth="1"/>
    <col min="12" max="12" width="10.25" style="42" bestFit="1" customWidth="1"/>
    <col min="13" max="13" width="11.125" style="42" bestFit="1" customWidth="1"/>
    <col min="14" max="14" width="11.625" style="42" customWidth="1"/>
    <col min="15" max="15" width="4.375" style="42" customWidth="1"/>
    <col min="16" max="16" width="4.375" style="68" customWidth="1"/>
    <col min="17" max="18" width="4.375" style="87" customWidth="1"/>
    <col min="19" max="20" width="6.75" style="87" customWidth="1"/>
    <col min="21" max="24" width="6.75" style="42" customWidth="1"/>
    <col min="25" max="26" width="6.75" style="87" customWidth="1"/>
    <col min="27" max="43" width="6.75" style="42" customWidth="1"/>
    <col min="44" max="44" width="7.875" style="42" bestFit="1" customWidth="1"/>
    <col min="45" max="45" width="6.875" style="42" bestFit="1" customWidth="1"/>
    <col min="46" max="46" width="6.875" style="42" customWidth="1"/>
    <col min="47" max="47" width="1.125" style="42" customWidth="1"/>
    <col min="48" max="58" width="2.875" style="42" customWidth="1"/>
    <col min="59" max="16384" width="4.625" style="42"/>
  </cols>
  <sheetData>
    <row r="1" spans="1:46" ht="23.25" customHeight="1">
      <c r="B1" s="43" t="s">
        <v>60</v>
      </c>
      <c r="D1" s="44"/>
      <c r="E1" s="44"/>
      <c r="F1" s="44"/>
      <c r="G1" s="44"/>
      <c r="H1" s="45" t="s">
        <v>33</v>
      </c>
      <c r="I1" s="135" t="s">
        <v>96</v>
      </c>
      <c r="J1" s="135"/>
      <c r="K1" s="46"/>
      <c r="L1" s="47" t="s">
        <v>47</v>
      </c>
      <c r="M1" s="48" t="s">
        <v>54</v>
      </c>
      <c r="N1" s="125"/>
      <c r="O1" s="125"/>
      <c r="P1" s="49"/>
      <c r="Q1" s="50"/>
      <c r="R1" s="50"/>
      <c r="S1" s="50"/>
      <c r="T1" s="50"/>
      <c r="U1" s="44"/>
      <c r="V1" s="44"/>
      <c r="W1" s="44"/>
      <c r="X1" s="44"/>
      <c r="Y1" s="50"/>
      <c r="Z1" s="50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</row>
    <row r="2" spans="1:46" ht="24" customHeight="1">
      <c r="B2" s="51" t="s">
        <v>50</v>
      </c>
      <c r="C2" s="52"/>
      <c r="D2" s="53"/>
      <c r="E2" s="53"/>
      <c r="F2" s="44"/>
      <c r="G2" s="44"/>
      <c r="H2" s="54" t="s">
        <v>34</v>
      </c>
      <c r="I2" s="55" t="s">
        <v>48</v>
      </c>
      <c r="J2" s="55" t="s">
        <v>35</v>
      </c>
      <c r="K2" s="56" t="s">
        <v>36</v>
      </c>
      <c r="L2" s="57" t="s">
        <v>37</v>
      </c>
      <c r="M2" s="57" t="s">
        <v>57</v>
      </c>
      <c r="N2" s="50"/>
      <c r="O2" s="50"/>
      <c r="P2" s="50"/>
      <c r="Q2" s="50"/>
      <c r="R2" s="50"/>
      <c r="S2" s="44"/>
      <c r="T2" s="45"/>
      <c r="U2" s="44"/>
      <c r="V2" s="44"/>
      <c r="W2" s="44"/>
      <c r="X2" s="44"/>
      <c r="Y2" s="44"/>
      <c r="Z2" s="45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58" t="str">
        <f ca="1">"Date："&amp;TEXT(TODAY()," mm/dd/yyyy")</f>
        <v>Date： 06/26/2015</v>
      </c>
      <c r="AS2" s="44"/>
    </row>
    <row r="3" spans="1:46" ht="24" customHeight="1">
      <c r="C3" s="59"/>
      <c r="D3" s="60"/>
      <c r="E3" s="60"/>
      <c r="F3" s="44"/>
      <c r="G3" s="44"/>
      <c r="H3" s="61">
        <f ca="1">COUNTIF(N15:N234,"=△") + COUNTIF(N15:N234,"=○") +COUNTIF(N15:N234,"=★") + COUNTIF(N15:N234,"=◇")+ COUNTIF(N15:N234,"=▲")</f>
        <v>72</v>
      </c>
      <c r="I3" s="61">
        <f ca="1">COUNTIF(N15:N234,"=○")</f>
        <v>42</v>
      </c>
      <c r="J3" s="61">
        <f ca="1">COUNTIF(N15:N234,"=△") + COUNTIF(N15:N234,"=▲")  +  COUNTIF(N15:N234,"=★")</f>
        <v>4</v>
      </c>
      <c r="K3" s="61">
        <f ca="1">COUNTIF(N15:N234,"=◇")</f>
        <v>26</v>
      </c>
      <c r="L3" s="61">
        <f ca="1">COUNTIF(N15:N234,"=▲")</f>
        <v>0</v>
      </c>
      <c r="M3" s="61">
        <f ca="1">COUNTIF(N15:N234,"=★")</f>
        <v>4</v>
      </c>
      <c r="N3" s="50"/>
      <c r="O3" s="50"/>
      <c r="P3" s="50"/>
      <c r="Q3" s="50"/>
      <c r="R3" s="50"/>
      <c r="S3" s="44"/>
      <c r="T3" s="62"/>
      <c r="U3" s="44"/>
      <c r="V3" s="44"/>
      <c r="W3" s="44"/>
      <c r="X3" s="44"/>
      <c r="Y3" s="44"/>
      <c r="Z3" s="62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60"/>
      <c r="AT3" s="88"/>
    </row>
    <row r="4" spans="1:46" ht="5.25" customHeight="1" thickBot="1">
      <c r="B4" s="63"/>
      <c r="C4" s="63"/>
      <c r="D4" s="63"/>
      <c r="E4" s="63"/>
      <c r="F4" s="64"/>
      <c r="G4" s="64"/>
      <c r="H4" s="64"/>
      <c r="I4" s="64"/>
      <c r="J4" s="64"/>
      <c r="K4" s="64"/>
      <c r="L4" s="64"/>
      <c r="M4" s="64"/>
      <c r="N4" s="64"/>
      <c r="O4" s="64"/>
      <c r="P4" s="65"/>
      <c r="Q4" s="66"/>
      <c r="R4" s="66"/>
      <c r="S4" s="66"/>
      <c r="T4" s="66"/>
      <c r="U4" s="64"/>
      <c r="V4" s="64"/>
      <c r="W4" s="64"/>
      <c r="X4" s="64"/>
      <c r="Y4" s="66"/>
      <c r="Z4" s="66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59"/>
      <c r="AT4" s="88"/>
    </row>
    <row r="5" spans="1:46" ht="3.75" customHeight="1" thickTop="1">
      <c r="B5" s="52"/>
      <c r="C5" s="52"/>
      <c r="D5" s="52"/>
      <c r="E5" s="52"/>
      <c r="H5" s="67"/>
      <c r="I5" s="67"/>
      <c r="J5" s="67"/>
      <c r="K5" s="67"/>
      <c r="L5" s="67"/>
      <c r="M5" s="67"/>
      <c r="N5" s="67"/>
      <c r="O5" s="67"/>
      <c r="Q5" s="69"/>
      <c r="R5" s="69"/>
      <c r="S5" s="69"/>
      <c r="T5" s="69"/>
      <c r="Y5" s="69"/>
      <c r="Z5" s="69"/>
      <c r="AR5" s="70"/>
      <c r="AS5" s="59"/>
      <c r="AT5" s="59"/>
    </row>
    <row r="6" spans="1:46" ht="3.75" customHeight="1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Q6" s="68"/>
      <c r="R6" s="68"/>
      <c r="S6" s="68"/>
      <c r="T6" s="68"/>
      <c r="Y6" s="68"/>
      <c r="Z6" s="68"/>
      <c r="AR6" s="70"/>
      <c r="AS6" s="59"/>
      <c r="AT6" s="59"/>
    </row>
    <row r="7" spans="1:46" ht="18.75" customHeight="1">
      <c r="A7" s="71"/>
      <c r="B7" s="126"/>
      <c r="C7" s="127"/>
      <c r="D7" s="127"/>
      <c r="E7" s="127"/>
      <c r="F7" s="127"/>
      <c r="G7" s="127"/>
      <c r="H7" s="128"/>
      <c r="I7" s="132" t="s">
        <v>38</v>
      </c>
      <c r="J7" s="133"/>
      <c r="K7" s="133"/>
      <c r="L7" s="134"/>
      <c r="M7" s="71"/>
      <c r="N7" s="71"/>
      <c r="O7" s="71"/>
      <c r="P7" s="71"/>
      <c r="Q7" s="71"/>
      <c r="R7" s="71"/>
      <c r="S7" s="42"/>
      <c r="T7" s="42"/>
      <c r="W7" s="70"/>
      <c r="Y7" s="42"/>
      <c r="Z7" s="42"/>
      <c r="AC7" s="70"/>
      <c r="AF7" s="70"/>
    </row>
    <row r="8" spans="1:46" ht="18.75" customHeight="1">
      <c r="A8" s="71"/>
      <c r="B8" s="129"/>
      <c r="C8" s="130"/>
      <c r="D8" s="130"/>
      <c r="E8" s="130"/>
      <c r="F8" s="130"/>
      <c r="G8" s="130"/>
      <c r="H8" s="131"/>
      <c r="I8" s="72">
        <f>MIN(I15:I234)</f>
        <v>42172</v>
      </c>
      <c r="J8" s="72">
        <f>MAX(J15:J234)</f>
        <v>42195</v>
      </c>
      <c r="K8" s="72">
        <f>IF(MIN(K15:K234)=DATE(1900,1,0),"",MIN(K15:K234))</f>
        <v>42172</v>
      </c>
      <c r="L8" s="72">
        <f>IF(MAX(L15:L234)=DATE(1900,1,0),"",MAX(L15:L234))</f>
        <v>42180</v>
      </c>
      <c r="M8" s="73"/>
      <c r="N8" s="74" t="str">
        <f>TEXT(T9,"yyyy")</f>
        <v>2015</v>
      </c>
      <c r="O8" s="120">
        <f>SUM(P15:P234)</f>
        <v>0</v>
      </c>
      <c r="P8" s="121"/>
      <c r="Q8" s="120">
        <f>SUM(R15:R234)</f>
        <v>0</v>
      </c>
      <c r="R8" s="121"/>
      <c r="S8" s="75">
        <v>6</v>
      </c>
      <c r="T8" s="76" t="str">
        <f>IF(TEXT(T9,"d")="1",TEXT(T9,"m"),"")</f>
        <v/>
      </c>
      <c r="U8" s="76" t="str">
        <f t="shared" ref="U8:X8" si="0">IF(TEXT(U9,"d")="1",TEXT(U9,"m"),"")</f>
        <v/>
      </c>
      <c r="V8" s="76" t="str">
        <f t="shared" si="0"/>
        <v/>
      </c>
      <c r="W8" s="76" t="str">
        <f t="shared" si="0"/>
        <v/>
      </c>
      <c r="X8" s="76" t="str">
        <f t="shared" si="0"/>
        <v/>
      </c>
      <c r="Y8" s="75"/>
      <c r="Z8" s="76" t="str">
        <f>IF(TEXT(Z9,"d")="1",TEXT(Z9,"m"),"")</f>
        <v/>
      </c>
      <c r="AA8" s="76" t="str">
        <f t="shared" ref="AA8:AG8" si="1">IF(TEXT(AA9,"d")="1",TEXT(AA9,"m"),"")</f>
        <v/>
      </c>
      <c r="AB8" s="76" t="str">
        <f t="shared" si="1"/>
        <v/>
      </c>
      <c r="AC8" s="76" t="str">
        <f t="shared" si="1"/>
        <v/>
      </c>
      <c r="AD8" s="76" t="str">
        <f t="shared" si="1"/>
        <v/>
      </c>
      <c r="AE8" s="76" t="str">
        <f t="shared" si="1"/>
        <v/>
      </c>
      <c r="AF8" s="76" t="str">
        <f t="shared" si="1"/>
        <v/>
      </c>
      <c r="AG8" s="76" t="str">
        <f t="shared" si="1"/>
        <v/>
      </c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45" t="s">
        <v>39</v>
      </c>
    </row>
    <row r="9" spans="1:46" ht="18.75" customHeight="1">
      <c r="B9" s="136" t="s">
        <v>40</v>
      </c>
      <c r="C9" s="138" t="s">
        <v>31</v>
      </c>
      <c r="D9" s="138" t="s">
        <v>41</v>
      </c>
      <c r="E9" s="138" t="s">
        <v>51</v>
      </c>
      <c r="F9" s="141" t="s">
        <v>52</v>
      </c>
      <c r="G9" s="136" t="s">
        <v>53</v>
      </c>
      <c r="H9" s="143" t="s">
        <v>56</v>
      </c>
      <c r="I9" s="146" t="s">
        <v>42</v>
      </c>
      <c r="J9" s="147"/>
      <c r="K9" s="146" t="s">
        <v>32</v>
      </c>
      <c r="L9" s="148"/>
      <c r="M9" s="149" t="s">
        <v>43</v>
      </c>
      <c r="N9" s="150"/>
      <c r="O9" s="122" t="s">
        <v>44</v>
      </c>
      <c r="P9" s="123"/>
      <c r="Q9" s="124" t="s">
        <v>45</v>
      </c>
      <c r="R9" s="123"/>
      <c r="S9" s="77">
        <v>42171</v>
      </c>
      <c r="T9" s="77">
        <v>42172</v>
      </c>
      <c r="U9" s="77">
        <v>42173</v>
      </c>
      <c r="V9" s="77">
        <v>42174</v>
      </c>
      <c r="W9" s="77">
        <v>42175</v>
      </c>
      <c r="X9" s="77">
        <v>42176</v>
      </c>
      <c r="Y9" s="77">
        <v>42177</v>
      </c>
      <c r="Z9" s="77">
        <v>42178</v>
      </c>
      <c r="AA9" s="77">
        <v>42179</v>
      </c>
      <c r="AB9" s="77">
        <v>42180</v>
      </c>
      <c r="AC9" s="77">
        <v>42181</v>
      </c>
      <c r="AD9" s="77">
        <v>42182</v>
      </c>
      <c r="AE9" s="77">
        <v>42183</v>
      </c>
      <c r="AF9" s="77">
        <v>42184</v>
      </c>
      <c r="AG9" s="77">
        <v>42185</v>
      </c>
      <c r="AH9" s="77">
        <v>42186</v>
      </c>
      <c r="AI9" s="77">
        <v>42187</v>
      </c>
      <c r="AJ9" s="77">
        <v>42188</v>
      </c>
      <c r="AK9" s="77">
        <v>42189</v>
      </c>
      <c r="AL9" s="77">
        <v>42190</v>
      </c>
      <c r="AM9" s="77">
        <v>42191</v>
      </c>
      <c r="AN9" s="77">
        <v>42192</v>
      </c>
      <c r="AO9" s="77">
        <v>42193</v>
      </c>
      <c r="AP9" s="77">
        <v>42194</v>
      </c>
      <c r="AQ9" s="77">
        <v>42195</v>
      </c>
      <c r="AR9" s="145"/>
    </row>
    <row r="10" spans="1:46" ht="18.75" customHeight="1">
      <c r="B10" s="137"/>
      <c r="C10" s="139"/>
      <c r="D10" s="140"/>
      <c r="E10" s="140"/>
      <c r="F10" s="142"/>
      <c r="G10" s="137"/>
      <c r="H10" s="144"/>
      <c r="I10" s="78" t="s">
        <v>18</v>
      </c>
      <c r="J10" s="79" t="s">
        <v>19</v>
      </c>
      <c r="K10" s="80" t="s">
        <v>18</v>
      </c>
      <c r="L10" s="81" t="s">
        <v>19</v>
      </c>
      <c r="M10" s="151"/>
      <c r="N10" s="152"/>
      <c r="O10" s="82" t="s">
        <v>3</v>
      </c>
      <c r="P10" s="83" t="s">
        <v>4</v>
      </c>
      <c r="Q10" s="82" t="s">
        <v>3</v>
      </c>
      <c r="R10" s="83" t="s">
        <v>4</v>
      </c>
      <c r="S10" s="84">
        <f t="shared" ref="S10:AQ10" si="2">S9</f>
        <v>42171</v>
      </c>
      <c r="T10" s="84">
        <f t="shared" si="2"/>
        <v>42172</v>
      </c>
      <c r="U10" s="84">
        <f t="shared" si="2"/>
        <v>42173</v>
      </c>
      <c r="V10" s="84">
        <f t="shared" si="2"/>
        <v>42174</v>
      </c>
      <c r="W10" s="84">
        <f t="shared" si="2"/>
        <v>42175</v>
      </c>
      <c r="X10" s="84">
        <f t="shared" si="2"/>
        <v>42176</v>
      </c>
      <c r="Y10" s="84">
        <f t="shared" si="2"/>
        <v>42177</v>
      </c>
      <c r="Z10" s="84">
        <f t="shared" si="2"/>
        <v>42178</v>
      </c>
      <c r="AA10" s="84">
        <f t="shared" si="2"/>
        <v>42179</v>
      </c>
      <c r="AB10" s="84">
        <f t="shared" si="2"/>
        <v>42180</v>
      </c>
      <c r="AC10" s="84">
        <f t="shared" si="2"/>
        <v>42181</v>
      </c>
      <c r="AD10" s="84">
        <f t="shared" si="2"/>
        <v>42182</v>
      </c>
      <c r="AE10" s="84">
        <f t="shared" si="2"/>
        <v>42183</v>
      </c>
      <c r="AF10" s="84">
        <f t="shared" si="2"/>
        <v>42184</v>
      </c>
      <c r="AG10" s="84">
        <f t="shared" si="2"/>
        <v>42185</v>
      </c>
      <c r="AH10" s="84">
        <f t="shared" si="2"/>
        <v>42186</v>
      </c>
      <c r="AI10" s="84">
        <f t="shared" si="2"/>
        <v>42187</v>
      </c>
      <c r="AJ10" s="84">
        <f t="shared" si="2"/>
        <v>42188</v>
      </c>
      <c r="AK10" s="84">
        <f t="shared" si="2"/>
        <v>42189</v>
      </c>
      <c r="AL10" s="84">
        <f t="shared" si="2"/>
        <v>42190</v>
      </c>
      <c r="AM10" s="84">
        <f t="shared" si="2"/>
        <v>42191</v>
      </c>
      <c r="AN10" s="84">
        <f t="shared" si="2"/>
        <v>42192</v>
      </c>
      <c r="AO10" s="84">
        <f t="shared" si="2"/>
        <v>42193</v>
      </c>
      <c r="AP10" s="84">
        <f t="shared" si="2"/>
        <v>42194</v>
      </c>
      <c r="AQ10" s="84">
        <f t="shared" si="2"/>
        <v>42195</v>
      </c>
      <c r="AR10" s="145"/>
    </row>
    <row r="11" spans="1:46" ht="13.5" customHeight="1">
      <c r="B11" s="110">
        <f>(ROW()-10)/2+0.5</f>
        <v>1</v>
      </c>
      <c r="C11" s="112"/>
      <c r="D11" s="114"/>
      <c r="E11" s="114"/>
      <c r="F11" s="89"/>
      <c r="G11" s="89"/>
      <c r="H11" s="118"/>
      <c r="I11" s="93"/>
      <c r="J11" s="93"/>
      <c r="K11" s="93"/>
      <c r="L11" s="93"/>
      <c r="M11" s="95"/>
      <c r="N11" s="104" t="str">
        <f ca="1">IF(B11="","",IF(AND(I11="",J11="",K11="",L11=""),"",IF(OR(I11="",J11=""),"?",IF(AND(I11&lt;&gt;"",J11&lt;&gt;"",K11&lt;&gt;"",L11&lt;&gt;"",M11=100),"○",IF(AND(I11&lt;=TODAY(),J11&gt;=TODAY(),K11=""),"▲",  IF(J11&lt;TODAY(),"★",IF(K11&lt;&gt;"","△",IF(AND(I11&lt;&gt;""),"◇",""))))))))</f>
        <v/>
      </c>
      <c r="O11" s="106" t="str">
        <f>IF(COUNTA(S11:X11)=0,"",SUMPRODUCT(--(ISNUMBER(S11:X11)),S11:X11)+ (COUNTA(S11:X11)-COUNT(S11:X11))*8)</f>
        <v/>
      </c>
      <c r="P11" s="108" t="str">
        <f t="shared" ref="P11" si="3">IF(O11="","",ROUND(O11/8,2))</f>
        <v/>
      </c>
      <c r="Q11" s="106" t="str">
        <f>IF(COUNTA(S12:X12)=0,"",SUMPRODUCT(--(ISNUMBER(S12:X12)),S12:X12)+ (COUNTA(S12:X12)-COUNT(S12:X12))*8)</f>
        <v/>
      </c>
      <c r="R11" s="108" t="str">
        <f t="shared" ref="R11" si="4">IF(Q11="","",ROUND(Q11/8,2))</f>
        <v/>
      </c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103"/>
    </row>
    <row r="12" spans="1:46" ht="13.5" customHeight="1">
      <c r="B12" s="111"/>
      <c r="C12" s="113"/>
      <c r="D12" s="115"/>
      <c r="E12" s="115"/>
      <c r="F12" s="90"/>
      <c r="G12" s="90"/>
      <c r="H12" s="119"/>
      <c r="I12" s="94"/>
      <c r="J12" s="94"/>
      <c r="K12" s="94"/>
      <c r="L12" s="94"/>
      <c r="M12" s="96"/>
      <c r="N12" s="105"/>
      <c r="O12" s="107"/>
      <c r="P12" s="109"/>
      <c r="Q12" s="107"/>
      <c r="R12" s="109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103"/>
    </row>
    <row r="13" spans="1:46" ht="13.5" customHeight="1">
      <c r="B13" s="110">
        <f t="shared" ref="B13" si="5">(ROW()-10)/2+0.5</f>
        <v>2</v>
      </c>
      <c r="C13" s="112"/>
      <c r="D13" s="114"/>
      <c r="E13" s="114"/>
      <c r="F13" s="89"/>
      <c r="G13" s="89"/>
      <c r="H13" s="118"/>
      <c r="I13" s="93"/>
      <c r="J13" s="93"/>
      <c r="K13" s="93"/>
      <c r="L13" s="93"/>
      <c r="M13" s="95"/>
      <c r="N13" s="104" t="str">
        <f ca="1">IF(B13="","",IF(AND(I13="",J13="",K13="",L13=""),"",IF(OR(I13="",J13=""),"?",IF(AND(I13&lt;&gt;"",J13&lt;&gt;"",K13&lt;&gt;"",L13&lt;&gt;"",M13=100),"○",IF(AND(I13&lt;=TODAY(),J13&gt;=TODAY(),K13=""),"▲",  IF(J13&lt;TODAY(),"★",IF(K13&lt;&gt;"","△",IF(AND(I13&lt;&gt;""),"◇",""))))))))</f>
        <v/>
      </c>
      <c r="O13" s="106" t="str">
        <f>IF(COUNTA(S13:X13)=0,"",SUMPRODUCT(--(ISNUMBER(S13:X13)),S13:X13)+ (COUNTA(S13:X13)-COUNT(S13:X13))*8)</f>
        <v/>
      </c>
      <c r="P13" s="108" t="str">
        <f t="shared" ref="P13" si="6">IF(O13="","",ROUND(O13/8,2))</f>
        <v/>
      </c>
      <c r="Q13" s="106" t="str">
        <f>IF(COUNTA(S14:X14)=0,"",SUMPRODUCT(--(ISNUMBER(S14:X14)),S14:X14)+ (COUNTA(S14:X14)-COUNT(S14:X14))*8)</f>
        <v/>
      </c>
      <c r="R13" s="108" t="str">
        <f t="shared" ref="R13" si="7">IF(Q13="","",ROUND(Q13/8,2))</f>
        <v/>
      </c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103"/>
    </row>
    <row r="14" spans="1:46" ht="13.5" customHeight="1">
      <c r="B14" s="111"/>
      <c r="C14" s="113"/>
      <c r="D14" s="115"/>
      <c r="E14" s="115"/>
      <c r="F14" s="90"/>
      <c r="G14" s="90"/>
      <c r="H14" s="119"/>
      <c r="I14" s="94"/>
      <c r="J14" s="94"/>
      <c r="K14" s="94"/>
      <c r="L14" s="94"/>
      <c r="M14" s="96"/>
      <c r="N14" s="105"/>
      <c r="O14" s="107"/>
      <c r="P14" s="109"/>
      <c r="Q14" s="107"/>
      <c r="R14" s="109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103"/>
    </row>
    <row r="15" spans="1:46" ht="13.5" customHeight="1">
      <c r="B15" s="116">
        <f>(ROW()-10)/2+0.5</f>
        <v>3</v>
      </c>
      <c r="C15" s="112" t="s">
        <v>30</v>
      </c>
      <c r="D15" s="114" t="s">
        <v>58</v>
      </c>
      <c r="E15" s="114" t="s">
        <v>71</v>
      </c>
      <c r="F15" s="89" t="s">
        <v>74</v>
      </c>
      <c r="G15" s="89"/>
      <c r="H15" s="91" t="s">
        <v>61</v>
      </c>
      <c r="I15" s="93">
        <v>42172</v>
      </c>
      <c r="J15" s="93">
        <v>42174</v>
      </c>
      <c r="K15" s="93">
        <v>42172</v>
      </c>
      <c r="L15" s="93">
        <v>42174</v>
      </c>
      <c r="M15" s="95">
        <v>100</v>
      </c>
      <c r="N15" s="97" t="str">
        <f ca="1">IF(B15="","",IF(AND(I15="",J15="",K15="",L15=""),"",IF(OR(I15="",J15=""),"?",IF(AND(I15&lt;&gt;"",J15&lt;&gt;"",K15&lt;&gt;"",L15&lt;&gt;"",M15=100),"○",IF(AND(I15&lt;=TODAY(),J15&gt;=TODAY(),K15=""),"▲",  IF(J15&lt;TODAY(),"★",IF(K15&lt;&gt;"","△",IF(AND(I15&lt;&gt;""),"◇",""))))))))</f>
        <v>○</v>
      </c>
      <c r="O15" s="99" t="str">
        <f>IF(COUNTA(S15:X15)=0,"",SUMPRODUCT(--(ISNUMBER(S15:X15)),S15:X15)+ (COUNTA(S15:X15)-COUNT(S15:X15))*8)</f>
        <v/>
      </c>
      <c r="P15" s="101" t="str">
        <f>IF(O15="","",ROUND(O15/8,2))</f>
        <v/>
      </c>
      <c r="Q15" s="99" t="str">
        <f>IF(COUNTA(S16:X16)=0,"",SUMPRODUCT(--(ISNUMBER(S16:X16)),S16:X16)+ (COUNTA(S16:X16)-COUNT(S16:X16))*8)</f>
        <v/>
      </c>
      <c r="R15" s="101" t="str">
        <f t="shared" ref="R15" si="8">IF(Q15="","",ROUND(Q15/8,2))</f>
        <v/>
      </c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103"/>
    </row>
    <row r="16" spans="1:46" ht="13.5" customHeight="1">
      <c r="B16" s="117"/>
      <c r="C16" s="113"/>
      <c r="D16" s="115"/>
      <c r="E16" s="115"/>
      <c r="F16" s="90"/>
      <c r="G16" s="90"/>
      <c r="H16" s="92"/>
      <c r="I16" s="94"/>
      <c r="J16" s="94"/>
      <c r="K16" s="94"/>
      <c r="L16" s="94"/>
      <c r="M16" s="96"/>
      <c r="N16" s="98"/>
      <c r="O16" s="100"/>
      <c r="P16" s="102"/>
      <c r="Q16" s="100"/>
      <c r="R16" s="102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103"/>
    </row>
    <row r="17" spans="2:44" ht="13.5" customHeight="1">
      <c r="B17" s="110">
        <f t="shared" ref="B17" si="9">(ROW()-10)/2+0.5</f>
        <v>4</v>
      </c>
      <c r="C17" s="112"/>
      <c r="D17" s="114"/>
      <c r="E17" s="114" t="s">
        <v>80</v>
      </c>
      <c r="F17" s="89" t="s">
        <v>74</v>
      </c>
      <c r="G17" s="89"/>
      <c r="H17" s="91" t="s">
        <v>61</v>
      </c>
      <c r="I17" s="93">
        <v>42172</v>
      </c>
      <c r="J17" s="93">
        <v>42174</v>
      </c>
      <c r="K17" s="93">
        <v>42172</v>
      </c>
      <c r="L17" s="93">
        <v>42174</v>
      </c>
      <c r="M17" s="95">
        <v>100</v>
      </c>
      <c r="N17" s="104" t="str">
        <f ca="1">IF(B17="","",IF(AND(I17="",J17="",K17="",L17=""),"",IF(OR(I17="",J17=""),"?",IF(AND(I17&lt;&gt;"",J17&lt;&gt;"",K17&lt;&gt;"",L17&lt;&gt;"",M17=100),"○",IF(AND(I17&lt;=TODAY(),J17&gt;=TODAY(),K17=""),"▲",  IF(J17&lt;TODAY(),"★",IF(K17&lt;&gt;"","△",IF(AND(I17&lt;&gt;""),"◇",""))))))))</f>
        <v>○</v>
      </c>
      <c r="O17" s="106" t="str">
        <f>IF(COUNTA(S17:X17)=0,"",SUMPRODUCT(--(ISNUMBER(S17:X17)),S17:X17)+ (COUNTA(S17:X17)-COUNT(S17:X17))*8)</f>
        <v/>
      </c>
      <c r="P17" s="108" t="str">
        <f t="shared" ref="P17" si="10">IF(O17="","",ROUND(O17/8,2))</f>
        <v/>
      </c>
      <c r="Q17" s="106" t="str">
        <f>IF(COUNTA(S18:X18)=0,"",SUMPRODUCT(--(ISNUMBER(S18:X18)),S18:X18)+ (COUNTA(S18:X18)-COUNT(S18:X18))*8)</f>
        <v/>
      </c>
      <c r="R17" s="108" t="str">
        <f t="shared" ref="R17" si="11">IF(Q17="","",ROUND(Q17/8,2))</f>
        <v/>
      </c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103"/>
    </row>
    <row r="18" spans="2:44" ht="13.5" customHeight="1">
      <c r="B18" s="111"/>
      <c r="C18" s="113"/>
      <c r="D18" s="115"/>
      <c r="E18" s="115"/>
      <c r="F18" s="90"/>
      <c r="G18" s="90"/>
      <c r="H18" s="92"/>
      <c r="I18" s="94"/>
      <c r="J18" s="94"/>
      <c r="K18" s="94"/>
      <c r="L18" s="94"/>
      <c r="M18" s="96"/>
      <c r="N18" s="105"/>
      <c r="O18" s="107"/>
      <c r="P18" s="109"/>
      <c r="Q18" s="107"/>
      <c r="R18" s="109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103"/>
    </row>
    <row r="19" spans="2:44" ht="13.5" customHeight="1">
      <c r="B19" s="110">
        <f>(ROW()-10)/2+0.5</f>
        <v>5</v>
      </c>
      <c r="C19" s="112"/>
      <c r="D19" s="114"/>
      <c r="E19" s="114"/>
      <c r="F19" s="89"/>
      <c r="G19" s="89"/>
      <c r="H19" s="91"/>
      <c r="I19" s="93"/>
      <c r="J19" s="93"/>
      <c r="K19" s="93"/>
      <c r="L19" s="93"/>
      <c r="M19" s="95"/>
      <c r="N19" s="104"/>
      <c r="O19" s="106"/>
      <c r="P19" s="108"/>
      <c r="Q19" s="106"/>
      <c r="R19" s="108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103"/>
    </row>
    <row r="20" spans="2:44" ht="13.5" customHeight="1">
      <c r="B20" s="111"/>
      <c r="C20" s="113"/>
      <c r="D20" s="115"/>
      <c r="E20" s="115"/>
      <c r="F20" s="90"/>
      <c r="G20" s="90"/>
      <c r="H20" s="92"/>
      <c r="I20" s="94"/>
      <c r="J20" s="94"/>
      <c r="K20" s="94"/>
      <c r="L20" s="94"/>
      <c r="M20" s="96"/>
      <c r="N20" s="105"/>
      <c r="O20" s="107"/>
      <c r="P20" s="109"/>
      <c r="Q20" s="107"/>
      <c r="R20" s="109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103"/>
    </row>
    <row r="21" spans="2:44" ht="13.5" customHeight="1">
      <c r="B21" s="116">
        <f>(ROW()-10)/2+0.5</f>
        <v>6</v>
      </c>
      <c r="C21" s="112"/>
      <c r="D21" s="114"/>
      <c r="E21" s="114" t="s">
        <v>101</v>
      </c>
      <c r="F21" s="89" t="s">
        <v>74</v>
      </c>
      <c r="G21" s="89"/>
      <c r="H21" s="91" t="s">
        <v>61</v>
      </c>
      <c r="I21" s="93">
        <v>42177</v>
      </c>
      <c r="J21" s="93">
        <v>42179</v>
      </c>
      <c r="K21" s="93">
        <v>42177</v>
      </c>
      <c r="L21" s="93">
        <v>42180</v>
      </c>
      <c r="M21" s="95">
        <v>100</v>
      </c>
      <c r="N21" s="97" t="str">
        <f ca="1">IF(B21="","",IF(AND(I21="",J21="",K21="",L21=""),"",IF(OR(I21="",J21=""),"?",IF(AND(I21&lt;&gt;"",J21&lt;&gt;"",K21&lt;&gt;"",L21&lt;&gt;"",M21=100),"○",IF(AND(I21&lt;=TODAY(),J21&gt;=TODAY(),K21=""),"▲",  IF(J21&lt;TODAY(),"★",IF(K21&lt;&gt;"","△",IF(AND(I21&lt;&gt;""),"◇",""))))))))</f>
        <v>○</v>
      </c>
      <c r="O21" s="99" t="str">
        <f>IF(COUNTA(S21:X21)=0,"",SUMPRODUCT(--(ISNUMBER(S21:X21)),S21:X21)+ (COUNTA(S21:X21)-COUNT(S21:X21))*8)</f>
        <v/>
      </c>
      <c r="P21" s="101" t="str">
        <f>IF(O21="","",ROUND(O21/8,2))</f>
        <v/>
      </c>
      <c r="Q21" s="99" t="str">
        <f>IF(COUNTA(S22:X22)=0,"",SUMPRODUCT(--(ISNUMBER(S22:X22)),S22:X22)+ (COUNTA(S22:X22)-COUNT(S22:X22))*8)</f>
        <v/>
      </c>
      <c r="R21" s="101" t="str">
        <f t="shared" ref="R21" si="12">IF(Q21="","",ROUND(Q21/8,2))</f>
        <v/>
      </c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103"/>
    </row>
    <row r="22" spans="2:44" ht="13.5" customHeight="1">
      <c r="B22" s="117"/>
      <c r="C22" s="113"/>
      <c r="D22" s="115"/>
      <c r="E22" s="115"/>
      <c r="F22" s="90"/>
      <c r="G22" s="90"/>
      <c r="H22" s="92"/>
      <c r="I22" s="94"/>
      <c r="J22" s="94"/>
      <c r="K22" s="94"/>
      <c r="L22" s="94"/>
      <c r="M22" s="96"/>
      <c r="N22" s="98"/>
      <c r="O22" s="100"/>
      <c r="P22" s="102"/>
      <c r="Q22" s="100"/>
      <c r="R22" s="102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103"/>
    </row>
    <row r="23" spans="2:44" ht="13.5" customHeight="1">
      <c r="B23" s="116">
        <f>(ROW()-10)/2+0.5</f>
        <v>7</v>
      </c>
      <c r="C23" s="112"/>
      <c r="D23" s="114"/>
      <c r="E23" s="114"/>
      <c r="F23" s="89" t="s">
        <v>55</v>
      </c>
      <c r="G23" s="89"/>
      <c r="H23" s="91" t="s">
        <v>64</v>
      </c>
      <c r="I23" s="93">
        <v>42180</v>
      </c>
      <c r="J23" s="93">
        <v>42180</v>
      </c>
      <c r="K23" s="93">
        <v>42180</v>
      </c>
      <c r="L23" s="93">
        <v>42180</v>
      </c>
      <c r="M23" s="95">
        <v>100</v>
      </c>
      <c r="N23" s="97" t="str">
        <f ca="1">IF(B23="","",IF(AND(I23="",J23="",K23="",L23=""),"",IF(OR(I23="",J23=""),"?",IF(AND(I23&lt;&gt;"",J23&lt;&gt;"",K23&lt;&gt;"",L23&lt;&gt;"",M23=100),"○",IF(AND(I23&lt;=TODAY(),J23&gt;=TODAY(),K23=""),"▲",  IF(J23&lt;TODAY(),"★",IF(K23&lt;&gt;"","△",IF(AND(I23&lt;&gt;""),"◇",""))))))))</f>
        <v>○</v>
      </c>
      <c r="O23" s="99" t="str">
        <f>IF(COUNTA(S23:X23)=0,"",SUMPRODUCT(--(ISNUMBER(S23:X23)),S23:X23)+ (COUNTA(S23:X23)-COUNT(S23:X23))*8)</f>
        <v/>
      </c>
      <c r="P23" s="101" t="str">
        <f>IF(O23="","",ROUND(O23/8,2))</f>
        <v/>
      </c>
      <c r="Q23" s="99" t="str">
        <f>IF(COUNTA(S24:X24)=0,"",SUMPRODUCT(--(ISNUMBER(S24:X24)),S24:X24)+ (COUNTA(S24:X24)-COUNT(S24:X24))*8)</f>
        <v/>
      </c>
      <c r="R23" s="101" t="str">
        <f t="shared" ref="R23" si="13">IF(Q23="","",ROUND(Q23/8,2))</f>
        <v/>
      </c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103"/>
    </row>
    <row r="24" spans="2:44" ht="13.5" customHeight="1">
      <c r="B24" s="117"/>
      <c r="C24" s="113"/>
      <c r="D24" s="115"/>
      <c r="E24" s="115"/>
      <c r="F24" s="90"/>
      <c r="G24" s="90"/>
      <c r="H24" s="92"/>
      <c r="I24" s="94"/>
      <c r="J24" s="94"/>
      <c r="K24" s="94"/>
      <c r="L24" s="94"/>
      <c r="M24" s="96"/>
      <c r="N24" s="98"/>
      <c r="O24" s="100"/>
      <c r="P24" s="102"/>
      <c r="Q24" s="100"/>
      <c r="R24" s="102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103"/>
    </row>
    <row r="25" spans="2:44" ht="13.5" customHeight="1">
      <c r="B25" s="116">
        <f>(ROW()-10)/2+0.5</f>
        <v>8</v>
      </c>
      <c r="C25" s="112"/>
      <c r="D25" s="114"/>
      <c r="E25" s="114" t="s">
        <v>81</v>
      </c>
      <c r="F25" s="89" t="s">
        <v>74</v>
      </c>
      <c r="G25" s="89"/>
      <c r="H25" s="91" t="s">
        <v>61</v>
      </c>
      <c r="I25" s="93">
        <v>42177</v>
      </c>
      <c r="J25" s="93">
        <v>42179</v>
      </c>
      <c r="K25" s="93">
        <v>42177</v>
      </c>
      <c r="L25" s="93">
        <v>42180</v>
      </c>
      <c r="M25" s="95">
        <v>100</v>
      </c>
      <c r="N25" s="97" t="str">
        <f ca="1">IF(B25="","",IF(AND(I25="",J25="",K25="",L25=""),"",IF(OR(I25="",J25=""),"?",IF(AND(I25&lt;&gt;"",J25&lt;&gt;"",K25&lt;&gt;"",L25&lt;&gt;"",M25=100),"○",IF(AND(I25&lt;=TODAY(),J25&gt;=TODAY(),K25=""),"▲",  IF(J25&lt;TODAY(),"★",IF(K25&lt;&gt;"","△",IF(AND(I25&lt;&gt;""),"◇",""))))))))</f>
        <v>○</v>
      </c>
      <c r="O25" s="99" t="str">
        <f>IF(COUNTA(S25:X25)=0,"",SUMPRODUCT(--(ISNUMBER(S25:X25)),S25:X25)+ (COUNTA(S25:X25)-COUNT(S25:X25))*8)</f>
        <v/>
      </c>
      <c r="P25" s="101" t="str">
        <f>IF(O25="","",ROUND(O25/8,2))</f>
        <v/>
      </c>
      <c r="Q25" s="99" t="str">
        <f>IF(COUNTA(S26:X26)=0,"",SUMPRODUCT(--(ISNUMBER(S26:X26)),S26:X26)+ (COUNTA(S26:X26)-COUNT(S26:X26))*8)</f>
        <v/>
      </c>
      <c r="R25" s="101" t="str">
        <f t="shared" ref="R25" si="14">IF(Q25="","",ROUND(Q25/8,2))</f>
        <v/>
      </c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103"/>
    </row>
    <row r="26" spans="2:44" ht="13.5" customHeight="1">
      <c r="B26" s="117"/>
      <c r="C26" s="113"/>
      <c r="D26" s="115"/>
      <c r="E26" s="115"/>
      <c r="F26" s="90"/>
      <c r="G26" s="90"/>
      <c r="H26" s="92"/>
      <c r="I26" s="94"/>
      <c r="J26" s="94"/>
      <c r="K26" s="94"/>
      <c r="L26" s="94"/>
      <c r="M26" s="96"/>
      <c r="N26" s="98"/>
      <c r="O26" s="100"/>
      <c r="P26" s="102"/>
      <c r="Q26" s="100"/>
      <c r="R26" s="102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103"/>
    </row>
    <row r="27" spans="2:44" ht="13.5" customHeight="1">
      <c r="B27" s="116">
        <f>(ROW()-10)/2+0.5</f>
        <v>9</v>
      </c>
      <c r="C27" s="112"/>
      <c r="D27" s="114"/>
      <c r="E27" s="114"/>
      <c r="F27" s="89" t="s">
        <v>55</v>
      </c>
      <c r="G27" s="89"/>
      <c r="H27" s="91" t="s">
        <v>64</v>
      </c>
      <c r="I27" s="93">
        <v>42180</v>
      </c>
      <c r="J27" s="93">
        <v>42180</v>
      </c>
      <c r="K27" s="93">
        <v>42180</v>
      </c>
      <c r="L27" s="93">
        <v>42180</v>
      </c>
      <c r="M27" s="95">
        <v>100</v>
      </c>
      <c r="N27" s="97" t="str">
        <f ca="1">IF(B27="","",IF(AND(I27="",J27="",K27="",L27=""),"",IF(OR(I27="",J27=""),"?",IF(AND(I27&lt;&gt;"",J27&lt;&gt;"",K27&lt;&gt;"",L27&lt;&gt;"",M27=100),"○",IF(AND(I27&lt;=TODAY(),J27&gt;=TODAY(),K27=""),"▲",  IF(J27&lt;TODAY(),"★",IF(K27&lt;&gt;"","△",IF(AND(I27&lt;&gt;""),"◇",""))))))))</f>
        <v>○</v>
      </c>
      <c r="O27" s="99" t="str">
        <f>IF(COUNTA(S27:X27)=0,"",SUMPRODUCT(--(ISNUMBER(S27:X27)),S27:X27)+ (COUNTA(S27:X27)-COUNT(S27:X27))*8)</f>
        <v/>
      </c>
      <c r="P27" s="101" t="str">
        <f>IF(O27="","",ROUND(O27/8,2))</f>
        <v/>
      </c>
      <c r="Q27" s="99" t="str">
        <f>IF(COUNTA(S28:X28)=0,"",SUMPRODUCT(--(ISNUMBER(S28:X28)),S28:X28)+ (COUNTA(S28:X28)-COUNT(S28:X28))*8)</f>
        <v/>
      </c>
      <c r="R27" s="101" t="str">
        <f t="shared" ref="R27" si="15">IF(Q27="","",ROUND(Q27/8,2))</f>
        <v/>
      </c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103"/>
    </row>
    <row r="28" spans="2:44" ht="13.5" customHeight="1">
      <c r="B28" s="117"/>
      <c r="C28" s="113"/>
      <c r="D28" s="115"/>
      <c r="E28" s="115"/>
      <c r="F28" s="90"/>
      <c r="G28" s="90"/>
      <c r="H28" s="92"/>
      <c r="I28" s="94"/>
      <c r="J28" s="94"/>
      <c r="K28" s="94"/>
      <c r="L28" s="94"/>
      <c r="M28" s="96"/>
      <c r="N28" s="98"/>
      <c r="O28" s="100"/>
      <c r="P28" s="102"/>
      <c r="Q28" s="100"/>
      <c r="R28" s="102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103"/>
    </row>
    <row r="29" spans="2:44" ht="13.5" customHeight="1">
      <c r="B29" s="110">
        <f t="shared" ref="B29" si="16">(ROW()-10)/2+0.5</f>
        <v>10</v>
      </c>
      <c r="C29" s="112"/>
      <c r="D29" s="114"/>
      <c r="E29" s="114"/>
      <c r="F29" s="89"/>
      <c r="G29" s="89"/>
      <c r="H29" s="91"/>
      <c r="I29" s="93"/>
      <c r="J29" s="93"/>
      <c r="K29" s="93"/>
      <c r="L29" s="93"/>
      <c r="M29" s="95"/>
      <c r="N29" s="104" t="str">
        <f ca="1">IF(B29="","",IF(AND(I29="",J29="",K29="",L29=""),"",IF(OR(I29="",J29=""),"?",IF(AND(I29&lt;&gt;"",J29&lt;&gt;"",K29&lt;&gt;"",L29&lt;&gt;"",M29=100),"○",IF(AND(I29&lt;=TODAY(),J29&gt;=TODAY(),K29=""),"▲",  IF(J29&lt;TODAY(),"★",IF(K29&lt;&gt;"","△",IF(AND(I29&lt;&gt;""),"◇",""))))))))</f>
        <v/>
      </c>
      <c r="O29" s="106" t="str">
        <f>IF(COUNTA(S29:X29)=0,"",SUMPRODUCT(--(ISNUMBER(S29:X29)),S29:X29)+ (COUNTA(S29:X29)-COUNT(S29:X29))*8)</f>
        <v/>
      </c>
      <c r="P29" s="108" t="str">
        <f t="shared" ref="P29" si="17">IF(O29="","",ROUND(O29/8,2))</f>
        <v/>
      </c>
      <c r="Q29" s="106" t="str">
        <f>IF(COUNTA(S30:X30)=0,"",SUMPRODUCT(--(ISNUMBER(S30:X30)),S30:X30)+ (COUNTA(S30:X30)-COUNT(S30:X30))*8)</f>
        <v/>
      </c>
      <c r="R29" s="108" t="str">
        <f t="shared" ref="R29" si="18">IF(Q29="","",ROUND(Q29/8,2))</f>
        <v/>
      </c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103"/>
    </row>
    <row r="30" spans="2:44" ht="13.5" customHeight="1">
      <c r="B30" s="111"/>
      <c r="C30" s="113"/>
      <c r="D30" s="115"/>
      <c r="E30" s="115"/>
      <c r="F30" s="90"/>
      <c r="G30" s="90"/>
      <c r="H30" s="92"/>
      <c r="I30" s="94"/>
      <c r="J30" s="94"/>
      <c r="K30" s="94"/>
      <c r="L30" s="94"/>
      <c r="M30" s="96"/>
      <c r="N30" s="105"/>
      <c r="O30" s="107"/>
      <c r="P30" s="109"/>
      <c r="Q30" s="107"/>
      <c r="R30" s="109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103"/>
    </row>
    <row r="31" spans="2:44" ht="13.5" customHeight="1">
      <c r="B31" s="116">
        <f>(ROW()-10)/2+0.5</f>
        <v>11</v>
      </c>
      <c r="C31" s="112"/>
      <c r="D31" s="114" t="s">
        <v>70</v>
      </c>
      <c r="E31" s="114" t="s">
        <v>59</v>
      </c>
      <c r="F31" s="89" t="s">
        <v>74</v>
      </c>
      <c r="G31" s="89"/>
      <c r="H31" s="91" t="s">
        <v>62</v>
      </c>
      <c r="I31" s="93">
        <v>42172</v>
      </c>
      <c r="J31" s="93">
        <v>42174</v>
      </c>
      <c r="K31" s="93">
        <v>42172</v>
      </c>
      <c r="L31" s="93">
        <v>42174</v>
      </c>
      <c r="M31" s="95">
        <v>100</v>
      </c>
      <c r="N31" s="97" t="str">
        <f ca="1">IF(B31="","",IF(AND(I31="",J31="",K31="",L31=""),"",IF(OR(I31="",J31=""),"?",IF(AND(I31&lt;&gt;"",J31&lt;&gt;"",K31&lt;&gt;"",L31&lt;&gt;"",M31=100),"○",IF(AND(I31&lt;=TODAY(),J31&gt;=TODAY(),K31=""),"▲",  IF(J31&lt;TODAY(),"★",IF(K31&lt;&gt;"","△",IF(AND(I31&lt;&gt;""),"◇",""))))))))</f>
        <v>○</v>
      </c>
      <c r="O31" s="99" t="str">
        <f>IF(COUNTA(S31:X31)=0,"",SUMPRODUCT(--(ISNUMBER(S31:X31)),S31:X31)+ (COUNTA(S31:X31)-COUNT(S31:X31))*8)</f>
        <v/>
      </c>
      <c r="P31" s="101" t="str">
        <f>IF(O31="","",ROUND(O31/8,2))</f>
        <v/>
      </c>
      <c r="Q31" s="99" t="str">
        <f>IF(COUNTA(S32:X32)=0,"",SUMPRODUCT(--(ISNUMBER(S32:X32)),S32:X32)+ (COUNTA(S32:X32)-COUNT(S32:X32))*8)</f>
        <v/>
      </c>
      <c r="R31" s="101" t="str">
        <f t="shared" ref="R31" si="19">IF(Q31="","",ROUND(Q31/8,2))</f>
        <v/>
      </c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103"/>
    </row>
    <row r="32" spans="2:44" ht="13.5" customHeight="1">
      <c r="B32" s="117"/>
      <c r="C32" s="113"/>
      <c r="D32" s="115"/>
      <c r="E32" s="115"/>
      <c r="F32" s="90"/>
      <c r="G32" s="90"/>
      <c r="H32" s="92"/>
      <c r="I32" s="94"/>
      <c r="J32" s="94"/>
      <c r="K32" s="94"/>
      <c r="L32" s="94"/>
      <c r="M32" s="96"/>
      <c r="N32" s="98"/>
      <c r="O32" s="100"/>
      <c r="P32" s="102"/>
      <c r="Q32" s="100"/>
      <c r="R32" s="102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103"/>
    </row>
    <row r="33" spans="2:44" ht="13.5" customHeight="1">
      <c r="B33" s="110">
        <f t="shared" ref="B33" si="20">(ROW()-10)/2+0.5</f>
        <v>12</v>
      </c>
      <c r="C33" s="112"/>
      <c r="D33" s="114"/>
      <c r="E33" s="114" t="s">
        <v>68</v>
      </c>
      <c r="F33" s="89" t="s">
        <v>74</v>
      </c>
      <c r="G33" s="89"/>
      <c r="H33" s="91" t="s">
        <v>62</v>
      </c>
      <c r="I33" s="93">
        <v>42172</v>
      </c>
      <c r="J33" s="93">
        <v>42174</v>
      </c>
      <c r="K33" s="93">
        <v>42172</v>
      </c>
      <c r="L33" s="93">
        <v>42174</v>
      </c>
      <c r="M33" s="95">
        <v>100</v>
      </c>
      <c r="N33" s="104" t="str">
        <f ca="1">IF(B33="","",IF(AND(I33="",J33="",K33="",L33=""),"",IF(OR(I33="",J33=""),"?",IF(AND(I33&lt;&gt;"",J33&lt;&gt;"",K33&lt;&gt;"",L33&lt;&gt;"",M33=100),"○",IF(AND(I33&lt;=TODAY(),J33&gt;=TODAY(),K33=""),"▲",  IF(J33&lt;TODAY(),"★",IF(K33&lt;&gt;"","△",IF(AND(I33&lt;&gt;""),"◇",""))))))))</f>
        <v>○</v>
      </c>
      <c r="O33" s="106" t="str">
        <f>IF(COUNTA(S33:X33)=0,"",SUMPRODUCT(--(ISNUMBER(S33:X33)),S33:X33)+ (COUNTA(S33:X33)-COUNT(S33:X33))*8)</f>
        <v/>
      </c>
      <c r="P33" s="108" t="str">
        <f t="shared" ref="P33" si="21">IF(O33="","",ROUND(O33/8,2))</f>
        <v/>
      </c>
      <c r="Q33" s="106" t="str">
        <f>IF(COUNTA(S34:X34)=0,"",SUMPRODUCT(--(ISNUMBER(S34:X34)),S34:X34)+ (COUNTA(S34:X34)-COUNT(S34:X34))*8)</f>
        <v/>
      </c>
      <c r="R33" s="108" t="str">
        <f t="shared" ref="R33" si="22">IF(Q33="","",ROUND(Q33/8,2))</f>
        <v/>
      </c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103"/>
    </row>
    <row r="34" spans="2:44" ht="13.5" customHeight="1">
      <c r="B34" s="111"/>
      <c r="C34" s="113"/>
      <c r="D34" s="115"/>
      <c r="E34" s="115"/>
      <c r="F34" s="90"/>
      <c r="G34" s="90"/>
      <c r="H34" s="92"/>
      <c r="I34" s="94"/>
      <c r="J34" s="94"/>
      <c r="K34" s="94"/>
      <c r="L34" s="94"/>
      <c r="M34" s="96"/>
      <c r="N34" s="105"/>
      <c r="O34" s="107"/>
      <c r="P34" s="109"/>
      <c r="Q34" s="107"/>
      <c r="R34" s="109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103"/>
    </row>
    <row r="35" spans="2:44" ht="13.5" customHeight="1">
      <c r="B35" s="116">
        <f>(ROW()-10)/2+0.5</f>
        <v>13</v>
      </c>
      <c r="C35" s="112"/>
      <c r="D35" s="114"/>
      <c r="E35" s="114" t="s">
        <v>67</v>
      </c>
      <c r="F35" s="89" t="s">
        <v>74</v>
      </c>
      <c r="G35" s="89"/>
      <c r="H35" s="91" t="s">
        <v>62</v>
      </c>
      <c r="I35" s="93">
        <v>42172</v>
      </c>
      <c r="J35" s="93">
        <v>42174</v>
      </c>
      <c r="K35" s="93">
        <v>42172</v>
      </c>
      <c r="L35" s="93">
        <v>42174</v>
      </c>
      <c r="M35" s="95">
        <v>100</v>
      </c>
      <c r="N35" s="97" t="str">
        <f ca="1">IF(B35="","",IF(AND(I35="",J35="",K35="",L35=""),"",IF(OR(I35="",J35=""),"?",IF(AND(I35&lt;&gt;"",J35&lt;&gt;"",K35&lt;&gt;"",L35&lt;&gt;"",M35=100),"○",IF(AND(I35&lt;=TODAY(),J35&gt;=TODAY(),K35=""),"▲",  IF(J35&lt;TODAY(),"★",IF(K35&lt;&gt;"","△",IF(AND(I35&lt;&gt;""),"◇",""))))))))</f>
        <v>○</v>
      </c>
      <c r="O35" s="99" t="str">
        <f>IF(COUNTA(S35:X35)=0,"",SUMPRODUCT(--(ISNUMBER(S35:X35)),S35:X35)+ (COUNTA(S35:X35)-COUNT(S35:X35))*8)</f>
        <v/>
      </c>
      <c r="P35" s="101" t="str">
        <f>IF(O35="","",ROUND(O35/8,2))</f>
        <v/>
      </c>
      <c r="Q35" s="99" t="str">
        <f>IF(COUNTA(S36:X36)=0,"",SUMPRODUCT(--(ISNUMBER(S36:X36)),S36:X36)+ (COUNTA(S36:X36)-COUNT(S36:X36))*8)</f>
        <v/>
      </c>
      <c r="R35" s="101" t="str">
        <f t="shared" ref="R35" si="23">IF(Q35="","",ROUND(Q35/8,2))</f>
        <v/>
      </c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103"/>
    </row>
    <row r="36" spans="2:44" ht="13.5" customHeight="1">
      <c r="B36" s="117"/>
      <c r="C36" s="113"/>
      <c r="D36" s="115"/>
      <c r="E36" s="115"/>
      <c r="F36" s="90"/>
      <c r="G36" s="90"/>
      <c r="H36" s="92"/>
      <c r="I36" s="94"/>
      <c r="J36" s="94"/>
      <c r="K36" s="94"/>
      <c r="L36" s="94"/>
      <c r="M36" s="96"/>
      <c r="N36" s="98"/>
      <c r="O36" s="100"/>
      <c r="P36" s="102"/>
      <c r="Q36" s="100"/>
      <c r="R36" s="102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103"/>
    </row>
    <row r="37" spans="2:44" ht="13.5" customHeight="1">
      <c r="B37" s="110">
        <f t="shared" ref="B37" si="24">(ROW()-10)/2+0.5</f>
        <v>14</v>
      </c>
      <c r="C37" s="112"/>
      <c r="D37" s="114"/>
      <c r="E37" s="114" t="s">
        <v>69</v>
      </c>
      <c r="F37" s="89" t="s">
        <v>74</v>
      </c>
      <c r="G37" s="89"/>
      <c r="H37" s="91" t="s">
        <v>62</v>
      </c>
      <c r="I37" s="93">
        <v>42172</v>
      </c>
      <c r="J37" s="93">
        <v>42174</v>
      </c>
      <c r="K37" s="93">
        <v>42172</v>
      </c>
      <c r="L37" s="93">
        <v>42177</v>
      </c>
      <c r="M37" s="95">
        <v>100</v>
      </c>
      <c r="N37" s="104" t="str">
        <f ca="1">IF(B37="","",IF(AND(I37="",J37="",K37="",L37=""),"",IF(OR(I37="",J37=""),"?",IF(AND(I37&lt;&gt;"",J37&lt;&gt;"",K37&lt;&gt;"",L37&lt;&gt;"",M37=100),"○",IF(AND(I37&lt;=TODAY(),J37&gt;=TODAY(),K37=""),"▲",  IF(J37&lt;TODAY(),"★",IF(K37&lt;&gt;"","△",IF(AND(I37&lt;&gt;""),"◇",""))))))))</f>
        <v>○</v>
      </c>
      <c r="O37" s="106" t="str">
        <f>IF(COUNTA(S37:X37)=0,"",SUMPRODUCT(--(ISNUMBER(S37:X37)),S37:X37)+ (COUNTA(S37:X37)-COUNT(S37:X37))*8)</f>
        <v/>
      </c>
      <c r="P37" s="108" t="str">
        <f t="shared" ref="P37" si="25">IF(O37="","",ROUND(O37/8,2))</f>
        <v/>
      </c>
      <c r="Q37" s="106" t="str">
        <f>IF(COUNTA(S38:X38)=0,"",SUMPRODUCT(--(ISNUMBER(S38:X38)),S38:X38)+ (COUNTA(S38:X38)-COUNT(S38:X38))*8)</f>
        <v/>
      </c>
      <c r="R37" s="108" t="str">
        <f t="shared" ref="R37" si="26">IF(Q37="","",ROUND(Q37/8,2))</f>
        <v/>
      </c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103"/>
    </row>
    <row r="38" spans="2:44" ht="13.5" customHeight="1">
      <c r="B38" s="111"/>
      <c r="C38" s="113"/>
      <c r="D38" s="115"/>
      <c r="E38" s="115"/>
      <c r="F38" s="90"/>
      <c r="G38" s="90"/>
      <c r="H38" s="92"/>
      <c r="I38" s="94"/>
      <c r="J38" s="94"/>
      <c r="K38" s="94"/>
      <c r="L38" s="94"/>
      <c r="M38" s="96"/>
      <c r="N38" s="105"/>
      <c r="O38" s="107"/>
      <c r="P38" s="109"/>
      <c r="Q38" s="107"/>
      <c r="R38" s="109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103"/>
    </row>
    <row r="39" spans="2:44" ht="13.5" customHeight="1">
      <c r="B39" s="116">
        <f>(ROW()-10)/2+0.5</f>
        <v>15</v>
      </c>
      <c r="C39" s="112"/>
      <c r="D39" s="114"/>
      <c r="E39" s="114" t="s">
        <v>78</v>
      </c>
      <c r="F39" s="89" t="s">
        <v>74</v>
      </c>
      <c r="G39" s="89"/>
      <c r="H39" s="91" t="s">
        <v>66</v>
      </c>
      <c r="I39" s="93">
        <v>42177</v>
      </c>
      <c r="J39" s="93">
        <v>42177</v>
      </c>
      <c r="K39" s="93">
        <v>42177</v>
      </c>
      <c r="L39" s="93">
        <v>42177</v>
      </c>
      <c r="M39" s="95">
        <v>100</v>
      </c>
      <c r="N39" s="97" t="str">
        <f ca="1">IF(B39="","",IF(AND(I39="",J39="",K39="",L39=""),"",IF(OR(I39="",J39=""),"?",IF(AND(I39&lt;&gt;"",J39&lt;&gt;"",K39&lt;&gt;"",L39&lt;&gt;"",M39=100),"○",IF(AND(I39&lt;=TODAY(),J39&gt;=TODAY(),K39=""),"▲",  IF(J39&lt;TODAY(),"★",IF(K39&lt;&gt;"","△",IF(AND(I39&lt;&gt;""),"◇",""))))))))</f>
        <v>○</v>
      </c>
      <c r="O39" s="99" t="str">
        <f>IF(COUNTA(S39:X39)=0,"",SUMPRODUCT(--(ISNUMBER(S39:X39)),S39:X39)+ (COUNTA(S39:X39)-COUNT(S39:X39))*8)</f>
        <v/>
      </c>
      <c r="P39" s="101" t="str">
        <f>IF(O39="","",ROUND(O39/8,2))</f>
        <v/>
      </c>
      <c r="Q39" s="99" t="str">
        <f>IF(COUNTA(S40:X40)=0,"",SUMPRODUCT(--(ISNUMBER(S40:X40)),S40:X40)+ (COUNTA(S40:X40)-COUNT(S40:X40))*8)</f>
        <v/>
      </c>
      <c r="R39" s="101" t="str">
        <f t="shared" ref="R39" si="27">IF(Q39="","",ROUND(Q39/8,2))</f>
        <v/>
      </c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103"/>
    </row>
    <row r="40" spans="2:44" ht="13.5" customHeight="1">
      <c r="B40" s="117"/>
      <c r="C40" s="113"/>
      <c r="D40" s="115"/>
      <c r="E40" s="115"/>
      <c r="F40" s="90"/>
      <c r="G40" s="90"/>
      <c r="H40" s="92"/>
      <c r="I40" s="94"/>
      <c r="J40" s="94"/>
      <c r="K40" s="94"/>
      <c r="L40" s="94"/>
      <c r="M40" s="96"/>
      <c r="N40" s="98"/>
      <c r="O40" s="100"/>
      <c r="P40" s="102"/>
      <c r="Q40" s="100"/>
      <c r="R40" s="102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103"/>
    </row>
    <row r="41" spans="2:44" ht="13.5" customHeight="1">
      <c r="B41" s="110">
        <f t="shared" ref="B41" si="28">(ROW()-10)/2+0.5</f>
        <v>16</v>
      </c>
      <c r="C41" s="112"/>
      <c r="D41" s="114"/>
      <c r="E41" s="114" t="s">
        <v>79</v>
      </c>
      <c r="F41" s="89" t="s">
        <v>74</v>
      </c>
      <c r="G41" s="89"/>
      <c r="H41" s="91" t="s">
        <v>66</v>
      </c>
      <c r="I41" s="93">
        <v>42177</v>
      </c>
      <c r="J41" s="93">
        <v>42177</v>
      </c>
      <c r="K41" s="93">
        <v>42177</v>
      </c>
      <c r="L41" s="93">
        <v>42177</v>
      </c>
      <c r="M41" s="95">
        <v>100</v>
      </c>
      <c r="N41" s="104" t="str">
        <f ca="1">IF(B41="","",IF(AND(I41="",J41="",K41="",L41=""),"",IF(OR(I41="",J41=""),"?",IF(AND(I41&lt;&gt;"",J41&lt;&gt;"",K41&lt;&gt;"",L41&lt;&gt;"",M41=100),"○",IF(AND(I41&lt;=TODAY(),J41&gt;=TODAY(),K41=""),"▲",  IF(J41&lt;TODAY(),"★",IF(K41&lt;&gt;"","△",IF(AND(I41&lt;&gt;""),"◇",""))))))))</f>
        <v>○</v>
      </c>
      <c r="O41" s="106" t="str">
        <f>IF(COUNTA(S41:X41)=0,"",SUMPRODUCT(--(ISNUMBER(S41:X41)),S41:X41)+ (COUNTA(S41:X41)-COUNT(S41:X41))*8)</f>
        <v/>
      </c>
      <c r="P41" s="108" t="str">
        <f t="shared" ref="P41" si="29">IF(O41="","",ROUND(O41/8,2))</f>
        <v/>
      </c>
      <c r="Q41" s="106" t="str">
        <f>IF(COUNTA(S42:X42)=0,"",SUMPRODUCT(--(ISNUMBER(S42:X42)),S42:X42)+ (COUNTA(S42:X42)-COUNT(S42:X42))*8)</f>
        <v/>
      </c>
      <c r="R41" s="108" t="str">
        <f t="shared" ref="R41" si="30">IF(Q41="","",ROUND(Q41/8,2))</f>
        <v/>
      </c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103"/>
    </row>
    <row r="42" spans="2:44" ht="13.5" customHeight="1">
      <c r="B42" s="111"/>
      <c r="C42" s="113"/>
      <c r="D42" s="115"/>
      <c r="E42" s="115"/>
      <c r="F42" s="90"/>
      <c r="G42" s="90"/>
      <c r="H42" s="92"/>
      <c r="I42" s="94"/>
      <c r="J42" s="94"/>
      <c r="K42" s="94"/>
      <c r="L42" s="94"/>
      <c r="M42" s="96"/>
      <c r="N42" s="105"/>
      <c r="O42" s="107"/>
      <c r="P42" s="109"/>
      <c r="Q42" s="107"/>
      <c r="R42" s="109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103"/>
    </row>
    <row r="43" spans="2:44" ht="13.5" customHeight="1">
      <c r="B43" s="110">
        <f t="shared" ref="B43" si="31">(ROW()-10)/2+0.5</f>
        <v>17</v>
      </c>
      <c r="C43" s="112"/>
      <c r="D43" s="114"/>
      <c r="E43" s="114"/>
      <c r="F43" s="89"/>
      <c r="G43" s="89"/>
      <c r="H43" s="91"/>
      <c r="I43" s="93"/>
      <c r="J43" s="93"/>
      <c r="K43" s="93"/>
      <c r="L43" s="93"/>
      <c r="M43" s="95"/>
      <c r="N43" s="104" t="str">
        <f ca="1">IF(B43="","",IF(AND(I43="",J43="",K43="",L43=""),"",IF(OR(I43="",J43=""),"?",IF(AND(I43&lt;&gt;"",J43&lt;&gt;"",K43&lt;&gt;"",L43&lt;&gt;"",M43=100),"○",IF(AND(I43&lt;=TODAY(),J43&gt;=TODAY(),K43=""),"▲",  IF(J43&lt;TODAY(),"★",IF(K43&lt;&gt;"","△",IF(AND(I43&lt;&gt;""),"◇",""))))))))</f>
        <v/>
      </c>
      <c r="O43" s="106" t="str">
        <f>IF(COUNTA(S43:X43)=0,"",SUMPRODUCT(--(ISNUMBER(S43:X43)),S43:X43)+ (COUNTA(S43:X43)-COUNT(S43:X43))*8)</f>
        <v/>
      </c>
      <c r="P43" s="108" t="str">
        <f t="shared" ref="P43" si="32">IF(O43="","",ROUND(O43/8,2))</f>
        <v/>
      </c>
      <c r="Q43" s="106" t="str">
        <f>IF(COUNTA(S44:X44)=0,"",SUMPRODUCT(--(ISNUMBER(S44:X44)),S44:X44)+ (COUNTA(S44:X44)-COUNT(S44:X44))*8)</f>
        <v/>
      </c>
      <c r="R43" s="108" t="str">
        <f t="shared" ref="R43" si="33">IF(Q43="","",ROUND(Q43/8,2))</f>
        <v/>
      </c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103"/>
    </row>
    <row r="44" spans="2:44" ht="13.5" customHeight="1">
      <c r="B44" s="111"/>
      <c r="C44" s="113"/>
      <c r="D44" s="115"/>
      <c r="E44" s="115"/>
      <c r="F44" s="90"/>
      <c r="G44" s="90"/>
      <c r="H44" s="92"/>
      <c r="I44" s="94"/>
      <c r="J44" s="94"/>
      <c r="K44" s="94"/>
      <c r="L44" s="94"/>
      <c r="M44" s="96"/>
      <c r="N44" s="105"/>
      <c r="O44" s="107"/>
      <c r="P44" s="109"/>
      <c r="Q44" s="107"/>
      <c r="R44" s="109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103"/>
    </row>
    <row r="45" spans="2:44" ht="13.5" customHeight="1">
      <c r="B45" s="116">
        <f>(ROW()-10)/2+0.5</f>
        <v>18</v>
      </c>
      <c r="C45" s="112"/>
      <c r="D45" s="114"/>
      <c r="E45" s="114" t="s">
        <v>59</v>
      </c>
      <c r="F45" s="89" t="s">
        <v>55</v>
      </c>
      <c r="G45" s="89"/>
      <c r="H45" s="91" t="s">
        <v>64</v>
      </c>
      <c r="I45" s="93">
        <v>42172</v>
      </c>
      <c r="J45" s="93">
        <v>42174</v>
      </c>
      <c r="K45" s="93">
        <v>42172</v>
      </c>
      <c r="L45" s="93">
        <v>42174</v>
      </c>
      <c r="M45" s="95">
        <v>100</v>
      </c>
      <c r="N45" s="97" t="str">
        <f ca="1">IF(B45="","",IF(AND(I45="",J45="",K45="",L45=""),"",IF(OR(I45="",J45=""),"?",IF(AND(I45&lt;&gt;"",J45&lt;&gt;"",K45&lt;&gt;"",L45&lt;&gt;"",M45=100),"○",IF(AND(I45&lt;=TODAY(),J45&gt;=TODAY(),K45=""),"▲",  IF(J45&lt;TODAY(),"★",IF(K45&lt;&gt;"","△",IF(AND(I45&lt;&gt;""),"◇",""))))))))</f>
        <v>○</v>
      </c>
      <c r="O45" s="99" t="str">
        <f>IF(COUNTA(S45:X45)=0,"",SUMPRODUCT(--(ISNUMBER(S45:X45)),S45:X45)+ (COUNTA(S45:X45)-COUNT(S45:X45))*8)</f>
        <v/>
      </c>
      <c r="P45" s="101" t="str">
        <f>IF(O45="","",ROUND(O45/8,2))</f>
        <v/>
      </c>
      <c r="Q45" s="99" t="str">
        <f>IF(COUNTA(S46:X46)=0,"",SUMPRODUCT(--(ISNUMBER(S46:X46)),S46:X46)+ (COUNTA(S46:X46)-COUNT(S46:X46))*8)</f>
        <v/>
      </c>
      <c r="R45" s="101" t="str">
        <f t="shared" ref="R45" si="34">IF(Q45="","",ROUND(Q45/8,2))</f>
        <v/>
      </c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5"/>
      <c r="AM45" s="85"/>
      <c r="AN45" s="85"/>
      <c r="AO45" s="85"/>
      <c r="AP45" s="85"/>
      <c r="AQ45" s="85"/>
      <c r="AR45" s="103"/>
    </row>
    <row r="46" spans="2:44" ht="13.5" customHeight="1">
      <c r="B46" s="117"/>
      <c r="C46" s="113"/>
      <c r="D46" s="115"/>
      <c r="E46" s="115"/>
      <c r="F46" s="90"/>
      <c r="G46" s="90"/>
      <c r="H46" s="92"/>
      <c r="I46" s="94"/>
      <c r="J46" s="94"/>
      <c r="K46" s="94"/>
      <c r="L46" s="94"/>
      <c r="M46" s="96"/>
      <c r="N46" s="98"/>
      <c r="O46" s="100"/>
      <c r="P46" s="102"/>
      <c r="Q46" s="100"/>
      <c r="R46" s="102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103"/>
    </row>
    <row r="47" spans="2:44" ht="13.5" customHeight="1">
      <c r="B47" s="110">
        <f t="shared" ref="B47" si="35">(ROW()-10)/2+0.5</f>
        <v>19</v>
      </c>
      <c r="C47" s="112"/>
      <c r="D47" s="114"/>
      <c r="E47" s="114" t="s">
        <v>68</v>
      </c>
      <c r="F47" s="89" t="s">
        <v>55</v>
      </c>
      <c r="G47" s="89"/>
      <c r="H47" s="91" t="s">
        <v>64</v>
      </c>
      <c r="I47" s="93">
        <v>42172</v>
      </c>
      <c r="J47" s="93">
        <v>42174</v>
      </c>
      <c r="K47" s="93">
        <v>42172</v>
      </c>
      <c r="L47" s="93">
        <v>42174</v>
      </c>
      <c r="M47" s="95">
        <v>100</v>
      </c>
      <c r="N47" s="104" t="str">
        <f ca="1">IF(B47="","",IF(AND(I47="",J47="",K47="",L47=""),"",IF(OR(I47="",J47=""),"?",IF(AND(I47&lt;&gt;"",J47&lt;&gt;"",K47&lt;&gt;"",L47&lt;&gt;"",M47=100),"○",IF(AND(I47&lt;=TODAY(),J47&gt;=TODAY(),K47=""),"▲",  IF(J47&lt;TODAY(),"★",IF(K47&lt;&gt;"","△",IF(AND(I47&lt;&gt;""),"◇",""))))))))</f>
        <v>○</v>
      </c>
      <c r="O47" s="106" t="str">
        <f>IF(COUNTA(S47:X47)=0,"",SUMPRODUCT(--(ISNUMBER(S47:X47)),S47:X47)+ (COUNTA(S47:X47)-COUNT(S47:X47))*8)</f>
        <v/>
      </c>
      <c r="P47" s="108" t="str">
        <f t="shared" ref="P47" si="36">IF(O47="","",ROUND(O47/8,2))</f>
        <v/>
      </c>
      <c r="Q47" s="106" t="str">
        <f>IF(COUNTA(S48:X48)=0,"",SUMPRODUCT(--(ISNUMBER(S48:X48)),S48:X48)+ (COUNTA(S48:X48)-COUNT(S48:X48))*8)</f>
        <v/>
      </c>
      <c r="R47" s="108" t="str">
        <f t="shared" ref="R47" si="37">IF(Q47="","",ROUND(Q47/8,2))</f>
        <v/>
      </c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103"/>
    </row>
    <row r="48" spans="2:44" ht="13.5" customHeight="1">
      <c r="B48" s="111"/>
      <c r="C48" s="113"/>
      <c r="D48" s="115"/>
      <c r="E48" s="115"/>
      <c r="F48" s="90"/>
      <c r="G48" s="90"/>
      <c r="H48" s="92"/>
      <c r="I48" s="94"/>
      <c r="J48" s="94"/>
      <c r="K48" s="94"/>
      <c r="L48" s="94"/>
      <c r="M48" s="96"/>
      <c r="N48" s="105"/>
      <c r="O48" s="107"/>
      <c r="P48" s="109"/>
      <c r="Q48" s="107"/>
      <c r="R48" s="109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103"/>
    </row>
    <row r="49" spans="2:44" ht="13.5" customHeight="1">
      <c r="B49" s="116">
        <f>(ROW()-10)/2+0.5</f>
        <v>20</v>
      </c>
      <c r="C49" s="112"/>
      <c r="D49" s="114"/>
      <c r="E49" s="114" t="s">
        <v>67</v>
      </c>
      <c r="F49" s="89" t="s">
        <v>55</v>
      </c>
      <c r="G49" s="89"/>
      <c r="H49" s="91" t="s">
        <v>64</v>
      </c>
      <c r="I49" s="93">
        <v>42172</v>
      </c>
      <c r="J49" s="93">
        <v>42174</v>
      </c>
      <c r="K49" s="93">
        <v>42172</v>
      </c>
      <c r="L49" s="93">
        <v>42174</v>
      </c>
      <c r="M49" s="95">
        <v>100</v>
      </c>
      <c r="N49" s="97" t="str">
        <f ca="1">IF(B49="","",IF(AND(I49="",J49="",K49="",L49=""),"",IF(OR(I49="",J49=""),"?",IF(AND(I49&lt;&gt;"",J49&lt;&gt;"",K49&lt;&gt;"",L49&lt;&gt;"",M49=100),"○",IF(AND(I49&lt;=TODAY(),J49&gt;=TODAY(),K49=""),"▲",  IF(J49&lt;TODAY(),"★",IF(K49&lt;&gt;"","△",IF(AND(I49&lt;&gt;""),"◇",""))))))))</f>
        <v>○</v>
      </c>
      <c r="O49" s="99" t="str">
        <f>IF(COUNTA(S49:X49)=0,"",SUMPRODUCT(--(ISNUMBER(S49:X49)),S49:X49)+ (COUNTA(S49:X49)-COUNT(S49:X49))*8)</f>
        <v/>
      </c>
      <c r="P49" s="101" t="str">
        <f>IF(O49="","",ROUND(O49/8,2))</f>
        <v/>
      </c>
      <c r="Q49" s="99" t="str">
        <f>IF(COUNTA(S50:X50)=0,"",SUMPRODUCT(--(ISNUMBER(S50:X50)),S50:X50)+ (COUNTA(S50:X50)-COUNT(S50:X50))*8)</f>
        <v/>
      </c>
      <c r="R49" s="101" t="str">
        <f t="shared" ref="R49" si="38">IF(Q49="","",ROUND(Q49/8,2))</f>
        <v/>
      </c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103"/>
    </row>
    <row r="50" spans="2:44" ht="13.5" customHeight="1">
      <c r="B50" s="117"/>
      <c r="C50" s="113"/>
      <c r="D50" s="115"/>
      <c r="E50" s="115"/>
      <c r="F50" s="90"/>
      <c r="G50" s="90"/>
      <c r="H50" s="92"/>
      <c r="I50" s="94"/>
      <c r="J50" s="94"/>
      <c r="K50" s="94"/>
      <c r="L50" s="94"/>
      <c r="M50" s="96"/>
      <c r="N50" s="98"/>
      <c r="O50" s="100"/>
      <c r="P50" s="102"/>
      <c r="Q50" s="100"/>
      <c r="R50" s="102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103"/>
    </row>
    <row r="51" spans="2:44" ht="13.5" customHeight="1">
      <c r="B51" s="110">
        <f t="shared" ref="B51" si="39">(ROW()-10)/2+0.5</f>
        <v>21</v>
      </c>
      <c r="C51" s="112"/>
      <c r="D51" s="114"/>
      <c r="E51" s="114" t="s">
        <v>69</v>
      </c>
      <c r="F51" s="89" t="s">
        <v>55</v>
      </c>
      <c r="G51" s="89"/>
      <c r="H51" s="91" t="s">
        <v>64</v>
      </c>
      <c r="I51" s="93">
        <v>42172</v>
      </c>
      <c r="J51" s="93">
        <v>42174</v>
      </c>
      <c r="K51" s="93">
        <v>42172</v>
      </c>
      <c r="L51" s="93">
        <v>42177</v>
      </c>
      <c r="M51" s="95">
        <v>100</v>
      </c>
      <c r="N51" s="104" t="str">
        <f ca="1">IF(B51="","",IF(AND(I51="",J51="",K51="",L51=""),"",IF(OR(I51="",J51=""),"?",IF(AND(I51&lt;&gt;"",J51&lt;&gt;"",K51&lt;&gt;"",L51&lt;&gt;"",M51=100),"○",IF(AND(I51&lt;=TODAY(),J51&gt;=TODAY(),K51=""),"▲",  IF(J51&lt;TODAY(),"★",IF(K51&lt;&gt;"","△",IF(AND(I51&lt;&gt;""),"◇",""))))))))</f>
        <v>○</v>
      </c>
      <c r="O51" s="106" t="str">
        <f>IF(COUNTA(S51:X51)=0,"",SUMPRODUCT(--(ISNUMBER(S51:X51)),S51:X51)+ (COUNTA(S51:X51)-COUNT(S51:X51))*8)</f>
        <v/>
      </c>
      <c r="P51" s="108" t="str">
        <f t="shared" ref="P51" si="40">IF(O51="","",ROUND(O51/8,2))</f>
        <v/>
      </c>
      <c r="Q51" s="106" t="str">
        <f>IF(COUNTA(S52:X52)=0,"",SUMPRODUCT(--(ISNUMBER(S52:X52)),S52:X52)+ (COUNTA(S52:X52)-COUNT(S52:X52))*8)</f>
        <v/>
      </c>
      <c r="R51" s="108" t="str">
        <f t="shared" ref="R51" si="41">IF(Q51="","",ROUND(Q51/8,2))</f>
        <v/>
      </c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103"/>
    </row>
    <row r="52" spans="2:44" ht="13.5" customHeight="1">
      <c r="B52" s="111"/>
      <c r="C52" s="113"/>
      <c r="D52" s="115"/>
      <c r="E52" s="115"/>
      <c r="F52" s="90"/>
      <c r="G52" s="90"/>
      <c r="H52" s="92"/>
      <c r="I52" s="94"/>
      <c r="J52" s="94"/>
      <c r="K52" s="94"/>
      <c r="L52" s="94"/>
      <c r="M52" s="96"/>
      <c r="N52" s="105"/>
      <c r="O52" s="107"/>
      <c r="P52" s="109"/>
      <c r="Q52" s="107"/>
      <c r="R52" s="109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103"/>
    </row>
    <row r="53" spans="2:44" ht="13.5" customHeight="1">
      <c r="B53" s="116">
        <f>(ROW()-10)/2+0.5</f>
        <v>22</v>
      </c>
      <c r="C53" s="112"/>
      <c r="D53" s="114"/>
      <c r="E53" s="114" t="s">
        <v>78</v>
      </c>
      <c r="F53" s="89" t="s">
        <v>55</v>
      </c>
      <c r="G53" s="89"/>
      <c r="H53" s="91" t="s">
        <v>64</v>
      </c>
      <c r="I53" s="93">
        <v>42177</v>
      </c>
      <c r="J53" s="93">
        <v>42177</v>
      </c>
      <c r="K53" s="93">
        <v>42177</v>
      </c>
      <c r="L53" s="93">
        <v>42177</v>
      </c>
      <c r="M53" s="95">
        <v>100</v>
      </c>
      <c r="N53" s="97" t="str">
        <f ca="1">IF(B53="","",IF(AND(I53="",J53="",K53="",L53=""),"",IF(OR(I53="",J53=""),"?",IF(AND(I53&lt;&gt;"",J53&lt;&gt;"",K53&lt;&gt;"",L53&lt;&gt;"",M53=100),"○",IF(AND(I53&lt;=TODAY(),J53&gt;=TODAY(),K53=""),"▲",  IF(J53&lt;TODAY(),"★",IF(K53&lt;&gt;"","△",IF(AND(I53&lt;&gt;""),"◇",""))))))))</f>
        <v>○</v>
      </c>
      <c r="O53" s="99" t="str">
        <f>IF(COUNTA(S53:X53)=0,"",SUMPRODUCT(--(ISNUMBER(S53:X53)),S53:X53)+ (COUNTA(S53:X53)-COUNT(S53:X53))*8)</f>
        <v/>
      </c>
      <c r="P53" s="101" t="str">
        <f>IF(O53="","",ROUND(O53/8,2))</f>
        <v/>
      </c>
      <c r="Q53" s="99" t="str">
        <f>IF(COUNTA(S54:X54)=0,"",SUMPRODUCT(--(ISNUMBER(S54:X54)),S54:X54)+ (COUNTA(S54:X54)-COUNT(S54:X54))*8)</f>
        <v/>
      </c>
      <c r="R53" s="101" t="str">
        <f t="shared" ref="R53" si="42">IF(Q53="","",ROUND(Q53/8,2))</f>
        <v/>
      </c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103"/>
    </row>
    <row r="54" spans="2:44" ht="13.5" customHeight="1">
      <c r="B54" s="117"/>
      <c r="C54" s="113"/>
      <c r="D54" s="115"/>
      <c r="E54" s="115"/>
      <c r="F54" s="90"/>
      <c r="G54" s="90"/>
      <c r="H54" s="92"/>
      <c r="I54" s="94"/>
      <c r="J54" s="94"/>
      <c r="K54" s="94"/>
      <c r="L54" s="94"/>
      <c r="M54" s="96"/>
      <c r="N54" s="98"/>
      <c r="O54" s="100"/>
      <c r="P54" s="102"/>
      <c r="Q54" s="100"/>
      <c r="R54" s="102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103"/>
    </row>
    <row r="55" spans="2:44" ht="13.5" customHeight="1">
      <c r="B55" s="110">
        <f t="shared" ref="B55" si="43">(ROW()-10)/2+0.5</f>
        <v>23</v>
      </c>
      <c r="C55" s="112"/>
      <c r="D55" s="114"/>
      <c r="E55" s="114" t="s">
        <v>79</v>
      </c>
      <c r="F55" s="89" t="s">
        <v>55</v>
      </c>
      <c r="G55" s="89"/>
      <c r="H55" s="91" t="s">
        <v>64</v>
      </c>
      <c r="I55" s="93">
        <v>42177</v>
      </c>
      <c r="J55" s="93">
        <v>42177</v>
      </c>
      <c r="K55" s="93">
        <v>42177</v>
      </c>
      <c r="L55" s="93">
        <v>42177</v>
      </c>
      <c r="M55" s="95">
        <v>100</v>
      </c>
      <c r="N55" s="104" t="str">
        <f ca="1">IF(B55="","",IF(AND(I55="",J55="",K55="",L55=""),"",IF(OR(I55="",J55=""),"?",IF(AND(I55&lt;&gt;"",J55&lt;&gt;"",K55&lt;&gt;"",L55&lt;&gt;"",M55=100),"○",IF(AND(I55&lt;=TODAY(),J55&gt;=TODAY(),K55=""),"▲",  IF(J55&lt;TODAY(),"★",IF(K55&lt;&gt;"","△",IF(AND(I55&lt;&gt;""),"◇",""))))))))</f>
        <v>○</v>
      </c>
      <c r="O55" s="106" t="str">
        <f>IF(COUNTA(S55:X55)=0,"",SUMPRODUCT(--(ISNUMBER(S55:X55)),S55:X55)+ (COUNTA(S55:X55)-COUNT(S55:X55))*8)</f>
        <v/>
      </c>
      <c r="P55" s="108" t="str">
        <f t="shared" ref="P55" si="44">IF(O55="","",ROUND(O55/8,2))</f>
        <v/>
      </c>
      <c r="Q55" s="106" t="str">
        <f>IF(COUNTA(S56:X56)=0,"",SUMPRODUCT(--(ISNUMBER(S56:X56)),S56:X56)+ (COUNTA(S56:X56)-COUNT(S56:X56))*8)</f>
        <v/>
      </c>
      <c r="R55" s="108" t="str">
        <f t="shared" ref="R55" si="45">IF(Q55="","",ROUND(Q55/8,2))</f>
        <v/>
      </c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5"/>
      <c r="AJ55" s="85"/>
      <c r="AK55" s="85"/>
      <c r="AL55" s="85"/>
      <c r="AM55" s="85"/>
      <c r="AN55" s="85"/>
      <c r="AO55" s="85"/>
      <c r="AP55" s="85"/>
      <c r="AQ55" s="85"/>
      <c r="AR55" s="103"/>
    </row>
    <row r="56" spans="2:44" ht="13.5" customHeight="1">
      <c r="B56" s="111"/>
      <c r="C56" s="113"/>
      <c r="D56" s="115"/>
      <c r="E56" s="115"/>
      <c r="F56" s="90"/>
      <c r="G56" s="90"/>
      <c r="H56" s="92"/>
      <c r="I56" s="94"/>
      <c r="J56" s="94"/>
      <c r="K56" s="94"/>
      <c r="L56" s="94"/>
      <c r="M56" s="96"/>
      <c r="N56" s="105"/>
      <c r="O56" s="107"/>
      <c r="P56" s="109"/>
      <c r="Q56" s="107"/>
      <c r="R56" s="109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103"/>
    </row>
    <row r="57" spans="2:44" ht="13.5" customHeight="1">
      <c r="B57" s="110">
        <f>(ROW()-10)/2+0.5</f>
        <v>24</v>
      </c>
      <c r="C57" s="112"/>
      <c r="D57" s="114"/>
      <c r="E57" s="114"/>
      <c r="F57" s="89"/>
      <c r="G57" s="89"/>
      <c r="H57" s="91"/>
      <c r="I57" s="93"/>
      <c r="J57" s="93"/>
      <c r="K57" s="93"/>
      <c r="L57" s="93"/>
      <c r="M57" s="95"/>
      <c r="N57" s="104"/>
      <c r="O57" s="106"/>
      <c r="P57" s="108"/>
      <c r="Q57" s="106"/>
      <c r="R57" s="108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103"/>
    </row>
    <row r="58" spans="2:44" ht="13.5" customHeight="1">
      <c r="B58" s="111"/>
      <c r="C58" s="113"/>
      <c r="D58" s="115"/>
      <c r="E58" s="115"/>
      <c r="F58" s="90"/>
      <c r="G58" s="90"/>
      <c r="H58" s="92"/>
      <c r="I58" s="94"/>
      <c r="J58" s="94"/>
      <c r="K58" s="94"/>
      <c r="L58" s="94"/>
      <c r="M58" s="96"/>
      <c r="N58" s="105"/>
      <c r="O58" s="107"/>
      <c r="P58" s="109"/>
      <c r="Q58" s="107"/>
      <c r="R58" s="109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103"/>
    </row>
    <row r="59" spans="2:44" ht="13.5" customHeight="1">
      <c r="B59" s="116">
        <f>(ROW()-10)/2+0.5</f>
        <v>25</v>
      </c>
      <c r="C59" s="112"/>
      <c r="D59" s="114" t="s">
        <v>83</v>
      </c>
      <c r="E59" s="114" t="s">
        <v>103</v>
      </c>
      <c r="F59" s="89" t="s">
        <v>74</v>
      </c>
      <c r="G59" s="89"/>
      <c r="H59" s="91" t="s">
        <v>63</v>
      </c>
      <c r="I59" s="93">
        <v>42172</v>
      </c>
      <c r="J59" s="93">
        <v>42173</v>
      </c>
      <c r="K59" s="93">
        <v>42172</v>
      </c>
      <c r="L59" s="93">
        <v>42173</v>
      </c>
      <c r="M59" s="95">
        <v>100</v>
      </c>
      <c r="N59" s="97" t="str">
        <f ca="1">IF(B59="","",IF(AND(I59="",J59="",K59="",L59=""),"",IF(OR(I59="",J59=""),"?",IF(AND(I59&lt;&gt;"",J59&lt;&gt;"",K59&lt;&gt;"",L59&lt;&gt;"",M59=100),"○",IF(AND(I59&lt;=TODAY(),J59&gt;=TODAY(),K59=""),"▲",  IF(J59&lt;TODAY(),"★",IF(K59&lt;&gt;"","△",IF(AND(I59&lt;&gt;""),"◇",""))))))))</f>
        <v>○</v>
      </c>
      <c r="O59" s="99" t="str">
        <f>IF(COUNTA(S59:X59)=0,"",SUMPRODUCT(--(ISNUMBER(S59:X59)),S59:X59)+ (COUNTA(S59:X59)-COUNT(S59:X59))*8)</f>
        <v/>
      </c>
      <c r="P59" s="101" t="str">
        <f>IF(O59="","",ROUND(O59/8,2))</f>
        <v/>
      </c>
      <c r="Q59" s="99" t="str">
        <f>IF(COUNTA(S60:X60)=0,"",SUMPRODUCT(--(ISNUMBER(S60:X60)),S60:X60)+ (COUNTA(S60:X60)-COUNT(S60:X60))*8)</f>
        <v/>
      </c>
      <c r="R59" s="101" t="str">
        <f t="shared" ref="R59" si="46">IF(Q59="","",ROUND(Q59/8,2))</f>
        <v/>
      </c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  <c r="AI59" s="85"/>
      <c r="AJ59" s="85"/>
      <c r="AK59" s="85"/>
      <c r="AL59" s="85"/>
      <c r="AM59" s="85"/>
      <c r="AN59" s="85"/>
      <c r="AO59" s="85"/>
      <c r="AP59" s="85"/>
      <c r="AQ59" s="85"/>
      <c r="AR59" s="103"/>
    </row>
    <row r="60" spans="2:44" ht="13.5" customHeight="1">
      <c r="B60" s="117"/>
      <c r="C60" s="113"/>
      <c r="D60" s="115"/>
      <c r="E60" s="115"/>
      <c r="F60" s="90"/>
      <c r="G60" s="90"/>
      <c r="H60" s="92"/>
      <c r="I60" s="94"/>
      <c r="J60" s="94"/>
      <c r="K60" s="94"/>
      <c r="L60" s="94"/>
      <c r="M60" s="96"/>
      <c r="N60" s="98"/>
      <c r="O60" s="100"/>
      <c r="P60" s="102"/>
      <c r="Q60" s="100"/>
      <c r="R60" s="102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103"/>
    </row>
    <row r="61" spans="2:44" ht="13.5" customHeight="1">
      <c r="B61" s="116">
        <f>(ROW()-10)/2+0.5</f>
        <v>26</v>
      </c>
      <c r="C61" s="112"/>
      <c r="D61" s="114"/>
      <c r="E61" s="114" t="s">
        <v>104</v>
      </c>
      <c r="F61" s="89" t="s">
        <v>74</v>
      </c>
      <c r="G61" s="89"/>
      <c r="H61" s="91" t="s">
        <v>63</v>
      </c>
      <c r="I61" s="93">
        <v>42174</v>
      </c>
      <c r="J61" s="93">
        <v>42174</v>
      </c>
      <c r="K61" s="93">
        <v>42174</v>
      </c>
      <c r="L61" s="93">
        <v>42174</v>
      </c>
      <c r="M61" s="95">
        <v>100</v>
      </c>
      <c r="N61" s="97" t="str">
        <f ca="1">IF(B61="","",IF(AND(I61="",J61="",K61="",L61=""),"",IF(OR(I61="",J61=""),"?",IF(AND(I61&lt;&gt;"",J61&lt;&gt;"",K61&lt;&gt;"",L61&lt;&gt;"",M61=100),"○",IF(AND(I61&lt;=TODAY(),J61&gt;=TODAY(),K61=""),"▲",  IF(J61&lt;TODAY(),"★",IF(K61&lt;&gt;"","△",IF(AND(I61&lt;&gt;""),"◇",""))))))))</f>
        <v>○</v>
      </c>
      <c r="O61" s="99" t="str">
        <f>IF(COUNTA(S61:X61)=0,"",SUMPRODUCT(--(ISNUMBER(S61:X61)),S61:X61)+ (COUNTA(S61:X61)-COUNT(S61:X61))*8)</f>
        <v/>
      </c>
      <c r="P61" s="101" t="str">
        <f>IF(O61="","",ROUND(O61/8,2))</f>
        <v/>
      </c>
      <c r="Q61" s="99" t="str">
        <f>IF(COUNTA(S62:X62)=0,"",SUMPRODUCT(--(ISNUMBER(S62:X62)),S62:X62)+ (COUNTA(S62:X62)-COUNT(S62:X62))*8)</f>
        <v/>
      </c>
      <c r="R61" s="101" t="str">
        <f t="shared" ref="R61" si="47">IF(Q61="","",ROUND(Q61/8,2))</f>
        <v/>
      </c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85"/>
      <c r="AI61" s="85"/>
      <c r="AJ61" s="85"/>
      <c r="AK61" s="85"/>
      <c r="AL61" s="85"/>
      <c r="AM61" s="85"/>
      <c r="AN61" s="85"/>
      <c r="AO61" s="85"/>
      <c r="AP61" s="85"/>
      <c r="AQ61" s="85"/>
      <c r="AR61" s="103"/>
    </row>
    <row r="62" spans="2:44" ht="13.5" customHeight="1">
      <c r="B62" s="117"/>
      <c r="C62" s="113"/>
      <c r="D62" s="115"/>
      <c r="E62" s="115"/>
      <c r="F62" s="90"/>
      <c r="G62" s="90"/>
      <c r="H62" s="92"/>
      <c r="I62" s="94"/>
      <c r="J62" s="94"/>
      <c r="K62" s="94"/>
      <c r="L62" s="94"/>
      <c r="M62" s="96"/>
      <c r="N62" s="98"/>
      <c r="O62" s="100"/>
      <c r="P62" s="102"/>
      <c r="Q62" s="100"/>
      <c r="R62" s="102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  <c r="AO62" s="86"/>
      <c r="AP62" s="86"/>
      <c r="AQ62" s="86"/>
      <c r="AR62" s="103"/>
    </row>
    <row r="63" spans="2:44" ht="13.5" customHeight="1">
      <c r="B63" s="110">
        <f t="shared" ref="B63" si="48">(ROW()-10)/2+0.5</f>
        <v>27</v>
      </c>
      <c r="C63" s="112"/>
      <c r="D63" s="114"/>
      <c r="E63" s="114" t="s">
        <v>105</v>
      </c>
      <c r="F63" s="89" t="s">
        <v>74</v>
      </c>
      <c r="G63" s="89"/>
      <c r="H63" s="91" t="s">
        <v>63</v>
      </c>
      <c r="I63" s="93">
        <v>42174</v>
      </c>
      <c r="J63" s="93">
        <v>42174</v>
      </c>
      <c r="K63" s="93">
        <v>42174</v>
      </c>
      <c r="L63" s="93">
        <v>42177</v>
      </c>
      <c r="M63" s="95">
        <v>100</v>
      </c>
      <c r="N63" s="104" t="str">
        <f ca="1">IF(B63="","",IF(AND(I63="",J63="",K63="",L63=""),"",IF(OR(I63="",J63=""),"?",IF(AND(I63&lt;&gt;"",J63&lt;&gt;"",K63&lt;&gt;"",L63&lt;&gt;"",M63=100),"○",IF(AND(I63&lt;=TODAY(),J63&gt;=TODAY(),K63=""),"▲",  IF(J63&lt;TODAY(),"★",IF(K63&lt;&gt;"","△",IF(AND(I63&lt;&gt;""),"◇",""))))))))</f>
        <v>○</v>
      </c>
      <c r="O63" s="106" t="str">
        <f>IF(COUNTA(S63:X63)=0,"",SUMPRODUCT(--(ISNUMBER(S63:X63)),S63:X63)+ (COUNTA(S63:X63)-COUNT(S63:X63))*8)</f>
        <v/>
      </c>
      <c r="P63" s="108" t="str">
        <f t="shared" ref="P63" si="49">IF(O63="","",ROUND(O63/8,2))</f>
        <v/>
      </c>
      <c r="Q63" s="106" t="str">
        <f>IF(COUNTA(S64:X64)=0,"",SUMPRODUCT(--(ISNUMBER(S64:X64)),S64:X64)+ (COUNTA(S64:X64)-COUNT(S64:X64))*8)</f>
        <v/>
      </c>
      <c r="R63" s="108" t="str">
        <f t="shared" ref="R63" si="50">IF(Q63="","",ROUND(Q63/8,2))</f>
        <v/>
      </c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85"/>
      <c r="AI63" s="85"/>
      <c r="AJ63" s="85"/>
      <c r="AK63" s="85"/>
      <c r="AL63" s="85"/>
      <c r="AM63" s="85"/>
      <c r="AN63" s="85"/>
      <c r="AO63" s="85"/>
      <c r="AP63" s="85"/>
      <c r="AQ63" s="85"/>
      <c r="AR63" s="103"/>
    </row>
    <row r="64" spans="2:44" ht="13.5" customHeight="1">
      <c r="B64" s="111"/>
      <c r="C64" s="113"/>
      <c r="D64" s="115"/>
      <c r="E64" s="115"/>
      <c r="F64" s="90"/>
      <c r="G64" s="90"/>
      <c r="H64" s="92"/>
      <c r="I64" s="94"/>
      <c r="J64" s="94"/>
      <c r="K64" s="94"/>
      <c r="L64" s="94"/>
      <c r="M64" s="96"/>
      <c r="N64" s="105"/>
      <c r="O64" s="107"/>
      <c r="P64" s="109"/>
      <c r="Q64" s="107"/>
      <c r="R64" s="109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6"/>
      <c r="AI64" s="86"/>
      <c r="AJ64" s="86"/>
      <c r="AK64" s="86"/>
      <c r="AL64" s="86"/>
      <c r="AM64" s="86"/>
      <c r="AN64" s="86"/>
      <c r="AO64" s="86"/>
      <c r="AP64" s="86"/>
      <c r="AQ64" s="86"/>
      <c r="AR64" s="103"/>
    </row>
    <row r="65" spans="2:44" ht="13.5" customHeight="1">
      <c r="B65" s="116">
        <f>(ROW()-10)/2+0.5</f>
        <v>28</v>
      </c>
      <c r="C65" s="112"/>
      <c r="D65" s="114"/>
      <c r="E65" s="114" t="s">
        <v>106</v>
      </c>
      <c r="F65" s="89" t="s">
        <v>74</v>
      </c>
      <c r="G65" s="89"/>
      <c r="H65" s="91" t="s">
        <v>63</v>
      </c>
      <c r="I65" s="93">
        <v>42177</v>
      </c>
      <c r="J65" s="93">
        <v>42177</v>
      </c>
      <c r="K65" s="93">
        <v>42177</v>
      </c>
      <c r="L65" s="93">
        <v>42177</v>
      </c>
      <c r="M65" s="95">
        <v>100</v>
      </c>
      <c r="N65" s="97" t="str">
        <f ca="1">IF(B65="","",IF(AND(I65="",J65="",K65="",L65=""),"",IF(OR(I65="",J65=""),"?",IF(AND(I65&lt;&gt;"",J65&lt;&gt;"",K65&lt;&gt;"",L65&lt;&gt;"",M65=100),"○",IF(AND(I65&lt;=TODAY(),J65&gt;=TODAY(),K65=""),"▲",  IF(J65&lt;TODAY(),"★",IF(K65&lt;&gt;"","△",IF(AND(I65&lt;&gt;""),"◇",""))))))))</f>
        <v>○</v>
      </c>
      <c r="O65" s="99" t="str">
        <f>IF(COUNTA(S65:X65)=0,"",SUMPRODUCT(--(ISNUMBER(S65:X65)),S65:X65)+ (COUNTA(S65:X65)-COUNT(S65:X65))*8)</f>
        <v/>
      </c>
      <c r="P65" s="101" t="str">
        <f>IF(O65="","",ROUND(O65/8,2))</f>
        <v/>
      </c>
      <c r="Q65" s="99" t="str">
        <f>IF(COUNTA(S66:X66)=0,"",SUMPRODUCT(--(ISNUMBER(S66:X66)),S66:X66)+ (COUNTA(S66:X66)-COUNT(S66:X66))*8)</f>
        <v/>
      </c>
      <c r="R65" s="101" t="str">
        <f t="shared" ref="R65" si="51">IF(Q65="","",ROUND(Q65/8,2))</f>
        <v/>
      </c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5"/>
      <c r="AI65" s="85"/>
      <c r="AJ65" s="85"/>
      <c r="AK65" s="85"/>
      <c r="AL65" s="85"/>
      <c r="AM65" s="85"/>
      <c r="AN65" s="85"/>
      <c r="AO65" s="85"/>
      <c r="AP65" s="85"/>
      <c r="AQ65" s="85"/>
      <c r="AR65" s="103"/>
    </row>
    <row r="66" spans="2:44" ht="13.5" customHeight="1">
      <c r="B66" s="117"/>
      <c r="C66" s="113"/>
      <c r="D66" s="115"/>
      <c r="E66" s="115"/>
      <c r="F66" s="90"/>
      <c r="G66" s="90"/>
      <c r="H66" s="92"/>
      <c r="I66" s="94"/>
      <c r="J66" s="94"/>
      <c r="K66" s="94"/>
      <c r="L66" s="94"/>
      <c r="M66" s="96"/>
      <c r="N66" s="98"/>
      <c r="O66" s="100"/>
      <c r="P66" s="102"/>
      <c r="Q66" s="100"/>
      <c r="R66" s="102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  <c r="AN66" s="86"/>
      <c r="AO66" s="86"/>
      <c r="AP66" s="86"/>
      <c r="AQ66" s="86"/>
      <c r="AR66" s="103"/>
    </row>
    <row r="67" spans="2:44" ht="13.5" customHeight="1">
      <c r="B67" s="110">
        <f>(ROW()-10)/2+0.5</f>
        <v>29</v>
      </c>
      <c r="C67" s="112"/>
      <c r="D67" s="114"/>
      <c r="E67" s="114"/>
      <c r="F67" s="89"/>
      <c r="G67" s="89"/>
      <c r="H67" s="91"/>
      <c r="I67" s="93"/>
      <c r="J67" s="93"/>
      <c r="K67" s="93"/>
      <c r="L67" s="93"/>
      <c r="M67" s="95"/>
      <c r="N67" s="104"/>
      <c r="O67" s="106"/>
      <c r="P67" s="108"/>
      <c r="Q67" s="106"/>
      <c r="R67" s="108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85"/>
      <c r="AI67" s="85"/>
      <c r="AJ67" s="85"/>
      <c r="AK67" s="85"/>
      <c r="AL67" s="85"/>
      <c r="AM67" s="85"/>
      <c r="AN67" s="85"/>
      <c r="AO67" s="85"/>
      <c r="AP67" s="85"/>
      <c r="AQ67" s="85"/>
      <c r="AR67" s="103"/>
    </row>
    <row r="68" spans="2:44" ht="13.5" customHeight="1">
      <c r="B68" s="111"/>
      <c r="C68" s="113"/>
      <c r="D68" s="115"/>
      <c r="E68" s="115"/>
      <c r="F68" s="90"/>
      <c r="G68" s="90"/>
      <c r="H68" s="92"/>
      <c r="I68" s="94"/>
      <c r="J68" s="94"/>
      <c r="K68" s="94"/>
      <c r="L68" s="94"/>
      <c r="M68" s="96"/>
      <c r="N68" s="105"/>
      <c r="O68" s="107"/>
      <c r="P68" s="109"/>
      <c r="Q68" s="107"/>
      <c r="R68" s="109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86"/>
      <c r="AI68" s="86"/>
      <c r="AJ68" s="86"/>
      <c r="AK68" s="86"/>
      <c r="AL68" s="86"/>
      <c r="AM68" s="86"/>
      <c r="AN68" s="86"/>
      <c r="AO68" s="86"/>
      <c r="AP68" s="86"/>
      <c r="AQ68" s="86"/>
      <c r="AR68" s="103"/>
    </row>
    <row r="69" spans="2:44" ht="13.5" customHeight="1">
      <c r="B69" s="116">
        <f>(ROW()-10)/2+0.5</f>
        <v>30</v>
      </c>
      <c r="C69" s="112"/>
      <c r="D69" s="114"/>
      <c r="E69" s="114" t="s">
        <v>103</v>
      </c>
      <c r="F69" s="89" t="s">
        <v>55</v>
      </c>
      <c r="G69" s="89"/>
      <c r="H69" s="91" t="s">
        <v>64</v>
      </c>
      <c r="I69" s="93">
        <v>42174</v>
      </c>
      <c r="J69" s="93">
        <v>42174</v>
      </c>
      <c r="K69" s="93">
        <v>42174</v>
      </c>
      <c r="L69" s="93">
        <v>42174</v>
      </c>
      <c r="M69" s="95">
        <v>100</v>
      </c>
      <c r="N69" s="97" t="str">
        <f ca="1">IF(B69="","",IF(AND(I69="",J69="",K69="",L69=""),"",IF(OR(I69="",J69=""),"?",IF(AND(I69&lt;&gt;"",J69&lt;&gt;"",K69&lt;&gt;"",L69&lt;&gt;"",M69=100),"○",IF(AND(I69&lt;=TODAY(),J69&gt;=TODAY(),K69=""),"▲",  IF(J69&lt;TODAY(),"★",IF(K69&lt;&gt;"","△",IF(AND(I69&lt;&gt;""),"◇",""))))))))</f>
        <v>○</v>
      </c>
      <c r="O69" s="99" t="str">
        <f>IF(COUNTA(S69:X69)=0,"",SUMPRODUCT(--(ISNUMBER(S69:X69)),S69:X69)+ (COUNTA(S69:X69)-COUNT(S69:X69))*8)</f>
        <v/>
      </c>
      <c r="P69" s="101" t="str">
        <f>IF(O69="","",ROUND(O69/8,2))</f>
        <v/>
      </c>
      <c r="Q69" s="99" t="str">
        <f>IF(COUNTA(S70:X70)=0,"",SUMPRODUCT(--(ISNUMBER(S70:X70)),S70:X70)+ (COUNTA(S70:X70)-COUNT(S70:X70))*8)</f>
        <v/>
      </c>
      <c r="R69" s="101" t="str">
        <f t="shared" ref="R69" si="52">IF(Q69="","",ROUND(Q69/8,2))</f>
        <v/>
      </c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85"/>
      <c r="AI69" s="85"/>
      <c r="AJ69" s="85"/>
      <c r="AK69" s="85"/>
      <c r="AL69" s="85"/>
      <c r="AM69" s="85"/>
      <c r="AN69" s="85"/>
      <c r="AO69" s="85"/>
      <c r="AP69" s="85"/>
      <c r="AQ69" s="85"/>
      <c r="AR69" s="103"/>
    </row>
    <row r="70" spans="2:44" ht="13.5" customHeight="1">
      <c r="B70" s="117"/>
      <c r="C70" s="113"/>
      <c r="D70" s="115"/>
      <c r="E70" s="115"/>
      <c r="F70" s="90"/>
      <c r="G70" s="90"/>
      <c r="H70" s="92"/>
      <c r="I70" s="94"/>
      <c r="J70" s="94"/>
      <c r="K70" s="94"/>
      <c r="L70" s="94"/>
      <c r="M70" s="96"/>
      <c r="N70" s="98"/>
      <c r="O70" s="100"/>
      <c r="P70" s="102"/>
      <c r="Q70" s="100"/>
      <c r="R70" s="102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86"/>
      <c r="AI70" s="86"/>
      <c r="AJ70" s="86"/>
      <c r="AK70" s="86"/>
      <c r="AL70" s="86"/>
      <c r="AM70" s="86"/>
      <c r="AN70" s="86"/>
      <c r="AO70" s="86"/>
      <c r="AP70" s="86"/>
      <c r="AQ70" s="86"/>
      <c r="AR70" s="103"/>
    </row>
    <row r="71" spans="2:44" ht="13.5" customHeight="1">
      <c r="B71" s="116">
        <f>(ROW()-10)/2+0.5</f>
        <v>31</v>
      </c>
      <c r="C71" s="112"/>
      <c r="D71" s="114"/>
      <c r="E71" s="114" t="s">
        <v>104</v>
      </c>
      <c r="F71" s="89" t="s">
        <v>55</v>
      </c>
      <c r="G71" s="89"/>
      <c r="H71" s="91" t="s">
        <v>64</v>
      </c>
      <c r="I71" s="93">
        <v>42174</v>
      </c>
      <c r="J71" s="93">
        <v>42174</v>
      </c>
      <c r="K71" s="93">
        <v>42174</v>
      </c>
      <c r="L71" s="93">
        <v>42174</v>
      </c>
      <c r="M71" s="95">
        <v>100</v>
      </c>
      <c r="N71" s="97" t="str">
        <f ca="1">IF(B71="","",IF(AND(I71="",J71="",K71="",L71=""),"",IF(OR(I71="",J71=""),"?",IF(AND(I71&lt;&gt;"",J71&lt;&gt;"",K71&lt;&gt;"",L71&lt;&gt;"",M71=100),"○",IF(AND(I71&lt;=TODAY(),J71&gt;=TODAY(),K71=""),"▲",  IF(J71&lt;TODAY(),"★",IF(K71&lt;&gt;"","△",IF(AND(I71&lt;&gt;""),"◇",""))))))))</f>
        <v>○</v>
      </c>
      <c r="O71" s="99" t="str">
        <f>IF(COUNTA(S71:X71)=0,"",SUMPRODUCT(--(ISNUMBER(S71:X71)),S71:X71)+ (COUNTA(S71:X71)-COUNT(S71:X71))*8)</f>
        <v/>
      </c>
      <c r="P71" s="101" t="str">
        <f>IF(O71="","",ROUND(O71/8,2))</f>
        <v/>
      </c>
      <c r="Q71" s="99" t="str">
        <f>IF(COUNTA(S72:X72)=0,"",SUMPRODUCT(--(ISNUMBER(S72:X72)),S72:X72)+ (COUNTA(S72:X72)-COUNT(S72:X72))*8)</f>
        <v/>
      </c>
      <c r="R71" s="101" t="str">
        <f t="shared" ref="R71" si="53">IF(Q71="","",ROUND(Q71/8,2))</f>
        <v/>
      </c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85"/>
      <c r="AI71" s="85"/>
      <c r="AJ71" s="85"/>
      <c r="AK71" s="85"/>
      <c r="AL71" s="85"/>
      <c r="AM71" s="85"/>
      <c r="AN71" s="85"/>
      <c r="AO71" s="85"/>
      <c r="AP71" s="85"/>
      <c r="AQ71" s="85"/>
      <c r="AR71" s="103"/>
    </row>
    <row r="72" spans="2:44" ht="13.5" customHeight="1">
      <c r="B72" s="117"/>
      <c r="C72" s="113"/>
      <c r="D72" s="115"/>
      <c r="E72" s="115"/>
      <c r="F72" s="90"/>
      <c r="G72" s="90"/>
      <c r="H72" s="92"/>
      <c r="I72" s="94"/>
      <c r="J72" s="94"/>
      <c r="K72" s="94"/>
      <c r="L72" s="94"/>
      <c r="M72" s="96"/>
      <c r="N72" s="98"/>
      <c r="O72" s="100"/>
      <c r="P72" s="102"/>
      <c r="Q72" s="100"/>
      <c r="R72" s="102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G72" s="86"/>
      <c r="AH72" s="86"/>
      <c r="AI72" s="86"/>
      <c r="AJ72" s="86"/>
      <c r="AK72" s="86"/>
      <c r="AL72" s="86"/>
      <c r="AM72" s="86"/>
      <c r="AN72" s="86"/>
      <c r="AO72" s="86"/>
      <c r="AP72" s="86"/>
      <c r="AQ72" s="86"/>
      <c r="AR72" s="103"/>
    </row>
    <row r="73" spans="2:44" ht="13.5" customHeight="1">
      <c r="B73" s="110">
        <f t="shared" ref="B73" si="54">(ROW()-10)/2+0.5</f>
        <v>32</v>
      </c>
      <c r="C73" s="112"/>
      <c r="D73" s="114"/>
      <c r="E73" s="114" t="s">
        <v>105</v>
      </c>
      <c r="F73" s="89" t="s">
        <v>55</v>
      </c>
      <c r="G73" s="89"/>
      <c r="H73" s="91" t="s">
        <v>64</v>
      </c>
      <c r="I73" s="93">
        <v>42178</v>
      </c>
      <c r="J73" s="93">
        <v>42178</v>
      </c>
      <c r="K73" s="93">
        <v>42178</v>
      </c>
      <c r="L73" s="93">
        <v>42180</v>
      </c>
      <c r="M73" s="95">
        <v>100</v>
      </c>
      <c r="N73" s="104" t="str">
        <f ca="1">IF(B73="","",IF(AND(I73="",J73="",K73="",L73=""),"",IF(OR(I73="",J73=""),"?",IF(AND(I73&lt;&gt;"",J73&lt;&gt;"",K73&lt;&gt;"",L73&lt;&gt;"",M73=100),"○",IF(AND(I73&lt;=TODAY(),J73&gt;=TODAY(),K73=""),"▲",  IF(J73&lt;TODAY(),"★",IF(K73&lt;&gt;"","△",IF(AND(I73&lt;&gt;""),"◇",""))))))))</f>
        <v>○</v>
      </c>
      <c r="O73" s="106" t="str">
        <f>IF(COUNTA(S73:X73)=0,"",SUMPRODUCT(--(ISNUMBER(S73:X73)),S73:X73)+ (COUNTA(S73:X73)-COUNT(S73:X73))*8)</f>
        <v/>
      </c>
      <c r="P73" s="108" t="str">
        <f t="shared" ref="P73" si="55">IF(O73="","",ROUND(O73/8,2))</f>
        <v/>
      </c>
      <c r="Q73" s="106" t="str">
        <f>IF(COUNTA(S74:X74)=0,"",SUMPRODUCT(--(ISNUMBER(S74:X74)),S74:X74)+ (COUNTA(S74:X74)-COUNT(S74:X74))*8)</f>
        <v/>
      </c>
      <c r="R73" s="108" t="str">
        <f t="shared" ref="R73" si="56">IF(Q73="","",ROUND(Q73/8,2))</f>
        <v/>
      </c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5"/>
      <c r="AI73" s="85"/>
      <c r="AJ73" s="85"/>
      <c r="AK73" s="85"/>
      <c r="AL73" s="85"/>
      <c r="AM73" s="85"/>
      <c r="AN73" s="85"/>
      <c r="AO73" s="85"/>
      <c r="AP73" s="85"/>
      <c r="AQ73" s="85"/>
      <c r="AR73" s="103"/>
    </row>
    <row r="74" spans="2:44" ht="13.5" customHeight="1">
      <c r="B74" s="111"/>
      <c r="C74" s="113"/>
      <c r="D74" s="115"/>
      <c r="E74" s="115"/>
      <c r="F74" s="90"/>
      <c r="G74" s="90"/>
      <c r="H74" s="92"/>
      <c r="I74" s="94"/>
      <c r="J74" s="94"/>
      <c r="K74" s="94"/>
      <c r="L74" s="94"/>
      <c r="M74" s="96"/>
      <c r="N74" s="105"/>
      <c r="O74" s="107"/>
      <c r="P74" s="109"/>
      <c r="Q74" s="107"/>
      <c r="R74" s="109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103"/>
    </row>
    <row r="75" spans="2:44" ht="13.5" customHeight="1">
      <c r="B75" s="116">
        <f>(ROW()-10)/2+0.5</f>
        <v>33</v>
      </c>
      <c r="C75" s="112"/>
      <c r="D75" s="114"/>
      <c r="E75" s="114" t="s">
        <v>106</v>
      </c>
      <c r="F75" s="89" t="s">
        <v>55</v>
      </c>
      <c r="G75" s="89"/>
      <c r="H75" s="91" t="s">
        <v>64</v>
      </c>
      <c r="I75" s="93">
        <v>42178</v>
      </c>
      <c r="J75" s="93">
        <v>42178</v>
      </c>
      <c r="K75" s="93">
        <v>42178</v>
      </c>
      <c r="L75" s="93">
        <v>42180</v>
      </c>
      <c r="M75" s="95">
        <v>100</v>
      </c>
      <c r="N75" s="97" t="str">
        <f ca="1">IF(B75="","",IF(AND(I75="",J75="",K75="",L75=""),"",IF(OR(I75="",J75=""),"?",IF(AND(I75&lt;&gt;"",J75&lt;&gt;"",K75&lt;&gt;"",L75&lt;&gt;"",M75=100),"○",IF(AND(I75&lt;=TODAY(),J75&gt;=TODAY(),K75=""),"▲",  IF(J75&lt;TODAY(),"★",IF(K75&lt;&gt;"","△",IF(AND(I75&lt;&gt;""),"◇",""))))))))</f>
        <v>○</v>
      </c>
      <c r="O75" s="99" t="str">
        <f>IF(COUNTA(S75:X75)=0,"",SUMPRODUCT(--(ISNUMBER(S75:X75)),S75:X75)+ (COUNTA(S75:X75)-COUNT(S75:X75))*8)</f>
        <v/>
      </c>
      <c r="P75" s="101" t="str">
        <f>IF(O75="","",ROUND(O75/8,2))</f>
        <v/>
      </c>
      <c r="Q75" s="99" t="str">
        <f>IF(COUNTA(S76:X76)=0,"",SUMPRODUCT(--(ISNUMBER(S76:X76)),S76:X76)+ (COUNTA(S76:X76)-COUNT(S76:X76))*8)</f>
        <v/>
      </c>
      <c r="R75" s="101" t="str">
        <f t="shared" ref="R75" si="57">IF(Q75="","",ROUND(Q75/8,2))</f>
        <v/>
      </c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  <c r="AM75" s="85"/>
      <c r="AN75" s="85"/>
      <c r="AO75" s="85"/>
      <c r="AP75" s="85"/>
      <c r="AQ75" s="85"/>
      <c r="AR75" s="103"/>
    </row>
    <row r="76" spans="2:44" ht="13.5" customHeight="1">
      <c r="B76" s="117"/>
      <c r="C76" s="113"/>
      <c r="D76" s="115"/>
      <c r="E76" s="115"/>
      <c r="F76" s="90"/>
      <c r="G76" s="90"/>
      <c r="H76" s="92"/>
      <c r="I76" s="94"/>
      <c r="J76" s="94"/>
      <c r="K76" s="94"/>
      <c r="L76" s="94"/>
      <c r="M76" s="96"/>
      <c r="N76" s="98"/>
      <c r="O76" s="100"/>
      <c r="P76" s="102"/>
      <c r="Q76" s="100"/>
      <c r="R76" s="102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  <c r="AP76" s="86"/>
      <c r="AQ76" s="86"/>
      <c r="AR76" s="103"/>
    </row>
    <row r="77" spans="2:44" ht="13.5" customHeight="1">
      <c r="B77" s="110">
        <f>(ROW()-10)/2+0.5</f>
        <v>34</v>
      </c>
      <c r="C77" s="112"/>
      <c r="D77" s="114"/>
      <c r="E77" s="114"/>
      <c r="F77" s="89"/>
      <c r="G77" s="89"/>
      <c r="H77" s="91"/>
      <c r="I77" s="93"/>
      <c r="J77" s="93"/>
      <c r="K77" s="93"/>
      <c r="L77" s="93"/>
      <c r="M77" s="95"/>
      <c r="N77" s="104"/>
      <c r="O77" s="106"/>
      <c r="P77" s="108"/>
      <c r="Q77" s="106"/>
      <c r="R77" s="108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103"/>
    </row>
    <row r="78" spans="2:44" ht="13.5" customHeight="1">
      <c r="B78" s="111"/>
      <c r="C78" s="113"/>
      <c r="D78" s="115"/>
      <c r="E78" s="115"/>
      <c r="F78" s="90"/>
      <c r="G78" s="90"/>
      <c r="H78" s="92"/>
      <c r="I78" s="94"/>
      <c r="J78" s="94"/>
      <c r="K78" s="94"/>
      <c r="L78" s="94"/>
      <c r="M78" s="96"/>
      <c r="N78" s="105"/>
      <c r="O78" s="107"/>
      <c r="P78" s="109"/>
      <c r="Q78" s="107"/>
      <c r="R78" s="109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103"/>
    </row>
    <row r="79" spans="2:44" ht="13.5" customHeight="1">
      <c r="B79" s="116">
        <f>(ROW()-10)/2+0.5</f>
        <v>35</v>
      </c>
      <c r="C79" s="112"/>
      <c r="D79" s="114" t="s">
        <v>87</v>
      </c>
      <c r="E79" s="114" t="s">
        <v>108</v>
      </c>
      <c r="F79" s="89" t="s">
        <v>74</v>
      </c>
      <c r="G79" s="89"/>
      <c r="H79" s="91" t="s">
        <v>63</v>
      </c>
      <c r="I79" s="93">
        <v>42172</v>
      </c>
      <c r="J79" s="93">
        <v>42174</v>
      </c>
      <c r="K79" s="93">
        <v>42172</v>
      </c>
      <c r="L79" s="93">
        <v>42174</v>
      </c>
      <c r="M79" s="95">
        <v>100</v>
      </c>
      <c r="N79" s="97" t="str">
        <f ca="1">IF(B79="","",IF(AND(I79="",J79="",K79="",L79=""),"",IF(OR(I79="",J79=""),"?",IF(AND(I79&lt;&gt;"",J79&lt;&gt;"",K79&lt;&gt;"",L79&lt;&gt;"",M79=100),"○",IF(AND(I79&lt;=TODAY(),J79&gt;=TODAY(),K79=""),"▲",  IF(J79&lt;TODAY(),"★",IF(K79&lt;&gt;"","△",IF(AND(I79&lt;&gt;""),"◇",""))))))))</f>
        <v>○</v>
      </c>
      <c r="O79" s="99" t="str">
        <f>IF(COUNTA(S79:X79)=0,"",SUMPRODUCT(--(ISNUMBER(S79:X79)),S79:X79)+ (COUNTA(S79:X79)-COUNT(S79:X79))*8)</f>
        <v/>
      </c>
      <c r="P79" s="101" t="str">
        <f>IF(O79="","",ROUND(O79/8,2))</f>
        <v/>
      </c>
      <c r="Q79" s="99" t="str">
        <f>IF(COUNTA(S80:X80)=0,"",SUMPRODUCT(--(ISNUMBER(S80:X80)),S80:X80)+ (COUNTA(S80:X80)-COUNT(S80:X80))*8)</f>
        <v/>
      </c>
      <c r="R79" s="101" t="str">
        <f t="shared" ref="R79" si="58">IF(Q79="","",ROUND(Q79/8,2))</f>
        <v/>
      </c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103"/>
    </row>
    <row r="80" spans="2:44" ht="13.5" customHeight="1">
      <c r="B80" s="117"/>
      <c r="C80" s="113"/>
      <c r="D80" s="115"/>
      <c r="E80" s="115"/>
      <c r="F80" s="90"/>
      <c r="G80" s="90"/>
      <c r="H80" s="92"/>
      <c r="I80" s="94"/>
      <c r="J80" s="94"/>
      <c r="K80" s="94"/>
      <c r="L80" s="94"/>
      <c r="M80" s="96"/>
      <c r="N80" s="98"/>
      <c r="O80" s="100"/>
      <c r="P80" s="102"/>
      <c r="Q80" s="100"/>
      <c r="R80" s="102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103"/>
    </row>
    <row r="81" spans="2:44" ht="13.5" customHeight="1">
      <c r="B81" s="110">
        <f t="shared" ref="B81" si="59">(ROW()-10)/2+0.5</f>
        <v>36</v>
      </c>
      <c r="C81" s="112"/>
      <c r="D81" s="114"/>
      <c r="E81" s="114" t="s">
        <v>88</v>
      </c>
      <c r="F81" s="89" t="s">
        <v>74</v>
      </c>
      <c r="G81" s="89"/>
      <c r="H81" s="91" t="s">
        <v>62</v>
      </c>
      <c r="I81" s="93">
        <v>42172</v>
      </c>
      <c r="J81" s="93">
        <v>42177</v>
      </c>
      <c r="K81" s="93">
        <v>42172</v>
      </c>
      <c r="L81" s="93">
        <v>42179</v>
      </c>
      <c r="M81" s="95">
        <v>100</v>
      </c>
      <c r="N81" s="104" t="str">
        <f ca="1">IF(B81="","",IF(AND(I81="",J81="",K81="",L81=""),"",IF(OR(I81="",J81=""),"?",IF(AND(I81&lt;&gt;"",J81&lt;&gt;"",K81&lt;&gt;"",L81&lt;&gt;"",M81=100),"○",IF(AND(I81&lt;=TODAY(),J81&gt;=TODAY(),K81=""),"▲",  IF(J81&lt;TODAY(),"★",IF(K81&lt;&gt;"","△",IF(AND(I81&lt;&gt;""),"◇",""))))))))</f>
        <v>○</v>
      </c>
      <c r="O81" s="106" t="str">
        <f>IF(COUNTA(S81:X81)=0,"",SUMPRODUCT(--(ISNUMBER(S81:X81)),S81:X81)+ (COUNTA(S81:X81)-COUNT(S81:X81))*8)</f>
        <v/>
      </c>
      <c r="P81" s="108" t="str">
        <f t="shared" ref="P81" si="60">IF(O81="","",ROUND(O81/8,2))</f>
        <v/>
      </c>
      <c r="Q81" s="106" t="str">
        <f>IF(COUNTA(S82:X82)=0,"",SUMPRODUCT(--(ISNUMBER(S82:X82)),S82:X82)+ (COUNTA(S82:X82)-COUNT(S82:X82))*8)</f>
        <v/>
      </c>
      <c r="R81" s="108" t="str">
        <f t="shared" ref="R81" si="61">IF(Q81="","",ROUND(Q81/8,2))</f>
        <v/>
      </c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103"/>
    </row>
    <row r="82" spans="2:44" ht="13.5" customHeight="1">
      <c r="B82" s="111"/>
      <c r="C82" s="113"/>
      <c r="D82" s="115"/>
      <c r="E82" s="115"/>
      <c r="F82" s="90"/>
      <c r="G82" s="90"/>
      <c r="H82" s="92"/>
      <c r="I82" s="94"/>
      <c r="J82" s="94"/>
      <c r="K82" s="94"/>
      <c r="L82" s="94"/>
      <c r="M82" s="96"/>
      <c r="N82" s="105"/>
      <c r="O82" s="107"/>
      <c r="P82" s="109"/>
      <c r="Q82" s="107"/>
      <c r="R82" s="109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103"/>
    </row>
    <row r="83" spans="2:44" ht="13.5" customHeight="1">
      <c r="B83" s="116">
        <f>(ROW()-10)/2+0.5</f>
        <v>37</v>
      </c>
      <c r="C83" s="112"/>
      <c r="D83" s="114"/>
      <c r="E83" s="114" t="s">
        <v>89</v>
      </c>
      <c r="F83" s="89" t="s">
        <v>74</v>
      </c>
      <c r="G83" s="89"/>
      <c r="H83" s="91" t="s">
        <v>62</v>
      </c>
      <c r="I83" s="93">
        <v>42177</v>
      </c>
      <c r="J83" s="93">
        <v>42177</v>
      </c>
      <c r="K83" s="93">
        <v>42179</v>
      </c>
      <c r="L83" s="93">
        <v>42179</v>
      </c>
      <c r="M83" s="95">
        <v>100</v>
      </c>
      <c r="N83" s="97" t="str">
        <f ca="1">IF(B83="","",IF(AND(I83="",J83="",K83="",L83=""),"",IF(OR(I83="",J83=""),"?",IF(AND(I83&lt;&gt;"",J83&lt;&gt;"",K83&lt;&gt;"",L83&lt;&gt;"",M83=100),"○",IF(AND(I83&lt;=TODAY(),J83&gt;=TODAY(),K83=""),"▲",  IF(J83&lt;TODAY(),"★",IF(K83&lt;&gt;"","△",IF(AND(I83&lt;&gt;""),"◇",""))))))))</f>
        <v>○</v>
      </c>
      <c r="O83" s="99" t="str">
        <f>IF(COUNTA(S83:X83)=0,"",SUMPRODUCT(--(ISNUMBER(S83:X83)),S83:X83)+ (COUNTA(S83:X83)-COUNT(S83:X83))*8)</f>
        <v/>
      </c>
      <c r="P83" s="101" t="str">
        <f>IF(O83="","",ROUND(O83/8,2))</f>
        <v/>
      </c>
      <c r="Q83" s="99" t="str">
        <f>IF(COUNTA(S84:X84)=0,"",SUMPRODUCT(--(ISNUMBER(S84:X84)),S84:X84)+ (COUNTA(S84:X84)-COUNT(S84:X84))*8)</f>
        <v/>
      </c>
      <c r="R83" s="101" t="str">
        <f t="shared" ref="R83" si="62">IF(Q83="","",ROUND(Q83/8,2))</f>
        <v/>
      </c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85"/>
      <c r="AI83" s="85"/>
      <c r="AJ83" s="85"/>
      <c r="AK83" s="85"/>
      <c r="AL83" s="85"/>
      <c r="AM83" s="85"/>
      <c r="AN83" s="85"/>
      <c r="AO83" s="85"/>
      <c r="AP83" s="85"/>
      <c r="AQ83" s="85"/>
      <c r="AR83" s="103"/>
    </row>
    <row r="84" spans="2:44" ht="13.5" customHeight="1">
      <c r="B84" s="117"/>
      <c r="C84" s="113"/>
      <c r="D84" s="115"/>
      <c r="E84" s="115"/>
      <c r="F84" s="90"/>
      <c r="G84" s="90"/>
      <c r="H84" s="92"/>
      <c r="I84" s="94"/>
      <c r="J84" s="94"/>
      <c r="K84" s="94"/>
      <c r="L84" s="94"/>
      <c r="M84" s="96"/>
      <c r="N84" s="98"/>
      <c r="O84" s="100"/>
      <c r="P84" s="102"/>
      <c r="Q84" s="100"/>
      <c r="R84" s="102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86"/>
      <c r="AN84" s="86"/>
      <c r="AO84" s="86"/>
      <c r="AP84" s="86"/>
      <c r="AQ84" s="86"/>
      <c r="AR84" s="103"/>
    </row>
    <row r="85" spans="2:44" ht="13.5" customHeight="1">
      <c r="B85" s="110">
        <f>(ROW()-10)/2+0.5</f>
        <v>38</v>
      </c>
      <c r="C85" s="112"/>
      <c r="D85" s="114"/>
      <c r="E85" s="114"/>
      <c r="F85" s="89"/>
      <c r="G85" s="89"/>
      <c r="H85" s="91"/>
      <c r="I85" s="93"/>
      <c r="J85" s="93"/>
      <c r="K85" s="93"/>
      <c r="L85" s="93"/>
      <c r="M85" s="95"/>
      <c r="N85" s="104"/>
      <c r="O85" s="106"/>
      <c r="P85" s="108"/>
      <c r="Q85" s="106"/>
      <c r="R85" s="108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103"/>
    </row>
    <row r="86" spans="2:44" ht="13.5" customHeight="1">
      <c r="B86" s="111"/>
      <c r="C86" s="113"/>
      <c r="D86" s="115"/>
      <c r="E86" s="115"/>
      <c r="F86" s="90"/>
      <c r="G86" s="90"/>
      <c r="H86" s="92"/>
      <c r="I86" s="94"/>
      <c r="J86" s="94"/>
      <c r="K86" s="94"/>
      <c r="L86" s="94"/>
      <c r="M86" s="96"/>
      <c r="N86" s="105"/>
      <c r="O86" s="107"/>
      <c r="P86" s="109"/>
      <c r="Q86" s="107"/>
      <c r="R86" s="109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103"/>
    </row>
    <row r="87" spans="2:44" ht="13.5" customHeight="1">
      <c r="B87" s="116">
        <f>(ROW()-10)/2+0.5</f>
        <v>39</v>
      </c>
      <c r="C87" s="112"/>
      <c r="D87" s="114"/>
      <c r="E87" s="114" t="s">
        <v>108</v>
      </c>
      <c r="F87" s="89" t="s">
        <v>55</v>
      </c>
      <c r="G87" s="89"/>
      <c r="H87" s="91" t="s">
        <v>64</v>
      </c>
      <c r="I87" s="93">
        <v>42179</v>
      </c>
      <c r="J87" s="93">
        <v>42179</v>
      </c>
      <c r="K87" s="93">
        <v>42179</v>
      </c>
      <c r="L87" s="93">
        <v>42180</v>
      </c>
      <c r="M87" s="95">
        <v>100</v>
      </c>
      <c r="N87" s="97" t="str">
        <f ca="1">IF(B87="","",IF(AND(I87="",J87="",K87="",L87=""),"",IF(OR(I87="",J87=""),"?",IF(AND(I87&lt;&gt;"",J87&lt;&gt;"",K87&lt;&gt;"",L87&lt;&gt;"",M87=100),"○",IF(AND(I87&lt;=TODAY(),J87&gt;=TODAY(),K87=""),"▲",  IF(J87&lt;TODAY(),"★",IF(K87&lt;&gt;"","△",IF(AND(I87&lt;&gt;""),"◇",""))))))))</f>
        <v>○</v>
      </c>
      <c r="O87" s="99" t="str">
        <f>IF(COUNTA(S87:X87)=0,"",SUMPRODUCT(--(ISNUMBER(S87:X87)),S87:X87)+ (COUNTA(S87:X87)-COUNT(S87:X87))*8)</f>
        <v/>
      </c>
      <c r="P87" s="101" t="str">
        <f>IF(O87="","",ROUND(O87/8,2))</f>
        <v/>
      </c>
      <c r="Q87" s="99" t="str">
        <f>IF(COUNTA(S88:X88)=0,"",SUMPRODUCT(--(ISNUMBER(S88:X88)),S88:X88)+ (COUNTA(S88:X88)-COUNT(S88:X88))*8)</f>
        <v/>
      </c>
      <c r="R87" s="101" t="str">
        <f t="shared" ref="R87" si="63">IF(Q87="","",ROUND(Q87/8,2))</f>
        <v/>
      </c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103"/>
    </row>
    <row r="88" spans="2:44" ht="13.5" customHeight="1">
      <c r="B88" s="117"/>
      <c r="C88" s="113"/>
      <c r="D88" s="115"/>
      <c r="E88" s="115"/>
      <c r="F88" s="90"/>
      <c r="G88" s="90"/>
      <c r="H88" s="92"/>
      <c r="I88" s="94"/>
      <c r="J88" s="94"/>
      <c r="K88" s="94"/>
      <c r="L88" s="94"/>
      <c r="M88" s="96"/>
      <c r="N88" s="98"/>
      <c r="O88" s="100"/>
      <c r="P88" s="102"/>
      <c r="Q88" s="100"/>
      <c r="R88" s="102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103"/>
    </row>
    <row r="89" spans="2:44" ht="13.5" customHeight="1">
      <c r="B89" s="110">
        <f t="shared" ref="B89" si="64">(ROW()-10)/2+0.5</f>
        <v>40</v>
      </c>
      <c r="C89" s="112"/>
      <c r="D89" s="114"/>
      <c r="E89" s="114" t="s">
        <v>88</v>
      </c>
      <c r="F89" s="89" t="s">
        <v>55</v>
      </c>
      <c r="G89" s="89"/>
      <c r="H89" s="91" t="s">
        <v>64</v>
      </c>
      <c r="I89" s="93">
        <v>42179</v>
      </c>
      <c r="J89" s="93">
        <v>42179</v>
      </c>
      <c r="K89" s="93">
        <v>42179</v>
      </c>
      <c r="L89" s="93">
        <v>42180</v>
      </c>
      <c r="M89" s="95">
        <v>100</v>
      </c>
      <c r="N89" s="104" t="str">
        <f ca="1">IF(B89="","",IF(AND(I89="",J89="",K89="",L89=""),"",IF(OR(I89="",J89=""),"?",IF(AND(I89&lt;&gt;"",J89&lt;&gt;"",K89&lt;&gt;"",L89&lt;&gt;"",M89=100),"○",IF(AND(I89&lt;=TODAY(),J89&gt;=TODAY(),K89=""),"▲",  IF(J89&lt;TODAY(),"★",IF(K89&lt;&gt;"","△",IF(AND(I89&lt;&gt;""),"◇",""))))))))</f>
        <v>○</v>
      </c>
      <c r="O89" s="106" t="str">
        <f>IF(COUNTA(S89:X89)=0,"",SUMPRODUCT(--(ISNUMBER(S89:X89)),S89:X89)+ (COUNTA(S89:X89)-COUNT(S89:X89))*8)</f>
        <v/>
      </c>
      <c r="P89" s="108" t="str">
        <f t="shared" ref="P89" si="65">IF(O89="","",ROUND(O89/8,2))</f>
        <v/>
      </c>
      <c r="Q89" s="106" t="str">
        <f>IF(COUNTA(S90:X90)=0,"",SUMPRODUCT(--(ISNUMBER(S90:X90)),S90:X90)+ (COUNTA(S90:X90)-COUNT(S90:X90))*8)</f>
        <v/>
      </c>
      <c r="R89" s="108" t="str">
        <f t="shared" ref="R89" si="66">IF(Q89="","",ROUND(Q89/8,2))</f>
        <v/>
      </c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103"/>
    </row>
    <row r="90" spans="2:44" ht="13.5" customHeight="1">
      <c r="B90" s="111"/>
      <c r="C90" s="113"/>
      <c r="D90" s="115"/>
      <c r="E90" s="115"/>
      <c r="F90" s="90"/>
      <c r="G90" s="90"/>
      <c r="H90" s="92"/>
      <c r="I90" s="94"/>
      <c r="J90" s="94"/>
      <c r="K90" s="94"/>
      <c r="L90" s="94"/>
      <c r="M90" s="96"/>
      <c r="N90" s="105"/>
      <c r="O90" s="107"/>
      <c r="P90" s="109"/>
      <c r="Q90" s="107"/>
      <c r="R90" s="109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103"/>
    </row>
    <row r="91" spans="2:44" ht="13.5" customHeight="1">
      <c r="B91" s="116">
        <f>(ROW()-10)/2+0.5</f>
        <v>41</v>
      </c>
      <c r="C91" s="112"/>
      <c r="D91" s="114"/>
      <c r="E91" s="114" t="s">
        <v>89</v>
      </c>
      <c r="F91" s="89" t="s">
        <v>55</v>
      </c>
      <c r="G91" s="89"/>
      <c r="H91" s="91" t="s">
        <v>64</v>
      </c>
      <c r="I91" s="93">
        <v>42179</v>
      </c>
      <c r="J91" s="93">
        <v>42179</v>
      </c>
      <c r="K91" s="93">
        <v>42179</v>
      </c>
      <c r="L91" s="93">
        <v>42180</v>
      </c>
      <c r="M91" s="95">
        <v>100</v>
      </c>
      <c r="N91" s="97" t="str">
        <f ca="1">IF(B91="","",IF(AND(I91="",J91="",K91="",L91=""),"",IF(OR(I91="",J91=""),"?",IF(AND(I91&lt;&gt;"",J91&lt;&gt;"",K91&lt;&gt;"",L91&lt;&gt;"",M91=100),"○",IF(AND(I91&lt;=TODAY(),J91&gt;=TODAY(),K91=""),"▲",  IF(J91&lt;TODAY(),"★",IF(K91&lt;&gt;"","△",IF(AND(I91&lt;&gt;""),"◇",""))))))))</f>
        <v>○</v>
      </c>
      <c r="O91" s="99" t="str">
        <f>IF(COUNTA(S91:X91)=0,"",SUMPRODUCT(--(ISNUMBER(S91:X91)),S91:X91)+ (COUNTA(S91:X91)-COUNT(S91:X91))*8)</f>
        <v/>
      </c>
      <c r="P91" s="101" t="str">
        <f>IF(O91="","",ROUND(O91/8,2))</f>
        <v/>
      </c>
      <c r="Q91" s="99" t="str">
        <f>IF(COUNTA(S92:X92)=0,"",SUMPRODUCT(--(ISNUMBER(S92:X92)),S92:X92)+ (COUNTA(S92:X92)-COUNT(S92:X92))*8)</f>
        <v/>
      </c>
      <c r="R91" s="101" t="str">
        <f t="shared" ref="R91" si="67">IF(Q91="","",ROUND(Q91/8,2))</f>
        <v/>
      </c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103"/>
    </row>
    <row r="92" spans="2:44" ht="13.5" customHeight="1">
      <c r="B92" s="117"/>
      <c r="C92" s="113"/>
      <c r="D92" s="115"/>
      <c r="E92" s="115"/>
      <c r="F92" s="90"/>
      <c r="G92" s="90"/>
      <c r="H92" s="92"/>
      <c r="I92" s="94"/>
      <c r="J92" s="94"/>
      <c r="K92" s="94"/>
      <c r="L92" s="94"/>
      <c r="M92" s="96"/>
      <c r="N92" s="98"/>
      <c r="O92" s="100"/>
      <c r="P92" s="102"/>
      <c r="Q92" s="100"/>
      <c r="R92" s="102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103"/>
    </row>
    <row r="93" spans="2:44" ht="13.5" customHeight="1">
      <c r="B93" s="110">
        <f>(ROW()-10)/2+0.5</f>
        <v>42</v>
      </c>
      <c r="C93" s="112"/>
      <c r="D93" s="114"/>
      <c r="E93" s="114"/>
      <c r="F93" s="89"/>
      <c r="G93" s="89"/>
      <c r="H93" s="91"/>
      <c r="I93" s="93"/>
      <c r="J93" s="93"/>
      <c r="K93" s="93"/>
      <c r="L93" s="93"/>
      <c r="M93" s="95"/>
      <c r="N93" s="104"/>
      <c r="O93" s="106"/>
      <c r="P93" s="108"/>
      <c r="Q93" s="106"/>
      <c r="R93" s="108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103"/>
    </row>
    <row r="94" spans="2:44" ht="13.5" customHeight="1">
      <c r="B94" s="111"/>
      <c r="C94" s="113"/>
      <c r="D94" s="115"/>
      <c r="E94" s="115"/>
      <c r="F94" s="90"/>
      <c r="G94" s="90"/>
      <c r="H94" s="92"/>
      <c r="I94" s="94"/>
      <c r="J94" s="94"/>
      <c r="K94" s="94"/>
      <c r="L94" s="94"/>
      <c r="M94" s="96"/>
      <c r="N94" s="105"/>
      <c r="O94" s="107"/>
      <c r="P94" s="109"/>
      <c r="Q94" s="107"/>
      <c r="R94" s="109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103"/>
    </row>
    <row r="95" spans="2:44" ht="13.5" customHeight="1">
      <c r="B95" s="116">
        <f>(ROW()-10)/2+0.5</f>
        <v>43</v>
      </c>
      <c r="C95" s="112"/>
      <c r="D95" s="114" t="s">
        <v>90</v>
      </c>
      <c r="E95" s="114" t="s">
        <v>107</v>
      </c>
      <c r="F95" s="89" t="s">
        <v>74</v>
      </c>
      <c r="G95" s="89"/>
      <c r="H95" s="91" t="s">
        <v>62</v>
      </c>
      <c r="I95" s="93">
        <v>42172</v>
      </c>
      <c r="J95" s="93">
        <v>42174</v>
      </c>
      <c r="K95" s="93">
        <v>42172</v>
      </c>
      <c r="L95" s="93">
        <v>42174</v>
      </c>
      <c r="M95" s="95">
        <v>100</v>
      </c>
      <c r="N95" s="97" t="str">
        <f ca="1">IF(B95="","",IF(AND(I95="",J95="",K95="",L95=""),"",IF(OR(I95="",J95=""),"?",IF(AND(I95&lt;&gt;"",J95&lt;&gt;"",K95&lt;&gt;"",L95&lt;&gt;"",M95=100),"○",IF(AND(I95&lt;=TODAY(),J95&gt;=TODAY(),K95=""),"▲",  IF(J95&lt;TODAY(),"★",IF(K95&lt;&gt;"","△",IF(AND(I95&lt;&gt;""),"◇",""))))))))</f>
        <v>○</v>
      </c>
      <c r="O95" s="99" t="str">
        <f>IF(COUNTA(S95:X95)=0,"",SUMPRODUCT(--(ISNUMBER(S95:X95)),S95:X95)+ (COUNTA(S95:X95)-COUNT(S95:X95))*8)</f>
        <v/>
      </c>
      <c r="P95" s="101" t="str">
        <f>IF(O95="","",ROUND(O95/8,2))</f>
        <v/>
      </c>
      <c r="Q95" s="99" t="str">
        <f>IF(COUNTA(S96:X96)=0,"",SUMPRODUCT(--(ISNUMBER(S96:X96)),S96:X96)+ (COUNTA(S96:X96)-COUNT(S96:X96))*8)</f>
        <v/>
      </c>
      <c r="R95" s="101" t="str">
        <f t="shared" ref="R95" si="68">IF(Q95="","",ROUND(Q95/8,2))</f>
        <v/>
      </c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103"/>
    </row>
    <row r="96" spans="2:44" ht="13.5" customHeight="1">
      <c r="B96" s="117"/>
      <c r="C96" s="113"/>
      <c r="D96" s="115"/>
      <c r="E96" s="115"/>
      <c r="F96" s="90"/>
      <c r="G96" s="90"/>
      <c r="H96" s="92"/>
      <c r="I96" s="94"/>
      <c r="J96" s="94"/>
      <c r="K96" s="94"/>
      <c r="L96" s="94"/>
      <c r="M96" s="96"/>
      <c r="N96" s="98"/>
      <c r="O96" s="100"/>
      <c r="P96" s="102"/>
      <c r="Q96" s="100"/>
      <c r="R96" s="102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103"/>
    </row>
    <row r="97" spans="2:44" ht="13.5" customHeight="1">
      <c r="B97" s="116">
        <f>(ROW()-10)/2+0.5</f>
        <v>44</v>
      </c>
      <c r="C97" s="112"/>
      <c r="D97" s="114"/>
      <c r="E97" s="114" t="s">
        <v>107</v>
      </c>
      <c r="F97" s="89" t="s">
        <v>55</v>
      </c>
      <c r="G97" s="89"/>
      <c r="H97" s="91" t="s">
        <v>64</v>
      </c>
      <c r="I97" s="93">
        <v>42180</v>
      </c>
      <c r="J97" s="93">
        <v>42180</v>
      </c>
      <c r="K97" s="93">
        <v>42180</v>
      </c>
      <c r="L97" s="93">
        <v>42180</v>
      </c>
      <c r="M97" s="95">
        <v>100</v>
      </c>
      <c r="N97" s="97" t="str">
        <f ca="1">IF(B97="","",IF(AND(I97="",J97="",K97="",L97=""),"",IF(OR(I97="",J97=""),"?",IF(AND(I97&lt;&gt;"",J97&lt;&gt;"",K97&lt;&gt;"",L97&lt;&gt;"",M97=100),"○",IF(AND(I97&lt;=TODAY(),J97&gt;=TODAY(),K97=""),"▲",  IF(J97&lt;TODAY(),"★",IF(K97&lt;&gt;"","△",IF(AND(I97&lt;&gt;""),"◇",""))))))))</f>
        <v>○</v>
      </c>
      <c r="O97" s="99" t="str">
        <f>IF(COUNTA(S97:X97)=0,"",SUMPRODUCT(--(ISNUMBER(S97:X97)),S97:X97)+ (COUNTA(S97:X97)-COUNT(S97:X97))*8)</f>
        <v/>
      </c>
      <c r="P97" s="101" t="str">
        <f>IF(O97="","",ROUND(O97/8,2))</f>
        <v/>
      </c>
      <c r="Q97" s="99" t="str">
        <f>IF(COUNTA(S98:X98)=0,"",SUMPRODUCT(--(ISNUMBER(S98:X98)),S98:X98)+ (COUNTA(S98:X98)-COUNT(S98:X98))*8)</f>
        <v/>
      </c>
      <c r="R97" s="101" t="str">
        <f t="shared" ref="R97" si="69">IF(Q97="","",ROUND(Q97/8,2))</f>
        <v/>
      </c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103"/>
    </row>
    <row r="98" spans="2:44" ht="13.5" customHeight="1">
      <c r="B98" s="117"/>
      <c r="C98" s="113"/>
      <c r="D98" s="115"/>
      <c r="E98" s="115"/>
      <c r="F98" s="90"/>
      <c r="G98" s="90"/>
      <c r="H98" s="92"/>
      <c r="I98" s="94"/>
      <c r="J98" s="94"/>
      <c r="K98" s="94"/>
      <c r="L98" s="94"/>
      <c r="M98" s="96"/>
      <c r="N98" s="98"/>
      <c r="O98" s="100"/>
      <c r="P98" s="102"/>
      <c r="Q98" s="100"/>
      <c r="R98" s="102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  <c r="AF98" s="86"/>
      <c r="AG98" s="86"/>
      <c r="AH98" s="86"/>
      <c r="AI98" s="86"/>
      <c r="AJ98" s="86"/>
      <c r="AK98" s="86"/>
      <c r="AL98" s="86"/>
      <c r="AM98" s="86"/>
      <c r="AN98" s="86"/>
      <c r="AO98" s="86"/>
      <c r="AP98" s="86"/>
      <c r="AQ98" s="86"/>
      <c r="AR98" s="103"/>
    </row>
    <row r="99" spans="2:44" ht="13.5" customHeight="1">
      <c r="B99" s="110">
        <f t="shared" ref="B99" si="70">(ROW()-10)/2+0.5</f>
        <v>45</v>
      </c>
      <c r="C99" s="112"/>
      <c r="D99" s="114"/>
      <c r="E99" s="114" t="s">
        <v>84</v>
      </c>
      <c r="F99" s="89" t="s">
        <v>74</v>
      </c>
      <c r="G99" s="89"/>
      <c r="H99" s="91"/>
      <c r="I99" s="93">
        <v>42178</v>
      </c>
      <c r="J99" s="93">
        <v>42178</v>
      </c>
      <c r="K99" s="93"/>
      <c r="L99" s="93"/>
      <c r="M99" s="95"/>
      <c r="N99" s="104" t="str">
        <f ca="1">IF(B99="","",IF(AND(I99="",J99="",K99="",L99=""),"",IF(OR(I99="",J99=""),"?",IF(AND(I99&lt;&gt;"",J99&lt;&gt;"",K99&lt;&gt;"",L99&lt;&gt;"",M99=100),"○",IF(AND(I99&lt;=TODAY(),J99&gt;=TODAY(),K99=""),"▲",  IF(J99&lt;TODAY(),"★",IF(K99&lt;&gt;"","△",IF(AND(I99&lt;&gt;""),"◇",""))))))))</f>
        <v>★</v>
      </c>
      <c r="O99" s="106" t="str">
        <f>IF(COUNTA(S99:X99)=0,"",SUMPRODUCT(--(ISNUMBER(S99:X99)),S99:X99)+ (COUNTA(S99:X99)-COUNT(S99:X99))*8)</f>
        <v/>
      </c>
      <c r="P99" s="108" t="str">
        <f t="shared" ref="P99" si="71">IF(O99="","",ROUND(O99/8,2))</f>
        <v/>
      </c>
      <c r="Q99" s="106" t="str">
        <f>IF(COUNTA(S100:X100)=0,"",SUMPRODUCT(--(ISNUMBER(S100:X100)),S100:X100)+ (COUNTA(S100:X100)-COUNT(S100:X100))*8)</f>
        <v/>
      </c>
      <c r="R99" s="108" t="str">
        <f t="shared" ref="R99" si="72">IF(Q99="","",ROUND(Q99/8,2))</f>
        <v/>
      </c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5"/>
      <c r="AG99" s="85"/>
      <c r="AH99" s="85"/>
      <c r="AI99" s="85"/>
      <c r="AJ99" s="85"/>
      <c r="AK99" s="85"/>
      <c r="AL99" s="85"/>
      <c r="AM99" s="85"/>
      <c r="AN99" s="85"/>
      <c r="AO99" s="85"/>
      <c r="AP99" s="85"/>
      <c r="AQ99" s="85"/>
      <c r="AR99" s="103"/>
    </row>
    <row r="100" spans="2:44" ht="13.5" customHeight="1">
      <c r="B100" s="111"/>
      <c r="C100" s="113"/>
      <c r="D100" s="115"/>
      <c r="E100" s="115"/>
      <c r="F100" s="90"/>
      <c r="G100" s="90"/>
      <c r="H100" s="92"/>
      <c r="I100" s="94"/>
      <c r="J100" s="94"/>
      <c r="K100" s="94"/>
      <c r="L100" s="94"/>
      <c r="M100" s="96"/>
      <c r="N100" s="105"/>
      <c r="O100" s="107"/>
      <c r="P100" s="109"/>
      <c r="Q100" s="107"/>
      <c r="R100" s="109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  <c r="AK100" s="86"/>
      <c r="AL100" s="86"/>
      <c r="AM100" s="86"/>
      <c r="AN100" s="86"/>
      <c r="AO100" s="86"/>
      <c r="AP100" s="86"/>
      <c r="AQ100" s="86"/>
      <c r="AR100" s="103"/>
    </row>
    <row r="101" spans="2:44" ht="13.5" customHeight="1">
      <c r="B101" s="116">
        <f>(ROW()-10)/2+0.5</f>
        <v>46</v>
      </c>
      <c r="C101" s="112"/>
      <c r="D101" s="114"/>
      <c r="E101" s="114" t="s">
        <v>85</v>
      </c>
      <c r="F101" s="89" t="s">
        <v>74</v>
      </c>
      <c r="G101" s="89"/>
      <c r="H101" s="91"/>
      <c r="I101" s="93">
        <v>42178</v>
      </c>
      <c r="J101" s="93">
        <v>42178</v>
      </c>
      <c r="K101" s="93"/>
      <c r="L101" s="93"/>
      <c r="M101" s="95"/>
      <c r="N101" s="97" t="str">
        <f ca="1">IF(B101="","",IF(AND(I101="",J101="",K101="",L101=""),"",IF(OR(I101="",J101=""),"?",IF(AND(I101&lt;&gt;"",J101&lt;&gt;"",K101&lt;&gt;"",L101&lt;&gt;"",M101=100),"○",IF(AND(I101&lt;=TODAY(),J101&gt;=TODAY(),K101=""),"▲",  IF(J101&lt;TODAY(),"★",IF(K101&lt;&gt;"","△",IF(AND(I101&lt;&gt;""),"◇",""))))))))</f>
        <v>★</v>
      </c>
      <c r="O101" s="99" t="str">
        <f>IF(COUNTA(S101:X101)=0,"",SUMPRODUCT(--(ISNUMBER(S101:X101)),S101:X101)+ (COUNTA(S101:X101)-COUNT(S101:X101))*8)</f>
        <v/>
      </c>
      <c r="P101" s="101" t="str">
        <f>IF(O101="","",ROUND(O101/8,2))</f>
        <v/>
      </c>
      <c r="Q101" s="99" t="str">
        <f>IF(COUNTA(S102:X102)=0,"",SUMPRODUCT(--(ISNUMBER(S102:X102)),S102:X102)+ (COUNTA(S102:X102)-COUNT(S102:X102))*8)</f>
        <v/>
      </c>
      <c r="R101" s="101" t="str">
        <f t="shared" ref="R101" si="73">IF(Q101="","",ROUND(Q101/8,2))</f>
        <v/>
      </c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G101" s="85"/>
      <c r="AH101" s="85"/>
      <c r="AI101" s="85"/>
      <c r="AJ101" s="85"/>
      <c r="AK101" s="85"/>
      <c r="AL101" s="85"/>
      <c r="AM101" s="85"/>
      <c r="AN101" s="85"/>
      <c r="AO101" s="85"/>
      <c r="AP101" s="85"/>
      <c r="AQ101" s="85"/>
      <c r="AR101" s="103"/>
    </row>
    <row r="102" spans="2:44" ht="13.5" customHeight="1">
      <c r="B102" s="117"/>
      <c r="C102" s="113"/>
      <c r="D102" s="115"/>
      <c r="E102" s="115"/>
      <c r="F102" s="90"/>
      <c r="G102" s="90"/>
      <c r="H102" s="92"/>
      <c r="I102" s="94"/>
      <c r="J102" s="94"/>
      <c r="K102" s="94"/>
      <c r="L102" s="94"/>
      <c r="M102" s="96"/>
      <c r="N102" s="98"/>
      <c r="O102" s="100"/>
      <c r="P102" s="102"/>
      <c r="Q102" s="100"/>
      <c r="R102" s="102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86"/>
      <c r="AI102" s="86"/>
      <c r="AJ102" s="86"/>
      <c r="AK102" s="86"/>
      <c r="AL102" s="86"/>
      <c r="AM102" s="86"/>
      <c r="AN102" s="86"/>
      <c r="AO102" s="86"/>
      <c r="AP102" s="86"/>
      <c r="AQ102" s="86"/>
      <c r="AR102" s="103"/>
    </row>
    <row r="103" spans="2:44" ht="13.5" customHeight="1">
      <c r="B103" s="110">
        <f t="shared" ref="B103:B109" si="74">(ROW()-10)/2+0.5</f>
        <v>47</v>
      </c>
      <c r="C103" s="112"/>
      <c r="D103" s="114"/>
      <c r="E103" s="114" t="s">
        <v>111</v>
      </c>
      <c r="F103" s="89" t="s">
        <v>74</v>
      </c>
      <c r="G103" s="89"/>
      <c r="H103" s="91"/>
      <c r="I103" s="93">
        <v>42178</v>
      </c>
      <c r="J103" s="93">
        <v>42178</v>
      </c>
      <c r="K103" s="93"/>
      <c r="L103" s="93"/>
      <c r="M103" s="95"/>
      <c r="N103" s="104" t="str">
        <f ca="1">IF(B103="","",IF(AND(I103="",J103="",K103="",L103=""),"",IF(OR(I103="",J103=""),"?",IF(AND(I103&lt;&gt;"",J103&lt;&gt;"",K103&lt;&gt;"",L103&lt;&gt;"",M103=100),"○",IF(AND(I103&lt;=TODAY(),J103&gt;=TODAY(),K103=""),"▲",  IF(J103&lt;TODAY(),"★",IF(K103&lt;&gt;"","△",IF(AND(I103&lt;&gt;""),"◇",""))))))))</f>
        <v>★</v>
      </c>
      <c r="O103" s="106" t="str">
        <f>IF(COUNTA(S103:X103)=0,"",SUMPRODUCT(--(ISNUMBER(S103:X103)),S103:X103)+ (COUNTA(S103:X103)-COUNT(S103:X103))*8)</f>
        <v/>
      </c>
      <c r="P103" s="108" t="str">
        <f t="shared" ref="P103" si="75">IF(O103="","",ROUND(O103/8,2))</f>
        <v/>
      </c>
      <c r="Q103" s="106" t="str">
        <f>IF(COUNTA(S104:X104)=0,"",SUMPRODUCT(--(ISNUMBER(S104:X104)),S104:X104)+ (COUNTA(S104:X104)-COUNT(S104:X104))*8)</f>
        <v/>
      </c>
      <c r="R103" s="108" t="str">
        <f t="shared" ref="R103" si="76">IF(Q103="","",ROUND(Q103/8,2))</f>
        <v/>
      </c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85"/>
      <c r="AH103" s="85"/>
      <c r="AI103" s="85"/>
      <c r="AJ103" s="85"/>
      <c r="AK103" s="85"/>
      <c r="AL103" s="85"/>
      <c r="AM103" s="85"/>
      <c r="AN103" s="85"/>
      <c r="AO103" s="85"/>
      <c r="AP103" s="85"/>
      <c r="AQ103" s="85"/>
      <c r="AR103" s="103"/>
    </row>
    <row r="104" spans="2:44" ht="13.5" customHeight="1">
      <c r="B104" s="111"/>
      <c r="C104" s="113"/>
      <c r="D104" s="115"/>
      <c r="E104" s="115"/>
      <c r="F104" s="90"/>
      <c r="G104" s="90"/>
      <c r="H104" s="92"/>
      <c r="I104" s="94"/>
      <c r="J104" s="94"/>
      <c r="K104" s="94"/>
      <c r="L104" s="94"/>
      <c r="M104" s="96"/>
      <c r="N104" s="105"/>
      <c r="O104" s="107"/>
      <c r="P104" s="109"/>
      <c r="Q104" s="107"/>
      <c r="R104" s="109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  <c r="AF104" s="86"/>
      <c r="AG104" s="86"/>
      <c r="AH104" s="86"/>
      <c r="AI104" s="86"/>
      <c r="AJ104" s="86"/>
      <c r="AK104" s="86"/>
      <c r="AL104" s="86"/>
      <c r="AM104" s="86"/>
      <c r="AN104" s="86"/>
      <c r="AO104" s="86"/>
      <c r="AP104" s="86"/>
      <c r="AQ104" s="86"/>
      <c r="AR104" s="103"/>
    </row>
    <row r="105" spans="2:44" ht="13.5" customHeight="1">
      <c r="B105" s="110">
        <f t="shared" si="74"/>
        <v>48</v>
      </c>
      <c r="C105" s="112"/>
      <c r="D105" s="114"/>
      <c r="E105" s="114" t="s">
        <v>86</v>
      </c>
      <c r="F105" s="89" t="s">
        <v>74</v>
      </c>
      <c r="G105" s="89"/>
      <c r="H105" s="91"/>
      <c r="I105" s="93">
        <v>42178</v>
      </c>
      <c r="J105" s="93">
        <v>42178</v>
      </c>
      <c r="K105" s="93"/>
      <c r="L105" s="93"/>
      <c r="M105" s="95"/>
      <c r="N105" s="104" t="str">
        <f ca="1">IF(B105="","",IF(AND(I105="",J105="",K105="",L105=""),"",IF(OR(I105="",J105=""),"?",IF(AND(I105&lt;&gt;"",J105&lt;&gt;"",K105&lt;&gt;"",L105&lt;&gt;"",M105=100),"○",IF(AND(I105&lt;=TODAY(),J105&gt;=TODAY(),K105=""),"▲",  IF(J105&lt;TODAY(),"★",IF(K105&lt;&gt;"","△",IF(AND(I105&lt;&gt;""),"◇",""))))))))</f>
        <v>★</v>
      </c>
      <c r="O105" s="106" t="str">
        <f>IF(COUNTA(S105:X105)=0,"",SUMPRODUCT(--(ISNUMBER(S105:X105)),S105:X105)+ (COUNTA(S105:X105)-COUNT(S105:X105))*8)</f>
        <v/>
      </c>
      <c r="P105" s="108" t="str">
        <f t="shared" ref="P105" si="77">IF(O105="","",ROUND(O105/8,2))</f>
        <v/>
      </c>
      <c r="Q105" s="106" t="str">
        <f>IF(COUNTA(S106:X106)=0,"",SUMPRODUCT(--(ISNUMBER(S106:X106)),S106:X106)+ (COUNTA(S106:X106)-COUNT(S106:X106))*8)</f>
        <v/>
      </c>
      <c r="R105" s="108" t="str">
        <f t="shared" ref="R105" si="78">IF(Q105="","",ROUND(Q105/8,2))</f>
        <v/>
      </c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  <c r="AO105" s="85"/>
      <c r="AP105" s="85"/>
      <c r="AQ105" s="85"/>
      <c r="AR105" s="103"/>
    </row>
    <row r="106" spans="2:44" ht="13.5" customHeight="1">
      <c r="B106" s="111"/>
      <c r="C106" s="113"/>
      <c r="D106" s="115"/>
      <c r="E106" s="115"/>
      <c r="F106" s="90"/>
      <c r="G106" s="90"/>
      <c r="H106" s="92"/>
      <c r="I106" s="94"/>
      <c r="J106" s="94"/>
      <c r="K106" s="94"/>
      <c r="L106" s="94"/>
      <c r="M106" s="96"/>
      <c r="N106" s="105"/>
      <c r="O106" s="107"/>
      <c r="P106" s="109"/>
      <c r="Q106" s="107"/>
      <c r="R106" s="109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  <c r="AF106" s="86"/>
      <c r="AG106" s="86"/>
      <c r="AH106" s="86"/>
      <c r="AI106" s="86"/>
      <c r="AJ106" s="86"/>
      <c r="AK106" s="86"/>
      <c r="AL106" s="86"/>
      <c r="AM106" s="86"/>
      <c r="AN106" s="86"/>
      <c r="AO106" s="86"/>
      <c r="AP106" s="86"/>
      <c r="AQ106" s="86"/>
      <c r="AR106" s="103"/>
    </row>
    <row r="107" spans="2:44" ht="13.5" customHeight="1">
      <c r="B107" s="110">
        <f t="shared" si="74"/>
        <v>49</v>
      </c>
      <c r="C107" s="112"/>
      <c r="D107" s="114"/>
      <c r="E107" s="114" t="s">
        <v>102</v>
      </c>
      <c r="F107" s="89" t="s">
        <v>74</v>
      </c>
      <c r="G107" s="89"/>
      <c r="H107" s="91" t="s">
        <v>66</v>
      </c>
      <c r="I107" s="93">
        <v>42179</v>
      </c>
      <c r="J107" s="93">
        <v>42179</v>
      </c>
      <c r="K107" s="93">
        <v>42179</v>
      </c>
      <c r="L107" s="93">
        <v>42180</v>
      </c>
      <c r="M107" s="95">
        <v>100</v>
      </c>
      <c r="N107" s="104" t="str">
        <f ca="1">IF(B107="","",IF(AND(I107="",J107="",K107="",L107=""),"",IF(OR(I107="",J107=""),"?",IF(AND(I107&lt;&gt;"",J107&lt;&gt;"",K107&lt;&gt;"",L107&lt;&gt;"",M107=100),"○",IF(AND(I107&lt;=TODAY(),J107&gt;=TODAY(),K107=""),"▲",  IF(J107&lt;TODAY(),"★",IF(K107&lt;&gt;"","△",IF(AND(I107&lt;&gt;""),"◇",""))))))))</f>
        <v>○</v>
      </c>
      <c r="O107" s="106" t="str">
        <f>IF(COUNTA(S107:X107)=0,"",SUMPRODUCT(--(ISNUMBER(S107:X107)),S107:X107)+ (COUNTA(S107:X107)-COUNT(S107:X107))*8)</f>
        <v/>
      </c>
      <c r="P107" s="108" t="str">
        <f t="shared" ref="P107" si="79">IF(O107="","",ROUND(O107/8,2))</f>
        <v/>
      </c>
      <c r="Q107" s="106" t="str">
        <f>IF(COUNTA(S108:X108)=0,"",SUMPRODUCT(--(ISNUMBER(S108:X108)),S108:X108)+ (COUNTA(S108:X108)-COUNT(S108:X108))*8)</f>
        <v/>
      </c>
      <c r="R107" s="108" t="str">
        <f t="shared" ref="R107" si="80">IF(Q107="","",ROUND(Q107/8,2))</f>
        <v/>
      </c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85"/>
      <c r="AI107" s="85"/>
      <c r="AJ107" s="85"/>
      <c r="AK107" s="85"/>
      <c r="AL107" s="85"/>
      <c r="AM107" s="85"/>
      <c r="AN107" s="85"/>
      <c r="AO107" s="85"/>
      <c r="AP107" s="85"/>
      <c r="AQ107" s="85"/>
      <c r="AR107" s="103"/>
    </row>
    <row r="108" spans="2:44" ht="13.5" customHeight="1">
      <c r="B108" s="111"/>
      <c r="C108" s="113"/>
      <c r="D108" s="115"/>
      <c r="E108" s="115"/>
      <c r="F108" s="90"/>
      <c r="G108" s="90"/>
      <c r="H108" s="92"/>
      <c r="I108" s="94"/>
      <c r="J108" s="94"/>
      <c r="K108" s="94"/>
      <c r="L108" s="94"/>
      <c r="M108" s="96"/>
      <c r="N108" s="105"/>
      <c r="O108" s="107"/>
      <c r="P108" s="109"/>
      <c r="Q108" s="107"/>
      <c r="R108" s="109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86"/>
      <c r="AI108" s="86"/>
      <c r="AJ108" s="86"/>
      <c r="AK108" s="86"/>
      <c r="AL108" s="86"/>
      <c r="AM108" s="86"/>
      <c r="AN108" s="86"/>
      <c r="AO108" s="86"/>
      <c r="AP108" s="86"/>
      <c r="AQ108" s="86"/>
      <c r="AR108" s="103"/>
    </row>
    <row r="109" spans="2:44" ht="13.5" customHeight="1">
      <c r="B109" s="110">
        <f t="shared" si="74"/>
        <v>50</v>
      </c>
      <c r="C109" s="112"/>
      <c r="D109" s="114"/>
      <c r="E109" s="114" t="s">
        <v>102</v>
      </c>
      <c r="F109" s="153" t="s">
        <v>55</v>
      </c>
      <c r="G109" s="89"/>
      <c r="H109" s="91" t="s">
        <v>54</v>
      </c>
      <c r="I109" s="93">
        <v>42180</v>
      </c>
      <c r="J109" s="93">
        <v>42180</v>
      </c>
      <c r="K109" s="93">
        <v>42180</v>
      </c>
      <c r="L109" s="93">
        <v>42180</v>
      </c>
      <c r="M109" s="95">
        <v>100</v>
      </c>
      <c r="N109" s="104" t="str">
        <f ca="1">IF(B109="","",IF(AND(I109="",J109="",K109="",L109=""),"",IF(OR(I109="",J109=""),"?",IF(AND(I109&lt;&gt;"",J109&lt;&gt;"",K109&lt;&gt;"",L109&lt;&gt;"",M109=100),"○",IF(AND(I109&lt;=TODAY(),J109&gt;=TODAY(),K109=""),"▲",  IF(J109&lt;TODAY(),"★",IF(K109&lt;&gt;"","△",IF(AND(I109&lt;&gt;""),"◇",""))))))))</f>
        <v>○</v>
      </c>
      <c r="O109" s="106" t="str">
        <f>IF(COUNTA(S109:X109)=0,"",SUMPRODUCT(--(ISNUMBER(S109:X109)),S109:X109)+ (COUNTA(S109:X109)-COUNT(S109:X109))*8)</f>
        <v/>
      </c>
      <c r="P109" s="108" t="str">
        <f t="shared" ref="P109" si="81">IF(O109="","",ROUND(O109/8,2))</f>
        <v/>
      </c>
      <c r="Q109" s="106" t="str">
        <f>IF(COUNTA(S110:X110)=0,"",SUMPRODUCT(--(ISNUMBER(S110:X110)),S110:X110)+ (COUNTA(S110:X110)-COUNT(S110:X110))*8)</f>
        <v/>
      </c>
      <c r="R109" s="108" t="str">
        <f t="shared" ref="R109" si="82">IF(Q109="","",ROUND(Q109/8,2))</f>
        <v/>
      </c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85"/>
      <c r="AI109" s="85"/>
      <c r="AJ109" s="85"/>
      <c r="AK109" s="85"/>
      <c r="AL109" s="85"/>
      <c r="AM109" s="85"/>
      <c r="AN109" s="85"/>
      <c r="AO109" s="85"/>
      <c r="AP109" s="85"/>
      <c r="AQ109" s="85"/>
      <c r="AR109" s="103"/>
    </row>
    <row r="110" spans="2:44" ht="13.5" customHeight="1">
      <c r="B110" s="111"/>
      <c r="C110" s="113"/>
      <c r="D110" s="115"/>
      <c r="E110" s="115"/>
      <c r="F110" s="154"/>
      <c r="G110" s="90"/>
      <c r="H110" s="92"/>
      <c r="I110" s="94"/>
      <c r="J110" s="94"/>
      <c r="K110" s="94"/>
      <c r="L110" s="94"/>
      <c r="M110" s="96"/>
      <c r="N110" s="105"/>
      <c r="O110" s="107"/>
      <c r="P110" s="109"/>
      <c r="Q110" s="107"/>
      <c r="R110" s="109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86"/>
      <c r="AH110" s="86"/>
      <c r="AI110" s="86"/>
      <c r="AJ110" s="86"/>
      <c r="AK110" s="86"/>
      <c r="AL110" s="86"/>
      <c r="AM110" s="86"/>
      <c r="AN110" s="86"/>
      <c r="AO110" s="86"/>
      <c r="AP110" s="86"/>
      <c r="AQ110" s="86"/>
      <c r="AR110" s="103"/>
    </row>
    <row r="111" spans="2:44" ht="13.5" customHeight="1">
      <c r="B111" s="110">
        <f>(ROW()-10)/2+0.5</f>
        <v>51</v>
      </c>
      <c r="C111" s="112"/>
      <c r="D111" s="114"/>
      <c r="E111" s="114"/>
      <c r="F111" s="89"/>
      <c r="G111" s="89"/>
      <c r="H111" s="91"/>
      <c r="I111" s="93"/>
      <c r="J111" s="93"/>
      <c r="K111" s="93"/>
      <c r="L111" s="93"/>
      <c r="M111" s="95"/>
      <c r="N111" s="104"/>
      <c r="O111" s="106"/>
      <c r="P111" s="108"/>
      <c r="Q111" s="106"/>
      <c r="R111" s="108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5"/>
      <c r="AI111" s="85"/>
      <c r="AJ111" s="85"/>
      <c r="AK111" s="85"/>
      <c r="AL111" s="85"/>
      <c r="AM111" s="85"/>
      <c r="AN111" s="85"/>
      <c r="AO111" s="85"/>
      <c r="AP111" s="85"/>
      <c r="AQ111" s="85"/>
      <c r="AR111" s="103"/>
    </row>
    <row r="112" spans="2:44" ht="13.5" customHeight="1">
      <c r="B112" s="111"/>
      <c r="C112" s="113"/>
      <c r="D112" s="115"/>
      <c r="E112" s="115"/>
      <c r="F112" s="90"/>
      <c r="G112" s="90"/>
      <c r="H112" s="92"/>
      <c r="I112" s="94"/>
      <c r="J112" s="94"/>
      <c r="K112" s="94"/>
      <c r="L112" s="94"/>
      <c r="M112" s="96"/>
      <c r="N112" s="105"/>
      <c r="O112" s="107"/>
      <c r="P112" s="109"/>
      <c r="Q112" s="107"/>
      <c r="R112" s="109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  <c r="AG112" s="86"/>
      <c r="AH112" s="86"/>
      <c r="AI112" s="86"/>
      <c r="AJ112" s="86"/>
      <c r="AK112" s="86"/>
      <c r="AL112" s="86"/>
      <c r="AM112" s="86"/>
      <c r="AN112" s="86"/>
      <c r="AO112" s="86"/>
      <c r="AP112" s="86"/>
      <c r="AQ112" s="86"/>
      <c r="AR112" s="103"/>
    </row>
    <row r="113" spans="2:44" ht="13.5" customHeight="1">
      <c r="B113" s="110">
        <f t="shared" ref="B113:B115" si="83">(ROW()-10)/2+0.5</f>
        <v>52</v>
      </c>
      <c r="C113" s="112"/>
      <c r="D113" s="114" t="s">
        <v>72</v>
      </c>
      <c r="E113" s="114" t="s">
        <v>93</v>
      </c>
      <c r="F113" s="89" t="s">
        <v>72</v>
      </c>
      <c r="G113" s="89"/>
      <c r="H113" s="91" t="s">
        <v>62</v>
      </c>
      <c r="I113" s="93">
        <v>42172</v>
      </c>
      <c r="J113" s="93">
        <v>42180</v>
      </c>
      <c r="K113" s="93">
        <v>42172</v>
      </c>
      <c r="L113" s="93">
        <v>42179</v>
      </c>
      <c r="M113" s="95">
        <v>100</v>
      </c>
      <c r="N113" s="104" t="str">
        <f ca="1">IF(B113="","",IF(AND(I113="",J113="",K113="",L113=""),"",IF(OR(I113="",J113=""),"?",IF(AND(I113&lt;&gt;"",J113&lt;&gt;"",K113&lt;&gt;"",L113&lt;&gt;"",M113=100),"○",IF(AND(I113&lt;=TODAY(),J113&gt;=TODAY(),K113=""),"▲",  IF(J113&lt;TODAY(),"★",IF(K113&lt;&gt;"","△",IF(AND(I113&lt;&gt;""),"◇",""))))))))</f>
        <v>○</v>
      </c>
      <c r="O113" s="106" t="str">
        <f>IF(COUNTA(S113:X113)=0,"",SUMPRODUCT(--(ISNUMBER(S113:X113)),S113:X113)+ (COUNTA(S113:X113)-COUNT(S113:X113))*8)</f>
        <v/>
      </c>
      <c r="P113" s="108" t="str">
        <f t="shared" ref="P113" si="84">IF(O113="","",ROUND(O113/8,2))</f>
        <v/>
      </c>
      <c r="Q113" s="106" t="str">
        <f>IF(COUNTA(S114:X114)=0,"",SUMPRODUCT(--(ISNUMBER(S114:X114)),S114:X114)+ (COUNTA(S114:X114)-COUNT(S114:X114))*8)</f>
        <v/>
      </c>
      <c r="R113" s="108" t="str">
        <f t="shared" ref="R113" si="85">IF(Q113="","",ROUND(Q113/8,2))</f>
        <v/>
      </c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5"/>
      <c r="AH113" s="85"/>
      <c r="AI113" s="85"/>
      <c r="AJ113" s="85"/>
      <c r="AK113" s="85"/>
      <c r="AL113" s="85"/>
      <c r="AM113" s="85"/>
      <c r="AN113" s="85"/>
      <c r="AO113" s="85"/>
      <c r="AP113" s="85"/>
      <c r="AQ113" s="85"/>
      <c r="AR113" s="103"/>
    </row>
    <row r="114" spans="2:44" ht="13.5" customHeight="1">
      <c r="B114" s="111"/>
      <c r="C114" s="113"/>
      <c r="D114" s="115"/>
      <c r="E114" s="115"/>
      <c r="F114" s="90"/>
      <c r="G114" s="90"/>
      <c r="H114" s="92"/>
      <c r="I114" s="94"/>
      <c r="J114" s="94"/>
      <c r="K114" s="94"/>
      <c r="L114" s="94"/>
      <c r="M114" s="96"/>
      <c r="N114" s="105"/>
      <c r="O114" s="107"/>
      <c r="P114" s="109"/>
      <c r="Q114" s="107"/>
      <c r="R114" s="109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  <c r="AG114" s="86"/>
      <c r="AH114" s="86"/>
      <c r="AI114" s="86"/>
      <c r="AJ114" s="86"/>
      <c r="AK114" s="86"/>
      <c r="AL114" s="86"/>
      <c r="AM114" s="86"/>
      <c r="AN114" s="86"/>
      <c r="AO114" s="86"/>
      <c r="AP114" s="86"/>
      <c r="AQ114" s="86"/>
      <c r="AR114" s="103"/>
    </row>
    <row r="115" spans="2:44" ht="13.5" customHeight="1">
      <c r="B115" s="110">
        <f t="shared" si="83"/>
        <v>53</v>
      </c>
      <c r="C115" s="112"/>
      <c r="D115" s="114"/>
      <c r="E115" s="114" t="s">
        <v>82</v>
      </c>
      <c r="F115" s="89" t="s">
        <v>72</v>
      </c>
      <c r="G115" s="89"/>
      <c r="H115" s="91" t="s">
        <v>65</v>
      </c>
      <c r="I115" s="93">
        <v>42172</v>
      </c>
      <c r="J115" s="93">
        <v>42180</v>
      </c>
      <c r="K115" s="93">
        <v>42172</v>
      </c>
      <c r="L115" s="93">
        <v>42179</v>
      </c>
      <c r="M115" s="95">
        <v>100</v>
      </c>
      <c r="N115" s="104" t="str">
        <f ca="1">IF(B115="","",IF(AND(I115="",J115="",K115="",L115=""),"",IF(OR(I115="",J115=""),"?",IF(AND(I115&lt;&gt;"",J115&lt;&gt;"",K115&lt;&gt;"",L115&lt;&gt;"",M115=100),"○",IF(AND(I115&lt;=TODAY(),J115&gt;=TODAY(),K115=""),"▲",  IF(J115&lt;TODAY(),"★",IF(K115&lt;&gt;"","△",IF(AND(I115&lt;&gt;""),"◇",""))))))))</f>
        <v>○</v>
      </c>
      <c r="O115" s="106" t="str">
        <f>IF(COUNTA(S115:X115)=0,"",SUMPRODUCT(--(ISNUMBER(S115:X115)),S115:X115)+ (COUNTA(S115:X115)-COUNT(S115:X115))*8)</f>
        <v/>
      </c>
      <c r="P115" s="108" t="str">
        <f t="shared" ref="P115" si="86">IF(O115="","",ROUND(O115/8,2))</f>
        <v/>
      </c>
      <c r="Q115" s="106" t="str">
        <f>IF(COUNTA(S116:X116)=0,"",SUMPRODUCT(--(ISNUMBER(S116:X116)),S116:X116)+ (COUNTA(S116:X116)-COUNT(S116:X116))*8)</f>
        <v/>
      </c>
      <c r="R115" s="108" t="str">
        <f t="shared" ref="R115" si="87">IF(Q115="","",ROUND(Q115/8,2))</f>
        <v/>
      </c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5"/>
      <c r="AH115" s="85"/>
      <c r="AI115" s="85"/>
      <c r="AJ115" s="85"/>
      <c r="AK115" s="85"/>
      <c r="AL115" s="85"/>
      <c r="AM115" s="85"/>
      <c r="AN115" s="85"/>
      <c r="AO115" s="85"/>
      <c r="AP115" s="85"/>
      <c r="AQ115" s="85"/>
      <c r="AR115" s="103"/>
    </row>
    <row r="116" spans="2:44" ht="13.5" customHeight="1">
      <c r="B116" s="111"/>
      <c r="C116" s="113"/>
      <c r="D116" s="115"/>
      <c r="E116" s="115"/>
      <c r="F116" s="90"/>
      <c r="G116" s="90"/>
      <c r="H116" s="92"/>
      <c r="I116" s="94"/>
      <c r="J116" s="94"/>
      <c r="K116" s="94"/>
      <c r="L116" s="94"/>
      <c r="M116" s="96"/>
      <c r="N116" s="105"/>
      <c r="O116" s="107"/>
      <c r="P116" s="109"/>
      <c r="Q116" s="107"/>
      <c r="R116" s="109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  <c r="AH116" s="86"/>
      <c r="AI116" s="86"/>
      <c r="AJ116" s="86"/>
      <c r="AK116" s="86"/>
      <c r="AL116" s="86"/>
      <c r="AM116" s="86"/>
      <c r="AN116" s="86"/>
      <c r="AO116" s="86"/>
      <c r="AP116" s="86"/>
      <c r="AQ116" s="86"/>
      <c r="AR116" s="103"/>
    </row>
    <row r="117" spans="2:44" ht="13.5" customHeight="1">
      <c r="B117" s="110">
        <f t="shared" ref="B117" si="88">(ROW()-10)/2+0.5</f>
        <v>54</v>
      </c>
      <c r="C117" s="112"/>
      <c r="D117" s="114"/>
      <c r="E117" s="114" t="s">
        <v>91</v>
      </c>
      <c r="F117" s="89" t="s">
        <v>72</v>
      </c>
      <c r="G117" s="89"/>
      <c r="H117" s="91" t="s">
        <v>65</v>
      </c>
      <c r="I117" s="93">
        <v>42172</v>
      </c>
      <c r="J117" s="93">
        <v>42173</v>
      </c>
      <c r="K117" s="93">
        <v>42172</v>
      </c>
      <c r="L117" s="93">
        <v>42179</v>
      </c>
      <c r="M117" s="95">
        <v>100</v>
      </c>
      <c r="N117" s="104" t="str">
        <f ca="1">IF(B117="","",IF(AND(I117="",J117="",K117="",L117=""),"",IF(OR(I117="",J117=""),"?",IF(AND(I117&lt;&gt;"",J117&lt;&gt;"",K117&lt;&gt;"",L117&lt;&gt;"",M117=100),"○",IF(AND(I117&lt;=TODAY(),J117&gt;=TODAY(),K117=""),"▲",  IF(J117&lt;TODAY(),"★",IF(K117&lt;&gt;"","△",IF(AND(I117&lt;&gt;""),"◇",""))))))))</f>
        <v>○</v>
      </c>
      <c r="O117" s="106" t="str">
        <f>IF(COUNTA(S117:X117)=0,"",SUMPRODUCT(--(ISNUMBER(S117:X117)),S117:X117)+ (COUNTA(S117:X117)-COUNT(S117:X117))*8)</f>
        <v/>
      </c>
      <c r="P117" s="108" t="str">
        <f t="shared" ref="P117" si="89">IF(O117="","",ROUND(O117/8,2))</f>
        <v/>
      </c>
      <c r="Q117" s="106" t="str">
        <f>IF(COUNTA(S118:X118)=0,"",SUMPRODUCT(--(ISNUMBER(S118:X118)),S118:X118)+ (COUNTA(S118:X118)-COUNT(S118:X118))*8)</f>
        <v/>
      </c>
      <c r="R117" s="108" t="str">
        <f t="shared" ref="R117" si="90">IF(Q117="","",ROUND(Q117/8,2))</f>
        <v/>
      </c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85"/>
      <c r="AI117" s="85"/>
      <c r="AJ117" s="85"/>
      <c r="AK117" s="85"/>
      <c r="AL117" s="85"/>
      <c r="AM117" s="85"/>
      <c r="AN117" s="85"/>
      <c r="AO117" s="85"/>
      <c r="AP117" s="85"/>
      <c r="AQ117" s="85"/>
      <c r="AR117" s="103"/>
    </row>
    <row r="118" spans="2:44" ht="13.5" customHeight="1">
      <c r="B118" s="111"/>
      <c r="C118" s="113"/>
      <c r="D118" s="115"/>
      <c r="E118" s="115"/>
      <c r="F118" s="90"/>
      <c r="G118" s="90"/>
      <c r="H118" s="92"/>
      <c r="I118" s="94"/>
      <c r="J118" s="94"/>
      <c r="K118" s="94"/>
      <c r="L118" s="94"/>
      <c r="M118" s="96"/>
      <c r="N118" s="105"/>
      <c r="O118" s="107"/>
      <c r="P118" s="109"/>
      <c r="Q118" s="107"/>
      <c r="R118" s="109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  <c r="AH118" s="86"/>
      <c r="AI118" s="86"/>
      <c r="AJ118" s="86"/>
      <c r="AK118" s="86"/>
      <c r="AL118" s="86"/>
      <c r="AM118" s="86"/>
      <c r="AN118" s="86"/>
      <c r="AO118" s="86"/>
      <c r="AP118" s="86"/>
      <c r="AQ118" s="86"/>
      <c r="AR118" s="103"/>
    </row>
    <row r="119" spans="2:44" ht="13.5" customHeight="1">
      <c r="B119" s="110">
        <f>(ROW()-10)/2+0.5</f>
        <v>55</v>
      </c>
      <c r="C119" s="112"/>
      <c r="D119" s="114"/>
      <c r="E119" s="114"/>
      <c r="F119" s="89"/>
      <c r="G119" s="89"/>
      <c r="H119" s="91"/>
      <c r="I119" s="93"/>
      <c r="J119" s="93"/>
      <c r="K119" s="93"/>
      <c r="L119" s="93"/>
      <c r="M119" s="95"/>
      <c r="N119" s="104"/>
      <c r="O119" s="106"/>
      <c r="P119" s="108"/>
      <c r="Q119" s="106"/>
      <c r="R119" s="108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85"/>
      <c r="AI119" s="85"/>
      <c r="AJ119" s="85"/>
      <c r="AK119" s="85"/>
      <c r="AL119" s="85"/>
      <c r="AM119" s="85"/>
      <c r="AN119" s="85"/>
      <c r="AO119" s="85"/>
      <c r="AP119" s="85"/>
      <c r="AQ119" s="85"/>
      <c r="AR119" s="103"/>
    </row>
    <row r="120" spans="2:44" ht="13.5" customHeight="1">
      <c r="B120" s="111"/>
      <c r="C120" s="113"/>
      <c r="D120" s="115"/>
      <c r="E120" s="115"/>
      <c r="F120" s="90"/>
      <c r="G120" s="90"/>
      <c r="H120" s="92"/>
      <c r="I120" s="94"/>
      <c r="J120" s="94"/>
      <c r="K120" s="94"/>
      <c r="L120" s="94"/>
      <c r="M120" s="96"/>
      <c r="N120" s="105"/>
      <c r="O120" s="107"/>
      <c r="P120" s="109"/>
      <c r="Q120" s="107"/>
      <c r="R120" s="109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  <c r="AP120" s="86"/>
      <c r="AQ120" s="86"/>
      <c r="AR120" s="103"/>
    </row>
    <row r="121" spans="2:44" ht="13.5" customHeight="1">
      <c r="B121" s="110">
        <f t="shared" ref="B121" si="91">(ROW()-10)/2+0.5</f>
        <v>56</v>
      </c>
      <c r="C121" s="112"/>
      <c r="D121" s="114" t="s">
        <v>92</v>
      </c>
      <c r="E121" s="114" t="s">
        <v>73</v>
      </c>
      <c r="F121" s="89" t="s">
        <v>72</v>
      </c>
      <c r="G121" s="89"/>
      <c r="H121" s="91" t="s">
        <v>66</v>
      </c>
      <c r="I121" s="93">
        <v>42172</v>
      </c>
      <c r="J121" s="93">
        <v>42172</v>
      </c>
      <c r="K121" s="93">
        <v>42172</v>
      </c>
      <c r="L121" s="93">
        <v>42174</v>
      </c>
      <c r="M121" s="95">
        <v>100</v>
      </c>
      <c r="N121" s="104" t="str">
        <f ca="1">IF(B121="","",IF(AND(I121="",J121="",K121="",L121=""),"",IF(OR(I121="",J121=""),"?",IF(AND(I121&lt;&gt;"",J121&lt;&gt;"",K121&lt;&gt;"",L121&lt;&gt;"",M121=100),"○",IF(AND(I121&lt;=TODAY(),J121&gt;=TODAY(),K121=""),"▲",  IF(J121&lt;TODAY(),"★",IF(K121&lt;&gt;"","△",IF(AND(I121&lt;&gt;""),"◇",""))))))))</f>
        <v>○</v>
      </c>
      <c r="O121" s="106" t="str">
        <f>IF(COUNTA(S121:X121)=0,"",SUMPRODUCT(--(ISNUMBER(S121:X121)),S121:X121)+ (COUNTA(S121:X121)-COUNT(S121:X121))*8)</f>
        <v/>
      </c>
      <c r="P121" s="108" t="str">
        <f t="shared" ref="P121" si="92">IF(O121="","",ROUND(O121/8,2))</f>
        <v/>
      </c>
      <c r="Q121" s="106" t="str">
        <f>IF(COUNTA(S122:X122)=0,"",SUMPRODUCT(--(ISNUMBER(S122:X122)),S122:X122)+ (COUNTA(S122:X122)-COUNT(S122:X122))*8)</f>
        <v/>
      </c>
      <c r="R121" s="108" t="str">
        <f t="shared" ref="R121" si="93">IF(Q121="","",ROUND(Q121/8,2))</f>
        <v/>
      </c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85"/>
      <c r="AI121" s="85"/>
      <c r="AJ121" s="85"/>
      <c r="AK121" s="85"/>
      <c r="AL121" s="85"/>
      <c r="AM121" s="85"/>
      <c r="AN121" s="85"/>
      <c r="AO121" s="85"/>
      <c r="AP121" s="85"/>
      <c r="AQ121" s="85"/>
      <c r="AR121" s="103"/>
    </row>
    <row r="122" spans="2:44" ht="13.5" customHeight="1">
      <c r="B122" s="111"/>
      <c r="C122" s="113"/>
      <c r="D122" s="115"/>
      <c r="E122" s="115"/>
      <c r="F122" s="90"/>
      <c r="G122" s="90"/>
      <c r="H122" s="92"/>
      <c r="I122" s="94"/>
      <c r="J122" s="94"/>
      <c r="K122" s="94"/>
      <c r="L122" s="94"/>
      <c r="M122" s="96"/>
      <c r="N122" s="105"/>
      <c r="O122" s="107"/>
      <c r="P122" s="109"/>
      <c r="Q122" s="107"/>
      <c r="R122" s="109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  <c r="AF122" s="86"/>
      <c r="AG122" s="86"/>
      <c r="AH122" s="86"/>
      <c r="AI122" s="86"/>
      <c r="AJ122" s="86"/>
      <c r="AK122" s="86"/>
      <c r="AL122" s="86"/>
      <c r="AM122" s="86"/>
      <c r="AN122" s="86"/>
      <c r="AO122" s="86"/>
      <c r="AP122" s="86"/>
      <c r="AQ122" s="86"/>
      <c r="AR122" s="103"/>
    </row>
    <row r="123" spans="2:44" ht="13.5" customHeight="1">
      <c r="B123" s="110">
        <f>(ROW()-10)/2+0.5</f>
        <v>57</v>
      </c>
      <c r="C123" s="112"/>
      <c r="D123" s="114"/>
      <c r="E123" s="114"/>
      <c r="F123" s="89"/>
      <c r="G123" s="89"/>
      <c r="H123" s="91"/>
      <c r="I123" s="93"/>
      <c r="J123" s="93"/>
      <c r="K123" s="93"/>
      <c r="L123" s="93"/>
      <c r="M123" s="95"/>
      <c r="N123" s="104"/>
      <c r="O123" s="106"/>
      <c r="P123" s="108"/>
      <c r="Q123" s="106"/>
      <c r="R123" s="108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  <c r="AF123" s="85"/>
      <c r="AG123" s="85"/>
      <c r="AH123" s="85"/>
      <c r="AI123" s="85"/>
      <c r="AJ123" s="85"/>
      <c r="AK123" s="85"/>
      <c r="AL123" s="85"/>
      <c r="AM123" s="85"/>
      <c r="AN123" s="85"/>
      <c r="AO123" s="85"/>
      <c r="AP123" s="85"/>
      <c r="AQ123" s="85"/>
      <c r="AR123" s="103"/>
    </row>
    <row r="124" spans="2:44" ht="13.5" customHeight="1">
      <c r="B124" s="111"/>
      <c r="C124" s="113"/>
      <c r="D124" s="115"/>
      <c r="E124" s="115"/>
      <c r="F124" s="90"/>
      <c r="G124" s="90"/>
      <c r="H124" s="92"/>
      <c r="I124" s="94"/>
      <c r="J124" s="94"/>
      <c r="K124" s="94"/>
      <c r="L124" s="94"/>
      <c r="M124" s="96"/>
      <c r="N124" s="105"/>
      <c r="O124" s="107"/>
      <c r="P124" s="109"/>
      <c r="Q124" s="107"/>
      <c r="R124" s="109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  <c r="AF124" s="86"/>
      <c r="AG124" s="86"/>
      <c r="AH124" s="86"/>
      <c r="AI124" s="86"/>
      <c r="AJ124" s="86"/>
      <c r="AK124" s="86"/>
      <c r="AL124" s="86"/>
      <c r="AM124" s="86"/>
      <c r="AN124" s="86"/>
      <c r="AO124" s="86"/>
      <c r="AP124" s="86"/>
      <c r="AQ124" s="86"/>
      <c r="AR124" s="103"/>
    </row>
    <row r="125" spans="2:44" ht="13.5" customHeight="1">
      <c r="B125" s="110">
        <f t="shared" ref="B125" si="94">(ROW()-10)/2+0.5</f>
        <v>58</v>
      </c>
      <c r="C125" s="112"/>
      <c r="D125" s="114" t="s">
        <v>75</v>
      </c>
      <c r="E125" s="114" t="s">
        <v>76</v>
      </c>
      <c r="F125" s="89" t="s">
        <v>77</v>
      </c>
      <c r="G125" s="89"/>
      <c r="H125" s="91" t="s">
        <v>54</v>
      </c>
      <c r="I125" s="93">
        <v>42172</v>
      </c>
      <c r="J125" s="93">
        <v>42172</v>
      </c>
      <c r="K125" s="93">
        <v>42172</v>
      </c>
      <c r="L125" s="93">
        <v>42172</v>
      </c>
      <c r="M125" s="95">
        <v>100</v>
      </c>
      <c r="N125" s="104" t="str">
        <f ca="1">IF(B125="","",IF(AND(I125="",J125="",K125="",L125=""),"",IF(OR(I125="",J125=""),"?",IF(AND(I125&lt;&gt;"",J125&lt;&gt;"",K125&lt;&gt;"",L125&lt;&gt;"",M125=100),"○",IF(AND(I125&lt;=TODAY(),J125&gt;=TODAY(),K125=""),"▲",  IF(J125&lt;TODAY(),"★",IF(K125&lt;&gt;"","△",IF(AND(I125&lt;&gt;""),"◇",""))))))))</f>
        <v>○</v>
      </c>
      <c r="O125" s="106" t="str">
        <f>IF(COUNTA(S125:X125)=0,"",SUMPRODUCT(--(ISNUMBER(S125:X125)),S125:X125)+ (COUNTA(S125:X125)-COUNT(S125:X125))*8)</f>
        <v/>
      </c>
      <c r="P125" s="108" t="str">
        <f t="shared" ref="P125" si="95">IF(O125="","",ROUND(O125/8,2))</f>
        <v/>
      </c>
      <c r="Q125" s="106" t="str">
        <f>IF(COUNTA(S126:X126)=0,"",SUMPRODUCT(--(ISNUMBER(S126:X126)),S126:X126)+ (COUNTA(S126:X126)-COUNT(S126:X126))*8)</f>
        <v/>
      </c>
      <c r="R125" s="108" t="str">
        <f t="shared" ref="R125" si="96">IF(Q125="","",ROUND(Q125/8,2))</f>
        <v/>
      </c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  <c r="AF125" s="85"/>
      <c r="AG125" s="85"/>
      <c r="AH125" s="85"/>
      <c r="AI125" s="85"/>
      <c r="AJ125" s="85"/>
      <c r="AK125" s="85"/>
      <c r="AL125" s="85"/>
      <c r="AM125" s="85"/>
      <c r="AN125" s="85"/>
      <c r="AO125" s="85"/>
      <c r="AP125" s="85"/>
      <c r="AQ125" s="85"/>
      <c r="AR125" s="103"/>
    </row>
    <row r="126" spans="2:44" ht="13.5" customHeight="1">
      <c r="B126" s="111"/>
      <c r="C126" s="113"/>
      <c r="D126" s="115"/>
      <c r="E126" s="115"/>
      <c r="F126" s="90"/>
      <c r="G126" s="90"/>
      <c r="H126" s="92"/>
      <c r="I126" s="94"/>
      <c r="J126" s="94"/>
      <c r="K126" s="94"/>
      <c r="L126" s="94"/>
      <c r="M126" s="96"/>
      <c r="N126" s="105"/>
      <c r="O126" s="107"/>
      <c r="P126" s="109"/>
      <c r="Q126" s="107"/>
      <c r="R126" s="109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  <c r="AF126" s="86"/>
      <c r="AG126" s="86"/>
      <c r="AH126" s="86"/>
      <c r="AI126" s="86"/>
      <c r="AJ126" s="86"/>
      <c r="AK126" s="86"/>
      <c r="AL126" s="86"/>
      <c r="AM126" s="86"/>
      <c r="AN126" s="86"/>
      <c r="AO126" s="86"/>
      <c r="AP126" s="86"/>
      <c r="AQ126" s="86"/>
      <c r="AR126" s="103"/>
    </row>
    <row r="127" spans="2:44" ht="13.5" customHeight="1">
      <c r="B127" s="110">
        <f>(ROW()-10)/2+0.5</f>
        <v>59</v>
      </c>
      <c r="C127" s="112"/>
      <c r="D127" s="114"/>
      <c r="E127" s="114"/>
      <c r="F127" s="89"/>
      <c r="G127" s="89"/>
      <c r="H127" s="91"/>
      <c r="I127" s="93"/>
      <c r="J127" s="93"/>
      <c r="K127" s="93"/>
      <c r="L127" s="93"/>
      <c r="M127" s="95"/>
      <c r="N127" s="104"/>
      <c r="O127" s="106"/>
      <c r="P127" s="108"/>
      <c r="Q127" s="106"/>
      <c r="R127" s="108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5"/>
      <c r="AH127" s="85"/>
      <c r="AI127" s="85"/>
      <c r="AJ127" s="85"/>
      <c r="AK127" s="85"/>
      <c r="AL127" s="85"/>
      <c r="AM127" s="85"/>
      <c r="AN127" s="85"/>
      <c r="AO127" s="85"/>
      <c r="AP127" s="85"/>
      <c r="AQ127" s="85"/>
      <c r="AR127" s="103"/>
    </row>
    <row r="128" spans="2:44" ht="13.5" customHeight="1">
      <c r="B128" s="111"/>
      <c r="C128" s="113"/>
      <c r="D128" s="115"/>
      <c r="E128" s="115"/>
      <c r="F128" s="90"/>
      <c r="G128" s="90"/>
      <c r="H128" s="92"/>
      <c r="I128" s="94"/>
      <c r="J128" s="94"/>
      <c r="K128" s="94"/>
      <c r="L128" s="94"/>
      <c r="M128" s="96"/>
      <c r="N128" s="105"/>
      <c r="O128" s="107"/>
      <c r="P128" s="109"/>
      <c r="Q128" s="107"/>
      <c r="R128" s="109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  <c r="AF128" s="86"/>
      <c r="AG128" s="86"/>
      <c r="AH128" s="86"/>
      <c r="AI128" s="86"/>
      <c r="AJ128" s="86"/>
      <c r="AK128" s="86"/>
      <c r="AL128" s="86"/>
      <c r="AM128" s="86"/>
      <c r="AN128" s="86"/>
      <c r="AO128" s="86"/>
      <c r="AP128" s="86"/>
      <c r="AQ128" s="86"/>
      <c r="AR128" s="103"/>
    </row>
    <row r="129" spans="2:44" ht="13.5" customHeight="1">
      <c r="B129" s="110">
        <f t="shared" ref="B129" si="97">(ROW()-10)/2+0.5</f>
        <v>60</v>
      </c>
      <c r="C129" s="112"/>
      <c r="D129" s="114" t="s">
        <v>77</v>
      </c>
      <c r="E129" s="114" t="s">
        <v>55</v>
      </c>
      <c r="F129" s="89" t="s">
        <v>77</v>
      </c>
      <c r="G129" s="89"/>
      <c r="H129" s="91" t="s">
        <v>54</v>
      </c>
      <c r="I129" s="93">
        <v>42173</v>
      </c>
      <c r="J129" s="93">
        <v>42174</v>
      </c>
      <c r="K129" s="93">
        <v>42173</v>
      </c>
      <c r="L129" s="93">
        <v>42174</v>
      </c>
      <c r="M129" s="95">
        <v>100</v>
      </c>
      <c r="N129" s="104" t="str">
        <f ca="1">IF(B129="","",IF(AND(I129="",J129="",K129="",L129=""),"",IF(OR(I129="",J129=""),"?",IF(AND(I129&lt;&gt;"",J129&lt;&gt;"",K129&lt;&gt;"",L129&lt;&gt;"",M129=100),"○",IF(AND(I129&lt;=TODAY(),J129&gt;=TODAY(),K129=""),"▲",  IF(J129&lt;TODAY(),"★",IF(K129&lt;&gt;"","△",IF(AND(I129&lt;&gt;""),"◇",""))))))))</f>
        <v>○</v>
      </c>
      <c r="O129" s="106" t="str">
        <f>IF(COUNTA(S129:X129)=0,"",SUMPRODUCT(--(ISNUMBER(S129:X129)),S129:X129)+ (COUNTA(S129:X129)-COUNT(S129:X129))*8)</f>
        <v/>
      </c>
      <c r="P129" s="108" t="str">
        <f t="shared" ref="P129" si="98">IF(O129="","",ROUND(O129/8,2))</f>
        <v/>
      </c>
      <c r="Q129" s="106" t="str">
        <f>IF(COUNTA(S130:X130)=0,"",SUMPRODUCT(--(ISNUMBER(S130:X130)),S130:X130)+ (COUNTA(S130:X130)-COUNT(S130:X130))*8)</f>
        <v/>
      </c>
      <c r="R129" s="108" t="str">
        <f t="shared" ref="R129" si="99">IF(Q129="","",ROUND(Q129/8,2))</f>
        <v/>
      </c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  <c r="AF129" s="85"/>
      <c r="AG129" s="85"/>
      <c r="AH129" s="85"/>
      <c r="AI129" s="85"/>
      <c r="AJ129" s="85"/>
      <c r="AK129" s="85"/>
      <c r="AL129" s="85"/>
      <c r="AM129" s="85"/>
      <c r="AN129" s="85"/>
      <c r="AO129" s="85"/>
      <c r="AP129" s="85"/>
      <c r="AQ129" s="85"/>
      <c r="AR129" s="103"/>
    </row>
    <row r="130" spans="2:44" ht="13.5" customHeight="1">
      <c r="B130" s="111"/>
      <c r="C130" s="113"/>
      <c r="D130" s="115"/>
      <c r="E130" s="115"/>
      <c r="F130" s="90"/>
      <c r="G130" s="90"/>
      <c r="H130" s="92"/>
      <c r="I130" s="94"/>
      <c r="J130" s="94"/>
      <c r="K130" s="94"/>
      <c r="L130" s="94"/>
      <c r="M130" s="96"/>
      <c r="N130" s="105"/>
      <c r="O130" s="107"/>
      <c r="P130" s="109"/>
      <c r="Q130" s="107"/>
      <c r="R130" s="109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  <c r="AF130" s="86"/>
      <c r="AG130" s="86"/>
      <c r="AH130" s="86"/>
      <c r="AI130" s="86"/>
      <c r="AJ130" s="86"/>
      <c r="AK130" s="86"/>
      <c r="AL130" s="86"/>
      <c r="AM130" s="86"/>
      <c r="AN130" s="86"/>
      <c r="AO130" s="86"/>
      <c r="AP130" s="86"/>
      <c r="AQ130" s="86"/>
      <c r="AR130" s="103"/>
    </row>
    <row r="131" spans="2:44" ht="13.5" customHeight="1">
      <c r="B131" s="110">
        <f t="shared" ref="B131" si="100">(ROW()-10)/2+0.5</f>
        <v>61</v>
      </c>
      <c r="C131" s="112"/>
      <c r="D131" s="114"/>
      <c r="E131" s="114"/>
      <c r="F131" s="89"/>
      <c r="G131" s="89"/>
      <c r="H131" s="118"/>
      <c r="I131" s="93"/>
      <c r="J131" s="93"/>
      <c r="K131" s="93"/>
      <c r="L131" s="93"/>
      <c r="M131" s="95"/>
      <c r="N131" s="104" t="str">
        <f ca="1">IF(B131="","",IF(AND(I131="",J131="",K131="",L131=""),"",IF(OR(I131="",J131=""),"?",IF(AND(I131&lt;&gt;"",J131&lt;&gt;"",K131&lt;&gt;"",L131&lt;&gt;"",M131=100),"○",IF(AND(I131&lt;=TODAY(),J131&gt;=TODAY(),K131=""),"▲",  IF(J131&lt;TODAY(),"★",IF(K131&lt;&gt;"","△",IF(AND(I131&lt;&gt;""),"◇",""))))))))</f>
        <v/>
      </c>
      <c r="O131" s="106" t="str">
        <f>IF(COUNTA(S131:X131)=0,"",SUMPRODUCT(--(ISNUMBER(S131:X131)),S131:X131)+ (COUNTA(S131:X131)-COUNT(S131:X131))*8)</f>
        <v/>
      </c>
      <c r="P131" s="108" t="str">
        <f t="shared" ref="P131" si="101">IF(O131="","",ROUND(O131/8,2))</f>
        <v/>
      </c>
      <c r="Q131" s="106" t="str">
        <f>IF(COUNTA(S132:X132)=0,"",SUMPRODUCT(--(ISNUMBER(S132:X132)),S132:X132)+ (COUNTA(S132:X132)-COUNT(S132:X132))*8)</f>
        <v/>
      </c>
      <c r="R131" s="108" t="str">
        <f t="shared" ref="R131" si="102">IF(Q131="","",ROUND(Q131/8,2))</f>
        <v/>
      </c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  <c r="AF131" s="85"/>
      <c r="AG131" s="85"/>
      <c r="AH131" s="85"/>
      <c r="AI131" s="85"/>
      <c r="AJ131" s="85"/>
      <c r="AK131" s="85"/>
      <c r="AL131" s="85"/>
      <c r="AM131" s="85"/>
      <c r="AN131" s="85"/>
      <c r="AO131" s="85"/>
      <c r="AP131" s="85"/>
      <c r="AQ131" s="85"/>
      <c r="AR131" s="103"/>
    </row>
    <row r="132" spans="2:44" ht="13.5" customHeight="1">
      <c r="B132" s="111"/>
      <c r="C132" s="113"/>
      <c r="D132" s="115"/>
      <c r="E132" s="115"/>
      <c r="F132" s="90"/>
      <c r="G132" s="90"/>
      <c r="H132" s="119"/>
      <c r="I132" s="94"/>
      <c r="J132" s="94"/>
      <c r="K132" s="94"/>
      <c r="L132" s="94"/>
      <c r="M132" s="96"/>
      <c r="N132" s="105"/>
      <c r="O132" s="107"/>
      <c r="P132" s="109"/>
      <c r="Q132" s="107"/>
      <c r="R132" s="109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  <c r="AF132" s="86"/>
      <c r="AG132" s="86"/>
      <c r="AH132" s="86"/>
      <c r="AI132" s="86"/>
      <c r="AJ132" s="86"/>
      <c r="AK132" s="86"/>
      <c r="AL132" s="86"/>
      <c r="AM132" s="86"/>
      <c r="AN132" s="86"/>
      <c r="AO132" s="86"/>
      <c r="AP132" s="86"/>
      <c r="AQ132" s="86"/>
      <c r="AR132" s="103"/>
    </row>
    <row r="133" spans="2:44" ht="13.5" customHeight="1">
      <c r="B133" s="116">
        <f>(ROW()-10)/2+0.5</f>
        <v>62</v>
      </c>
      <c r="C133" s="112" t="s">
        <v>94</v>
      </c>
      <c r="D133" s="114" t="s">
        <v>98</v>
      </c>
      <c r="E133" s="114" t="s">
        <v>110</v>
      </c>
      <c r="F133" s="89" t="s">
        <v>95</v>
      </c>
      <c r="G133" s="89"/>
      <c r="H133" s="91" t="s">
        <v>66</v>
      </c>
      <c r="I133" s="93">
        <v>42184</v>
      </c>
      <c r="J133" s="93">
        <v>42185</v>
      </c>
      <c r="K133" s="93"/>
      <c r="L133" s="93"/>
      <c r="M133" s="95"/>
      <c r="N133" s="97" t="str">
        <f ca="1">IF(B133="","",IF(AND(I133="",J133="",K133="",L133=""),"",IF(OR(I133="",J133=""),"?",IF(AND(I133&lt;&gt;"",J133&lt;&gt;"",K133&lt;&gt;"",L133&lt;&gt;"",M133=100),"○",IF(AND(I133&lt;=TODAY(),J133&gt;=TODAY(),K133=""),"▲",  IF(J133&lt;TODAY(),"★",IF(K133&lt;&gt;"","△",IF(AND(I133&lt;&gt;""),"◇",""))))))))</f>
        <v>◇</v>
      </c>
      <c r="O133" s="99" t="str">
        <f>IF(COUNTA(S133:X133)=0,"",SUMPRODUCT(--(ISNUMBER(S133:X133)),S133:X133)+ (COUNTA(S133:X133)-COUNT(S133:X133))*8)</f>
        <v/>
      </c>
      <c r="P133" s="101" t="str">
        <f>IF(O133="","",ROUND(O133/8,2))</f>
        <v/>
      </c>
      <c r="Q133" s="99" t="str">
        <f>IF(COUNTA(S134:X134)=0,"",SUMPRODUCT(--(ISNUMBER(S134:X134)),S134:X134)+ (COUNTA(S134:X134)-COUNT(S134:X134))*8)</f>
        <v/>
      </c>
      <c r="R133" s="101" t="str">
        <f t="shared" ref="R133" si="103">IF(Q133="","",ROUND(Q133/8,2))</f>
        <v/>
      </c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  <c r="AF133" s="85"/>
      <c r="AG133" s="85"/>
      <c r="AH133" s="85"/>
      <c r="AI133" s="85"/>
      <c r="AJ133" s="85"/>
      <c r="AK133" s="85"/>
      <c r="AL133" s="85"/>
      <c r="AM133" s="85"/>
      <c r="AN133" s="85"/>
      <c r="AO133" s="85"/>
      <c r="AP133" s="85"/>
      <c r="AQ133" s="85"/>
      <c r="AR133" s="103"/>
    </row>
    <row r="134" spans="2:44" ht="13.5" customHeight="1">
      <c r="B134" s="117"/>
      <c r="C134" s="113"/>
      <c r="D134" s="115"/>
      <c r="E134" s="115"/>
      <c r="F134" s="90"/>
      <c r="G134" s="90"/>
      <c r="H134" s="92"/>
      <c r="I134" s="94"/>
      <c r="J134" s="94"/>
      <c r="K134" s="94"/>
      <c r="L134" s="94"/>
      <c r="M134" s="96"/>
      <c r="N134" s="98"/>
      <c r="O134" s="100"/>
      <c r="P134" s="102"/>
      <c r="Q134" s="100"/>
      <c r="R134" s="102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  <c r="AF134" s="86"/>
      <c r="AG134" s="86"/>
      <c r="AH134" s="86"/>
      <c r="AI134" s="86"/>
      <c r="AJ134" s="86"/>
      <c r="AK134" s="86"/>
      <c r="AL134" s="86"/>
      <c r="AM134" s="86"/>
      <c r="AN134" s="86"/>
      <c r="AO134" s="86"/>
      <c r="AP134" s="86"/>
      <c r="AQ134" s="86"/>
      <c r="AR134" s="103"/>
    </row>
    <row r="135" spans="2:44" ht="13.5" customHeight="1">
      <c r="B135" s="110">
        <f t="shared" ref="B135" si="104">(ROW()-10)/2+0.5</f>
        <v>63</v>
      </c>
      <c r="C135" s="112"/>
      <c r="D135" s="114"/>
      <c r="E135" s="114"/>
      <c r="F135" s="89" t="s">
        <v>55</v>
      </c>
      <c r="G135" s="89"/>
      <c r="H135" s="91"/>
      <c r="I135" s="93"/>
      <c r="J135" s="93"/>
      <c r="K135" s="93"/>
      <c r="L135" s="93"/>
      <c r="M135" s="95"/>
      <c r="N135" s="104" t="str">
        <f ca="1">IF(B135="","",IF(AND(I135="",J135="",K135="",L135=""),"",IF(OR(I135="",J135=""),"?",IF(AND(I135&lt;&gt;"",J135&lt;&gt;"",K135&lt;&gt;"",L135&lt;&gt;"",M135=100),"○",IF(AND(I135&lt;=TODAY(),J135&gt;=TODAY(),K135=""),"▲",  IF(J135&lt;TODAY(),"★",IF(K135&lt;&gt;"","△",IF(AND(I135&lt;&gt;""),"◇",""))))))))</f>
        <v/>
      </c>
      <c r="O135" s="106" t="str">
        <f>IF(COUNTA(S135:X135)=0,"",SUMPRODUCT(--(ISNUMBER(S135:X135)),S135:X135)+ (COUNTA(S135:X135)-COUNT(S135:X135))*8)</f>
        <v/>
      </c>
      <c r="P135" s="108" t="str">
        <f t="shared" ref="P135" si="105">IF(O135="","",ROUND(O135/8,2))</f>
        <v/>
      </c>
      <c r="Q135" s="106" t="str">
        <f>IF(COUNTA(S136:X136)=0,"",SUMPRODUCT(--(ISNUMBER(S136:X136)),S136:X136)+ (COUNTA(S136:X136)-COUNT(S136:X136))*8)</f>
        <v/>
      </c>
      <c r="R135" s="108" t="str">
        <f t="shared" ref="R135" si="106">IF(Q135="","",ROUND(Q135/8,2))</f>
        <v/>
      </c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  <c r="AF135" s="85"/>
      <c r="AG135" s="85"/>
      <c r="AH135" s="85"/>
      <c r="AI135" s="85"/>
      <c r="AJ135" s="85"/>
      <c r="AK135" s="85"/>
      <c r="AL135" s="85"/>
      <c r="AM135" s="85"/>
      <c r="AN135" s="85"/>
      <c r="AO135" s="85"/>
      <c r="AP135" s="85"/>
      <c r="AQ135" s="85"/>
      <c r="AR135" s="103"/>
    </row>
    <row r="136" spans="2:44" ht="13.5" customHeight="1">
      <c r="B136" s="111"/>
      <c r="C136" s="113"/>
      <c r="D136" s="115"/>
      <c r="E136" s="115"/>
      <c r="F136" s="90"/>
      <c r="G136" s="90"/>
      <c r="H136" s="92"/>
      <c r="I136" s="94"/>
      <c r="J136" s="94"/>
      <c r="K136" s="94"/>
      <c r="L136" s="94"/>
      <c r="M136" s="96"/>
      <c r="N136" s="105"/>
      <c r="O136" s="107"/>
      <c r="P136" s="109"/>
      <c r="Q136" s="107"/>
      <c r="R136" s="109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  <c r="AF136" s="86"/>
      <c r="AG136" s="86"/>
      <c r="AH136" s="86"/>
      <c r="AI136" s="86"/>
      <c r="AJ136" s="86"/>
      <c r="AK136" s="86"/>
      <c r="AL136" s="86"/>
      <c r="AM136" s="86"/>
      <c r="AN136" s="86"/>
      <c r="AO136" s="86"/>
      <c r="AP136" s="86"/>
      <c r="AQ136" s="86"/>
      <c r="AR136" s="103"/>
    </row>
    <row r="137" spans="2:44" ht="13.5" customHeight="1">
      <c r="B137" s="110">
        <f t="shared" ref="B137" si="107">(ROW()-10)/2+0.5</f>
        <v>64</v>
      </c>
      <c r="C137" s="112"/>
      <c r="D137" s="114"/>
      <c r="E137" s="114" t="s">
        <v>109</v>
      </c>
      <c r="F137" s="89" t="s">
        <v>95</v>
      </c>
      <c r="G137" s="89"/>
      <c r="H137" s="91" t="s">
        <v>64</v>
      </c>
      <c r="I137" s="93">
        <v>42184</v>
      </c>
      <c r="J137" s="93">
        <v>42185</v>
      </c>
      <c r="K137" s="93"/>
      <c r="L137" s="93"/>
      <c r="M137" s="95"/>
      <c r="N137" s="104" t="str">
        <f ca="1">IF(B137="","",IF(AND(I137="",J137="",K137="",L137=""),"",IF(OR(I137="",J137=""),"?",IF(AND(I137&lt;&gt;"",J137&lt;&gt;"",K137&lt;&gt;"",L137&lt;&gt;"",M137=100),"○",IF(AND(I137&lt;=TODAY(),J137&gt;=TODAY(),K137=""),"▲",  IF(J137&lt;TODAY(),"★",IF(K137&lt;&gt;"","△",IF(AND(I137&lt;&gt;""),"◇",""))))))))</f>
        <v>◇</v>
      </c>
      <c r="O137" s="106" t="str">
        <f>IF(COUNTA(S137:X137)=0,"",SUMPRODUCT(--(ISNUMBER(S137:X137)),S137:X137)+ (COUNTA(S137:X137)-COUNT(S137:X137))*8)</f>
        <v/>
      </c>
      <c r="P137" s="108" t="str">
        <f t="shared" ref="P137" si="108">IF(O137="","",ROUND(O137/8,2))</f>
        <v/>
      </c>
      <c r="Q137" s="106" t="str">
        <f>IF(COUNTA(S138:X138)=0,"",SUMPRODUCT(--(ISNUMBER(S138:X138)),S138:X138)+ (COUNTA(S138:X138)-COUNT(S138:X138))*8)</f>
        <v/>
      </c>
      <c r="R137" s="108" t="str">
        <f t="shared" ref="R137" si="109">IF(Q137="","",ROUND(Q137/8,2))</f>
        <v/>
      </c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  <c r="AF137" s="85"/>
      <c r="AG137" s="85"/>
      <c r="AH137" s="85"/>
      <c r="AI137" s="85"/>
      <c r="AJ137" s="85"/>
      <c r="AK137" s="85"/>
      <c r="AL137" s="85"/>
      <c r="AM137" s="85"/>
      <c r="AN137" s="85"/>
      <c r="AO137" s="85"/>
      <c r="AP137" s="85"/>
      <c r="AQ137" s="85"/>
      <c r="AR137" s="103"/>
    </row>
    <row r="138" spans="2:44" ht="13.5" customHeight="1">
      <c r="B138" s="111"/>
      <c r="C138" s="113"/>
      <c r="D138" s="115"/>
      <c r="E138" s="115"/>
      <c r="F138" s="90"/>
      <c r="G138" s="90"/>
      <c r="H138" s="92"/>
      <c r="I138" s="94"/>
      <c r="J138" s="94"/>
      <c r="K138" s="94"/>
      <c r="L138" s="94"/>
      <c r="M138" s="96"/>
      <c r="N138" s="105"/>
      <c r="O138" s="107"/>
      <c r="P138" s="109"/>
      <c r="Q138" s="107"/>
      <c r="R138" s="109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  <c r="AF138" s="86"/>
      <c r="AG138" s="86"/>
      <c r="AH138" s="86"/>
      <c r="AI138" s="86"/>
      <c r="AJ138" s="86"/>
      <c r="AK138" s="86"/>
      <c r="AL138" s="86"/>
      <c r="AM138" s="86"/>
      <c r="AN138" s="86"/>
      <c r="AO138" s="86"/>
      <c r="AP138" s="86"/>
      <c r="AQ138" s="86"/>
      <c r="AR138" s="103"/>
    </row>
    <row r="139" spans="2:44" ht="13.5" customHeight="1">
      <c r="B139" s="110">
        <f t="shared" ref="B139" si="110">(ROW()-10)/2+0.5</f>
        <v>65</v>
      </c>
      <c r="C139" s="112"/>
      <c r="D139" s="114"/>
      <c r="E139" s="114"/>
      <c r="F139" s="89" t="s">
        <v>55</v>
      </c>
      <c r="G139" s="89"/>
      <c r="H139" s="91"/>
      <c r="I139" s="93"/>
      <c r="J139" s="93"/>
      <c r="K139" s="93"/>
      <c r="L139" s="93"/>
      <c r="M139" s="95"/>
      <c r="N139" s="104" t="str">
        <f ca="1">IF(B139="","",IF(AND(I139="",J139="",K139="",L139=""),"",IF(OR(I139="",J139=""),"?",IF(AND(I139&lt;&gt;"",J139&lt;&gt;"",K139&lt;&gt;"",L139&lt;&gt;"",M139=100),"○",IF(AND(I139&lt;=TODAY(),J139&gt;=TODAY(),K139=""),"▲",  IF(J139&lt;TODAY(),"★",IF(K139&lt;&gt;"","△",IF(AND(I139&lt;&gt;""),"◇",""))))))))</f>
        <v/>
      </c>
      <c r="O139" s="106" t="str">
        <f>IF(COUNTA(S139:X139)=0,"",SUMPRODUCT(--(ISNUMBER(S139:X139)),S139:X139)+ (COUNTA(S139:X139)-COUNT(S139:X139))*8)</f>
        <v/>
      </c>
      <c r="P139" s="108" t="str">
        <f t="shared" ref="P139" si="111">IF(O139="","",ROUND(O139/8,2))</f>
        <v/>
      </c>
      <c r="Q139" s="106" t="str">
        <f>IF(COUNTA(S140:X140)=0,"",SUMPRODUCT(--(ISNUMBER(S140:X140)),S140:X140)+ (COUNTA(S140:X140)-COUNT(S140:X140))*8)</f>
        <v/>
      </c>
      <c r="R139" s="108" t="str">
        <f t="shared" ref="R139" si="112">IF(Q139="","",ROUND(Q139/8,2))</f>
        <v/>
      </c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  <c r="AF139" s="85"/>
      <c r="AG139" s="85"/>
      <c r="AH139" s="85"/>
      <c r="AI139" s="85"/>
      <c r="AJ139" s="85"/>
      <c r="AK139" s="85"/>
      <c r="AL139" s="85"/>
      <c r="AM139" s="85"/>
      <c r="AN139" s="85"/>
      <c r="AO139" s="85"/>
      <c r="AP139" s="85"/>
      <c r="AQ139" s="85"/>
      <c r="AR139" s="103"/>
    </row>
    <row r="140" spans="2:44" ht="13.5" customHeight="1">
      <c r="B140" s="111"/>
      <c r="C140" s="113"/>
      <c r="D140" s="115"/>
      <c r="E140" s="115"/>
      <c r="F140" s="90"/>
      <c r="G140" s="90"/>
      <c r="H140" s="92"/>
      <c r="I140" s="94"/>
      <c r="J140" s="94"/>
      <c r="K140" s="94"/>
      <c r="L140" s="94"/>
      <c r="M140" s="96"/>
      <c r="N140" s="105"/>
      <c r="O140" s="107"/>
      <c r="P140" s="109"/>
      <c r="Q140" s="107"/>
      <c r="R140" s="109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  <c r="AF140" s="86"/>
      <c r="AG140" s="86"/>
      <c r="AH140" s="86"/>
      <c r="AI140" s="86"/>
      <c r="AJ140" s="86"/>
      <c r="AK140" s="86"/>
      <c r="AL140" s="86"/>
      <c r="AM140" s="86"/>
      <c r="AN140" s="86"/>
      <c r="AO140" s="86"/>
      <c r="AP140" s="86"/>
      <c r="AQ140" s="86"/>
      <c r="AR140" s="103"/>
    </row>
    <row r="141" spans="2:44" ht="13.5" customHeight="1">
      <c r="B141" s="116">
        <f>(ROW()-10)/2+0.5</f>
        <v>66</v>
      </c>
      <c r="C141" s="112"/>
      <c r="D141" s="114"/>
      <c r="E141" s="114" t="s">
        <v>101</v>
      </c>
      <c r="F141" s="89" t="s">
        <v>95</v>
      </c>
      <c r="G141" s="89"/>
      <c r="H141" s="91" t="s">
        <v>64</v>
      </c>
      <c r="I141" s="93">
        <v>42186</v>
      </c>
      <c r="J141" s="93">
        <v>42188</v>
      </c>
      <c r="K141" s="93"/>
      <c r="L141" s="93"/>
      <c r="M141" s="95"/>
      <c r="N141" s="97" t="str">
        <f ca="1">IF(B141="","",IF(AND(I141="",J141="",K141="",L141=""),"",IF(OR(I141="",J141=""),"?",IF(AND(I141&lt;&gt;"",J141&lt;&gt;"",K141&lt;&gt;"",L141&lt;&gt;"",M141=100),"○",IF(AND(I141&lt;=TODAY(),J141&gt;=TODAY(),K141=""),"▲",  IF(J141&lt;TODAY(),"★",IF(K141&lt;&gt;"","△",IF(AND(I141&lt;&gt;""),"◇",""))))))))</f>
        <v>◇</v>
      </c>
      <c r="O141" s="99" t="str">
        <f>IF(COUNTA(S141:X141)=0,"",SUMPRODUCT(--(ISNUMBER(S141:X141)),S141:X141)+ (COUNTA(S141:X141)-COUNT(S141:X141))*8)</f>
        <v/>
      </c>
      <c r="P141" s="101" t="str">
        <f>IF(O141="","",ROUND(O141/8,2))</f>
        <v/>
      </c>
      <c r="Q141" s="99" t="str">
        <f>IF(COUNTA(S142:X142)=0,"",SUMPRODUCT(--(ISNUMBER(S142:X142)),S142:X142)+ (COUNTA(S142:X142)-COUNT(S142:X142))*8)</f>
        <v/>
      </c>
      <c r="R141" s="101" t="str">
        <f t="shared" ref="R141" si="113">IF(Q141="","",ROUND(Q141/8,2))</f>
        <v/>
      </c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  <c r="AF141" s="85"/>
      <c r="AG141" s="85"/>
      <c r="AH141" s="85"/>
      <c r="AI141" s="85"/>
      <c r="AJ141" s="85"/>
      <c r="AK141" s="85"/>
      <c r="AL141" s="85"/>
      <c r="AM141" s="85"/>
      <c r="AN141" s="85"/>
      <c r="AO141" s="85"/>
      <c r="AP141" s="85"/>
      <c r="AQ141" s="85"/>
      <c r="AR141" s="103"/>
    </row>
    <row r="142" spans="2:44" ht="13.5" customHeight="1">
      <c r="B142" s="117"/>
      <c r="C142" s="113"/>
      <c r="D142" s="115"/>
      <c r="E142" s="115"/>
      <c r="F142" s="90"/>
      <c r="G142" s="90"/>
      <c r="H142" s="92"/>
      <c r="I142" s="94"/>
      <c r="J142" s="94"/>
      <c r="K142" s="94"/>
      <c r="L142" s="94"/>
      <c r="M142" s="96"/>
      <c r="N142" s="98"/>
      <c r="O142" s="100"/>
      <c r="P142" s="102"/>
      <c r="Q142" s="100"/>
      <c r="R142" s="102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  <c r="AF142" s="86"/>
      <c r="AG142" s="86"/>
      <c r="AH142" s="86"/>
      <c r="AI142" s="86"/>
      <c r="AJ142" s="86"/>
      <c r="AK142" s="86"/>
      <c r="AL142" s="86"/>
      <c r="AM142" s="86"/>
      <c r="AN142" s="86"/>
      <c r="AO142" s="86"/>
      <c r="AP142" s="86"/>
      <c r="AQ142" s="86"/>
      <c r="AR142" s="103"/>
    </row>
    <row r="143" spans="2:44" ht="13.5" customHeight="1">
      <c r="B143" s="116">
        <f>(ROW()-10)/2+0.5</f>
        <v>67</v>
      </c>
      <c r="C143" s="112"/>
      <c r="D143" s="114"/>
      <c r="E143" s="114"/>
      <c r="F143" s="89" t="s">
        <v>55</v>
      </c>
      <c r="G143" s="89"/>
      <c r="H143" s="91"/>
      <c r="I143" s="93"/>
      <c r="J143" s="93"/>
      <c r="K143" s="93"/>
      <c r="L143" s="93"/>
      <c r="M143" s="95"/>
      <c r="N143" s="97" t="str">
        <f ca="1">IF(B143="","",IF(AND(I143="",J143="",K143="",L143=""),"",IF(OR(I143="",J143=""),"?",IF(AND(I143&lt;&gt;"",J143&lt;&gt;"",K143&lt;&gt;"",L143&lt;&gt;"",M143=100),"○",IF(AND(I143&lt;=TODAY(),J143&gt;=TODAY(),K143=""),"▲",  IF(J143&lt;TODAY(),"★",IF(K143&lt;&gt;"","△",IF(AND(I143&lt;&gt;""),"◇",""))))))))</f>
        <v/>
      </c>
      <c r="O143" s="99" t="str">
        <f>IF(COUNTA(S143:X143)=0,"",SUMPRODUCT(--(ISNUMBER(S143:X143)),S143:X143)+ (COUNTA(S143:X143)-COUNT(S143:X143))*8)</f>
        <v/>
      </c>
      <c r="P143" s="101" t="str">
        <f>IF(O143="","",ROUND(O143/8,2))</f>
        <v/>
      </c>
      <c r="Q143" s="99" t="str">
        <f>IF(COUNTA(S144:X144)=0,"",SUMPRODUCT(--(ISNUMBER(S144:X144)),S144:X144)+ (COUNTA(S144:X144)-COUNT(S144:X144))*8)</f>
        <v/>
      </c>
      <c r="R143" s="101" t="str">
        <f t="shared" ref="R143" si="114">IF(Q143="","",ROUND(Q143/8,2))</f>
        <v/>
      </c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5"/>
      <c r="AH143" s="85"/>
      <c r="AI143" s="85"/>
      <c r="AJ143" s="85"/>
      <c r="AK143" s="85"/>
      <c r="AL143" s="85"/>
      <c r="AM143" s="85"/>
      <c r="AN143" s="85"/>
      <c r="AO143" s="85"/>
      <c r="AP143" s="85"/>
      <c r="AQ143" s="85"/>
      <c r="AR143" s="103"/>
    </row>
    <row r="144" spans="2:44" ht="13.5" customHeight="1">
      <c r="B144" s="117"/>
      <c r="C144" s="113"/>
      <c r="D144" s="115"/>
      <c r="E144" s="115"/>
      <c r="F144" s="90"/>
      <c r="G144" s="90"/>
      <c r="H144" s="92"/>
      <c r="I144" s="94"/>
      <c r="J144" s="94"/>
      <c r="K144" s="94"/>
      <c r="L144" s="94"/>
      <c r="M144" s="96"/>
      <c r="N144" s="98"/>
      <c r="O144" s="100"/>
      <c r="P144" s="102"/>
      <c r="Q144" s="100"/>
      <c r="R144" s="102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  <c r="AF144" s="86"/>
      <c r="AG144" s="86"/>
      <c r="AH144" s="86"/>
      <c r="AI144" s="86"/>
      <c r="AJ144" s="86"/>
      <c r="AK144" s="86"/>
      <c r="AL144" s="86"/>
      <c r="AM144" s="86"/>
      <c r="AN144" s="86"/>
      <c r="AO144" s="86"/>
      <c r="AP144" s="86"/>
      <c r="AQ144" s="86"/>
      <c r="AR144" s="103"/>
    </row>
    <row r="145" spans="2:44" ht="13.5" customHeight="1">
      <c r="B145" s="116">
        <f>(ROW()-10)/2+0.5</f>
        <v>68</v>
      </c>
      <c r="C145" s="112"/>
      <c r="D145" s="114"/>
      <c r="E145" s="114" t="s">
        <v>81</v>
      </c>
      <c r="F145" s="89" t="s">
        <v>95</v>
      </c>
      <c r="G145" s="89"/>
      <c r="H145" s="91" t="s">
        <v>66</v>
      </c>
      <c r="I145" s="93">
        <v>42186</v>
      </c>
      <c r="J145" s="93">
        <v>42188</v>
      </c>
      <c r="K145" s="93"/>
      <c r="L145" s="93"/>
      <c r="M145" s="95"/>
      <c r="N145" s="97" t="str">
        <f ca="1">IF(B145="","",IF(AND(I145="",J145="",K145="",L145=""),"",IF(OR(I145="",J145=""),"?",IF(AND(I145&lt;&gt;"",J145&lt;&gt;"",K145&lt;&gt;"",L145&lt;&gt;"",M145=100),"○",IF(AND(I145&lt;=TODAY(),J145&gt;=TODAY(),K145=""),"▲",  IF(J145&lt;TODAY(),"★",IF(K145&lt;&gt;"","△",IF(AND(I145&lt;&gt;""),"◇",""))))))))</f>
        <v>◇</v>
      </c>
      <c r="O145" s="99" t="str">
        <f>IF(COUNTA(S145:X145)=0,"",SUMPRODUCT(--(ISNUMBER(S145:X145)),S145:X145)+ (COUNTA(S145:X145)-COUNT(S145:X145))*8)</f>
        <v/>
      </c>
      <c r="P145" s="101" t="str">
        <f>IF(O145="","",ROUND(O145/8,2))</f>
        <v/>
      </c>
      <c r="Q145" s="99" t="str">
        <f>IF(COUNTA(S146:X146)=0,"",SUMPRODUCT(--(ISNUMBER(S146:X146)),S146:X146)+ (COUNTA(S146:X146)-COUNT(S146:X146))*8)</f>
        <v/>
      </c>
      <c r="R145" s="101" t="str">
        <f t="shared" ref="R145" si="115">IF(Q145="","",ROUND(Q145/8,2))</f>
        <v/>
      </c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  <c r="AF145" s="85"/>
      <c r="AG145" s="85"/>
      <c r="AH145" s="85"/>
      <c r="AI145" s="85"/>
      <c r="AJ145" s="85"/>
      <c r="AK145" s="85"/>
      <c r="AL145" s="85"/>
      <c r="AM145" s="85"/>
      <c r="AN145" s="85"/>
      <c r="AO145" s="85"/>
      <c r="AP145" s="85"/>
      <c r="AQ145" s="85"/>
      <c r="AR145" s="103"/>
    </row>
    <row r="146" spans="2:44" ht="13.5" customHeight="1">
      <c r="B146" s="117"/>
      <c r="C146" s="113"/>
      <c r="D146" s="115"/>
      <c r="E146" s="115"/>
      <c r="F146" s="90"/>
      <c r="G146" s="90"/>
      <c r="H146" s="92"/>
      <c r="I146" s="94"/>
      <c r="J146" s="94"/>
      <c r="K146" s="94"/>
      <c r="L146" s="94"/>
      <c r="M146" s="96"/>
      <c r="N146" s="98"/>
      <c r="O146" s="100"/>
      <c r="P146" s="102"/>
      <c r="Q146" s="100"/>
      <c r="R146" s="102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  <c r="AF146" s="86"/>
      <c r="AG146" s="86"/>
      <c r="AH146" s="86"/>
      <c r="AI146" s="86"/>
      <c r="AJ146" s="86"/>
      <c r="AK146" s="86"/>
      <c r="AL146" s="86"/>
      <c r="AM146" s="86"/>
      <c r="AN146" s="86"/>
      <c r="AO146" s="86"/>
      <c r="AP146" s="86"/>
      <c r="AQ146" s="86"/>
      <c r="AR146" s="103"/>
    </row>
    <row r="147" spans="2:44" ht="13.5" customHeight="1">
      <c r="B147" s="116">
        <f>(ROW()-10)/2+0.5</f>
        <v>69</v>
      </c>
      <c r="C147" s="112"/>
      <c r="D147" s="114"/>
      <c r="E147" s="114"/>
      <c r="F147" s="89" t="s">
        <v>55</v>
      </c>
      <c r="G147" s="89"/>
      <c r="H147" s="91"/>
      <c r="I147" s="93"/>
      <c r="J147" s="93"/>
      <c r="K147" s="93"/>
      <c r="L147" s="93"/>
      <c r="M147" s="95"/>
      <c r="N147" s="97" t="str">
        <f ca="1">IF(B147="","",IF(AND(I147="",J147="",K147="",L147=""),"",IF(OR(I147="",J147=""),"?",IF(AND(I147&lt;&gt;"",J147&lt;&gt;"",K147&lt;&gt;"",L147&lt;&gt;"",M147=100),"○",IF(AND(I147&lt;=TODAY(),J147&gt;=TODAY(),K147=""),"▲",  IF(J147&lt;TODAY(),"★",IF(K147&lt;&gt;"","△",IF(AND(I147&lt;&gt;""),"◇",""))))))))</f>
        <v/>
      </c>
      <c r="O147" s="99" t="str">
        <f>IF(COUNTA(S147:X147)=0,"",SUMPRODUCT(--(ISNUMBER(S147:X147)),S147:X147)+ (COUNTA(S147:X147)-COUNT(S147:X147))*8)</f>
        <v/>
      </c>
      <c r="P147" s="101" t="str">
        <f>IF(O147="","",ROUND(O147/8,2))</f>
        <v/>
      </c>
      <c r="Q147" s="99" t="str">
        <f>IF(COUNTA(S148:X148)=0,"",SUMPRODUCT(--(ISNUMBER(S148:X148)),S148:X148)+ (COUNTA(S148:X148)-COUNT(S148:X148))*8)</f>
        <v/>
      </c>
      <c r="R147" s="101" t="str">
        <f t="shared" ref="R147" si="116">IF(Q147="","",ROUND(Q147/8,2))</f>
        <v/>
      </c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  <c r="AF147" s="85"/>
      <c r="AG147" s="85"/>
      <c r="AH147" s="85"/>
      <c r="AI147" s="85"/>
      <c r="AJ147" s="85"/>
      <c r="AK147" s="85"/>
      <c r="AL147" s="85"/>
      <c r="AM147" s="85"/>
      <c r="AN147" s="85"/>
      <c r="AO147" s="85"/>
      <c r="AP147" s="85"/>
      <c r="AQ147" s="85"/>
      <c r="AR147" s="103"/>
    </row>
    <row r="148" spans="2:44" ht="13.5" customHeight="1">
      <c r="B148" s="117"/>
      <c r="C148" s="113"/>
      <c r="D148" s="115"/>
      <c r="E148" s="115"/>
      <c r="F148" s="90"/>
      <c r="G148" s="90"/>
      <c r="H148" s="92"/>
      <c r="I148" s="94"/>
      <c r="J148" s="94"/>
      <c r="K148" s="94"/>
      <c r="L148" s="94"/>
      <c r="M148" s="96"/>
      <c r="N148" s="98"/>
      <c r="O148" s="100"/>
      <c r="P148" s="102"/>
      <c r="Q148" s="100"/>
      <c r="R148" s="102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  <c r="AF148" s="86"/>
      <c r="AG148" s="86"/>
      <c r="AH148" s="86"/>
      <c r="AI148" s="86"/>
      <c r="AJ148" s="86"/>
      <c r="AK148" s="86"/>
      <c r="AL148" s="86"/>
      <c r="AM148" s="86"/>
      <c r="AN148" s="86"/>
      <c r="AO148" s="86"/>
      <c r="AP148" s="86"/>
      <c r="AQ148" s="86"/>
      <c r="AR148" s="103"/>
    </row>
    <row r="149" spans="2:44" ht="13.5" customHeight="1">
      <c r="B149" s="116">
        <f>(ROW()-10)/2+0.5</f>
        <v>70</v>
      </c>
      <c r="C149" s="112"/>
      <c r="D149" s="114" t="s">
        <v>97</v>
      </c>
      <c r="E149" s="114" t="s">
        <v>59</v>
      </c>
      <c r="F149" s="89" t="s">
        <v>95</v>
      </c>
      <c r="G149" s="89"/>
      <c r="H149" s="91" t="s">
        <v>61</v>
      </c>
      <c r="I149" s="93">
        <v>42184</v>
      </c>
      <c r="J149" s="93">
        <v>42184</v>
      </c>
      <c r="K149" s="93"/>
      <c r="L149" s="93"/>
      <c r="M149" s="95"/>
      <c r="N149" s="97" t="str">
        <f ca="1">IF(B149="","",IF(AND(I149="",J149="",K149="",L149=""),"",IF(OR(I149="",J149=""),"?",IF(AND(I149&lt;&gt;"",J149&lt;&gt;"",K149&lt;&gt;"",L149&lt;&gt;"",M149=100),"○",IF(AND(I149&lt;=TODAY(),J149&gt;=TODAY(),K149=""),"▲",  IF(J149&lt;TODAY(),"★",IF(K149&lt;&gt;"","△",IF(AND(I149&lt;&gt;""),"◇",""))))))))</f>
        <v>◇</v>
      </c>
      <c r="O149" s="99" t="str">
        <f>IF(COUNTA(S149:X149)=0,"",SUMPRODUCT(--(ISNUMBER(S149:X149)),S149:X149)+ (COUNTA(S149:X149)-COUNT(S149:X149))*8)</f>
        <v/>
      </c>
      <c r="P149" s="101" t="str">
        <f>IF(O149="","",ROUND(O149/8,2))</f>
        <v/>
      </c>
      <c r="Q149" s="99" t="str">
        <f>IF(COUNTA(S150:X150)=0,"",SUMPRODUCT(--(ISNUMBER(S150:X150)),S150:X150)+ (COUNTA(S150:X150)-COUNT(S150:X150))*8)</f>
        <v/>
      </c>
      <c r="R149" s="101" t="str">
        <f t="shared" ref="R149" si="117">IF(Q149="","",ROUND(Q149/8,2))</f>
        <v/>
      </c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  <c r="AF149" s="85"/>
      <c r="AG149" s="85"/>
      <c r="AH149" s="85"/>
      <c r="AI149" s="85"/>
      <c r="AJ149" s="85"/>
      <c r="AK149" s="85"/>
      <c r="AL149" s="85"/>
      <c r="AM149" s="85"/>
      <c r="AN149" s="85"/>
      <c r="AO149" s="85"/>
      <c r="AP149" s="85"/>
      <c r="AQ149" s="85"/>
      <c r="AR149" s="103"/>
    </row>
    <row r="150" spans="2:44" ht="13.5" customHeight="1">
      <c r="B150" s="117"/>
      <c r="C150" s="113"/>
      <c r="D150" s="115"/>
      <c r="E150" s="115"/>
      <c r="F150" s="90"/>
      <c r="G150" s="90"/>
      <c r="H150" s="92"/>
      <c r="I150" s="94"/>
      <c r="J150" s="94"/>
      <c r="K150" s="94"/>
      <c r="L150" s="94"/>
      <c r="M150" s="96"/>
      <c r="N150" s="98"/>
      <c r="O150" s="100"/>
      <c r="P150" s="102"/>
      <c r="Q150" s="100"/>
      <c r="R150" s="102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  <c r="AF150" s="86"/>
      <c r="AG150" s="86"/>
      <c r="AH150" s="86"/>
      <c r="AI150" s="86"/>
      <c r="AJ150" s="86"/>
      <c r="AK150" s="86"/>
      <c r="AL150" s="86"/>
      <c r="AM150" s="86"/>
      <c r="AN150" s="86"/>
      <c r="AO150" s="86"/>
      <c r="AP150" s="86"/>
      <c r="AQ150" s="86"/>
      <c r="AR150" s="103"/>
    </row>
    <row r="151" spans="2:44" ht="13.5" customHeight="1">
      <c r="B151" s="110">
        <f t="shared" ref="B151" si="118">(ROW()-10)/2+0.5</f>
        <v>71</v>
      </c>
      <c r="C151" s="112"/>
      <c r="D151" s="114"/>
      <c r="E151" s="114"/>
      <c r="F151" s="89" t="s">
        <v>55</v>
      </c>
      <c r="G151" s="89"/>
      <c r="H151" s="91"/>
      <c r="I151" s="93"/>
      <c r="J151" s="93"/>
      <c r="K151" s="93"/>
      <c r="L151" s="93"/>
      <c r="M151" s="95"/>
      <c r="N151" s="104" t="str">
        <f ca="1">IF(B151="","",IF(AND(I151="",J151="",K151="",L151=""),"",IF(OR(I151="",J151=""),"?",IF(AND(I151&lt;&gt;"",J151&lt;&gt;"",K151&lt;&gt;"",L151&lt;&gt;"",M151=100),"○",IF(AND(I151&lt;=TODAY(),J151&gt;=TODAY(),K151=""),"▲",  IF(J151&lt;TODAY(),"★",IF(K151&lt;&gt;"","△",IF(AND(I151&lt;&gt;""),"◇",""))))))))</f>
        <v/>
      </c>
      <c r="O151" s="106" t="str">
        <f>IF(COUNTA(S151:X151)=0,"",SUMPRODUCT(--(ISNUMBER(S151:X151)),S151:X151)+ (COUNTA(S151:X151)-COUNT(S151:X151))*8)</f>
        <v/>
      </c>
      <c r="P151" s="108" t="str">
        <f t="shared" ref="P151" si="119">IF(O151="","",ROUND(O151/8,2))</f>
        <v/>
      </c>
      <c r="Q151" s="106" t="str">
        <f>IF(COUNTA(S152:X152)=0,"",SUMPRODUCT(--(ISNUMBER(S152:X152)),S152:X152)+ (COUNTA(S152:X152)-COUNT(S152:X152))*8)</f>
        <v/>
      </c>
      <c r="R151" s="108" t="str">
        <f t="shared" ref="R151" si="120">IF(Q151="","",ROUND(Q151/8,2))</f>
        <v/>
      </c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  <c r="AF151" s="85"/>
      <c r="AG151" s="85"/>
      <c r="AH151" s="85"/>
      <c r="AI151" s="85"/>
      <c r="AJ151" s="85"/>
      <c r="AK151" s="85"/>
      <c r="AL151" s="85"/>
      <c r="AM151" s="85"/>
      <c r="AN151" s="85"/>
      <c r="AO151" s="85"/>
      <c r="AP151" s="85"/>
      <c r="AQ151" s="85"/>
      <c r="AR151" s="103"/>
    </row>
    <row r="152" spans="2:44" ht="13.5" customHeight="1">
      <c r="B152" s="111"/>
      <c r="C152" s="113"/>
      <c r="D152" s="115"/>
      <c r="E152" s="115"/>
      <c r="F152" s="90"/>
      <c r="G152" s="90"/>
      <c r="H152" s="92"/>
      <c r="I152" s="94"/>
      <c r="J152" s="94"/>
      <c r="K152" s="94"/>
      <c r="L152" s="94"/>
      <c r="M152" s="96"/>
      <c r="N152" s="105"/>
      <c r="O152" s="107"/>
      <c r="P152" s="109"/>
      <c r="Q152" s="107"/>
      <c r="R152" s="109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  <c r="AF152" s="86"/>
      <c r="AG152" s="86"/>
      <c r="AH152" s="86"/>
      <c r="AI152" s="86"/>
      <c r="AJ152" s="86"/>
      <c r="AK152" s="86"/>
      <c r="AL152" s="86"/>
      <c r="AM152" s="86"/>
      <c r="AN152" s="86"/>
      <c r="AO152" s="86"/>
      <c r="AP152" s="86"/>
      <c r="AQ152" s="86"/>
      <c r="AR152" s="103"/>
    </row>
    <row r="153" spans="2:44" ht="13.5" customHeight="1">
      <c r="B153" s="110">
        <f t="shared" ref="B153" si="121">(ROW()-10)/2+0.5</f>
        <v>72</v>
      </c>
      <c r="C153" s="112"/>
      <c r="D153" s="114"/>
      <c r="E153" s="114" t="s">
        <v>68</v>
      </c>
      <c r="F153" s="89" t="s">
        <v>95</v>
      </c>
      <c r="G153" s="89"/>
      <c r="H153" s="91" t="s">
        <v>63</v>
      </c>
      <c r="I153" s="93">
        <v>42184</v>
      </c>
      <c r="J153" s="93">
        <v>42185</v>
      </c>
      <c r="K153" s="93"/>
      <c r="L153" s="93"/>
      <c r="M153" s="95"/>
      <c r="N153" s="104" t="str">
        <f ca="1">IF(B153="","",IF(AND(I153="",J153="",K153="",L153=""),"",IF(OR(I153="",J153=""),"?",IF(AND(I153&lt;&gt;"",J153&lt;&gt;"",K153&lt;&gt;"",L153&lt;&gt;"",M153=100),"○",IF(AND(I153&lt;=TODAY(),J153&gt;=TODAY(),K153=""),"▲",  IF(J153&lt;TODAY(),"★",IF(K153&lt;&gt;"","△",IF(AND(I153&lt;&gt;""),"◇",""))))))))</f>
        <v>◇</v>
      </c>
      <c r="O153" s="106" t="str">
        <f>IF(COUNTA(S153:X153)=0,"",SUMPRODUCT(--(ISNUMBER(S153:X153)),S153:X153)+ (COUNTA(S153:X153)-COUNT(S153:X153))*8)</f>
        <v/>
      </c>
      <c r="P153" s="108" t="str">
        <f t="shared" ref="P153" si="122">IF(O153="","",ROUND(O153/8,2))</f>
        <v/>
      </c>
      <c r="Q153" s="106" t="str">
        <f>IF(COUNTA(S154:X154)=0,"",SUMPRODUCT(--(ISNUMBER(S154:X154)),S154:X154)+ (COUNTA(S154:X154)-COUNT(S154:X154))*8)</f>
        <v/>
      </c>
      <c r="R153" s="108" t="str">
        <f t="shared" ref="R153" si="123">IF(Q153="","",ROUND(Q153/8,2))</f>
        <v/>
      </c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  <c r="AF153" s="85"/>
      <c r="AG153" s="85"/>
      <c r="AH153" s="85"/>
      <c r="AI153" s="85"/>
      <c r="AJ153" s="85"/>
      <c r="AK153" s="85"/>
      <c r="AL153" s="85"/>
      <c r="AM153" s="85"/>
      <c r="AN153" s="85"/>
      <c r="AO153" s="85"/>
      <c r="AP153" s="85"/>
      <c r="AQ153" s="85"/>
      <c r="AR153" s="103"/>
    </row>
    <row r="154" spans="2:44" ht="13.5" customHeight="1">
      <c r="B154" s="111"/>
      <c r="C154" s="113"/>
      <c r="D154" s="115"/>
      <c r="E154" s="115"/>
      <c r="F154" s="90"/>
      <c r="G154" s="90"/>
      <c r="H154" s="92"/>
      <c r="I154" s="94"/>
      <c r="J154" s="94"/>
      <c r="K154" s="94"/>
      <c r="L154" s="94"/>
      <c r="M154" s="96"/>
      <c r="N154" s="105"/>
      <c r="O154" s="107"/>
      <c r="P154" s="109"/>
      <c r="Q154" s="107"/>
      <c r="R154" s="109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  <c r="AF154" s="86"/>
      <c r="AG154" s="86"/>
      <c r="AH154" s="86"/>
      <c r="AI154" s="86"/>
      <c r="AJ154" s="86"/>
      <c r="AK154" s="86"/>
      <c r="AL154" s="86"/>
      <c r="AM154" s="86"/>
      <c r="AN154" s="86"/>
      <c r="AO154" s="86"/>
      <c r="AP154" s="86"/>
      <c r="AQ154" s="86"/>
      <c r="AR154" s="103"/>
    </row>
    <row r="155" spans="2:44" ht="13.5" customHeight="1">
      <c r="B155" s="110">
        <f t="shared" ref="B155" si="124">(ROW()-10)/2+0.5</f>
        <v>73</v>
      </c>
      <c r="C155" s="112"/>
      <c r="D155" s="114"/>
      <c r="E155" s="114"/>
      <c r="F155" s="89" t="s">
        <v>55</v>
      </c>
      <c r="G155" s="89"/>
      <c r="H155" s="91"/>
      <c r="I155" s="93"/>
      <c r="J155" s="93"/>
      <c r="K155" s="93"/>
      <c r="L155" s="93"/>
      <c r="M155" s="95"/>
      <c r="N155" s="104" t="str">
        <f ca="1">IF(B155="","",IF(AND(I155="",J155="",K155="",L155=""),"",IF(OR(I155="",J155=""),"?",IF(AND(I155&lt;&gt;"",J155&lt;&gt;"",K155&lt;&gt;"",L155&lt;&gt;"",M155=100),"○",IF(AND(I155&lt;=TODAY(),J155&gt;=TODAY(),K155=""),"▲",  IF(J155&lt;TODAY(),"★",IF(K155&lt;&gt;"","△",IF(AND(I155&lt;&gt;""),"◇",""))))))))</f>
        <v/>
      </c>
      <c r="O155" s="106" t="str">
        <f>IF(COUNTA(S155:X155)=0,"",SUMPRODUCT(--(ISNUMBER(S155:X155)),S155:X155)+ (COUNTA(S155:X155)-COUNT(S155:X155))*8)</f>
        <v/>
      </c>
      <c r="P155" s="108" t="str">
        <f t="shared" ref="P155" si="125">IF(O155="","",ROUND(O155/8,2))</f>
        <v/>
      </c>
      <c r="Q155" s="106" t="str">
        <f>IF(COUNTA(S156:X156)=0,"",SUMPRODUCT(--(ISNUMBER(S156:X156)),S156:X156)+ (COUNTA(S156:X156)-COUNT(S156:X156))*8)</f>
        <v/>
      </c>
      <c r="R155" s="108" t="str">
        <f t="shared" ref="R155" si="126">IF(Q155="","",ROUND(Q155/8,2))</f>
        <v/>
      </c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  <c r="AE155" s="85"/>
      <c r="AF155" s="85"/>
      <c r="AG155" s="85"/>
      <c r="AH155" s="85"/>
      <c r="AI155" s="85"/>
      <c r="AJ155" s="85"/>
      <c r="AK155" s="85"/>
      <c r="AL155" s="85"/>
      <c r="AM155" s="85"/>
      <c r="AN155" s="85"/>
      <c r="AO155" s="85"/>
      <c r="AP155" s="85"/>
      <c r="AQ155" s="85"/>
      <c r="AR155" s="103"/>
    </row>
    <row r="156" spans="2:44" ht="13.5" customHeight="1">
      <c r="B156" s="111"/>
      <c r="C156" s="113"/>
      <c r="D156" s="115"/>
      <c r="E156" s="115"/>
      <c r="F156" s="90"/>
      <c r="G156" s="90"/>
      <c r="H156" s="92"/>
      <c r="I156" s="94"/>
      <c r="J156" s="94"/>
      <c r="K156" s="94"/>
      <c r="L156" s="94"/>
      <c r="M156" s="96"/>
      <c r="N156" s="105"/>
      <c r="O156" s="107"/>
      <c r="P156" s="109"/>
      <c r="Q156" s="107"/>
      <c r="R156" s="109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  <c r="AF156" s="86"/>
      <c r="AG156" s="86"/>
      <c r="AH156" s="86"/>
      <c r="AI156" s="86"/>
      <c r="AJ156" s="86"/>
      <c r="AK156" s="86"/>
      <c r="AL156" s="86"/>
      <c r="AM156" s="86"/>
      <c r="AN156" s="86"/>
      <c r="AO156" s="86"/>
      <c r="AP156" s="86"/>
      <c r="AQ156" s="86"/>
      <c r="AR156" s="103"/>
    </row>
    <row r="157" spans="2:44" ht="13.5" customHeight="1">
      <c r="B157" s="116">
        <f>(ROW()-10)/2+0.5</f>
        <v>74</v>
      </c>
      <c r="C157" s="112"/>
      <c r="D157" s="114"/>
      <c r="E157" s="114" t="s">
        <v>67</v>
      </c>
      <c r="F157" s="89" t="s">
        <v>95</v>
      </c>
      <c r="G157" s="89"/>
      <c r="H157" s="91" t="s">
        <v>61</v>
      </c>
      <c r="I157" s="93">
        <v>42185</v>
      </c>
      <c r="J157" s="93">
        <v>42185</v>
      </c>
      <c r="K157" s="93"/>
      <c r="L157" s="93"/>
      <c r="M157" s="95"/>
      <c r="N157" s="97" t="str">
        <f ca="1">IF(B157="","",IF(AND(I157="",J157="",K157="",L157=""),"",IF(OR(I157="",J157=""),"?",IF(AND(I157&lt;&gt;"",J157&lt;&gt;"",K157&lt;&gt;"",L157&lt;&gt;"",M157=100),"○",IF(AND(I157&lt;=TODAY(),J157&gt;=TODAY(),K157=""),"▲",  IF(J157&lt;TODAY(),"★",IF(K157&lt;&gt;"","△",IF(AND(I157&lt;&gt;""),"◇",""))))))))</f>
        <v>◇</v>
      </c>
      <c r="O157" s="99" t="str">
        <f>IF(COUNTA(S157:X157)=0,"",SUMPRODUCT(--(ISNUMBER(S157:X157)),S157:X157)+ (COUNTA(S157:X157)-COUNT(S157:X157))*8)</f>
        <v/>
      </c>
      <c r="P157" s="101" t="str">
        <f>IF(O157="","",ROUND(O157/8,2))</f>
        <v/>
      </c>
      <c r="Q157" s="99" t="str">
        <f>IF(COUNTA(S158:X158)=0,"",SUMPRODUCT(--(ISNUMBER(S158:X158)),S158:X158)+ (COUNTA(S158:X158)-COUNT(S158:X158))*8)</f>
        <v/>
      </c>
      <c r="R157" s="101" t="str">
        <f t="shared" ref="R157" si="127">IF(Q157="","",ROUND(Q157/8,2))</f>
        <v/>
      </c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  <c r="AF157" s="85"/>
      <c r="AG157" s="85"/>
      <c r="AH157" s="85"/>
      <c r="AI157" s="85"/>
      <c r="AJ157" s="85"/>
      <c r="AK157" s="85"/>
      <c r="AL157" s="85"/>
      <c r="AM157" s="85"/>
      <c r="AN157" s="85"/>
      <c r="AO157" s="85"/>
      <c r="AP157" s="85"/>
      <c r="AQ157" s="85"/>
      <c r="AR157" s="103"/>
    </row>
    <row r="158" spans="2:44" ht="13.5" customHeight="1">
      <c r="B158" s="117"/>
      <c r="C158" s="113"/>
      <c r="D158" s="115"/>
      <c r="E158" s="115"/>
      <c r="F158" s="90"/>
      <c r="G158" s="90"/>
      <c r="H158" s="92"/>
      <c r="I158" s="94"/>
      <c r="J158" s="94"/>
      <c r="K158" s="94"/>
      <c r="L158" s="94"/>
      <c r="M158" s="96"/>
      <c r="N158" s="98"/>
      <c r="O158" s="100"/>
      <c r="P158" s="102"/>
      <c r="Q158" s="100"/>
      <c r="R158" s="102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  <c r="AF158" s="86"/>
      <c r="AG158" s="86"/>
      <c r="AH158" s="86"/>
      <c r="AI158" s="86"/>
      <c r="AJ158" s="86"/>
      <c r="AK158" s="86"/>
      <c r="AL158" s="86"/>
      <c r="AM158" s="86"/>
      <c r="AN158" s="86"/>
      <c r="AO158" s="86"/>
      <c r="AP158" s="86"/>
      <c r="AQ158" s="86"/>
      <c r="AR158" s="103"/>
    </row>
    <row r="159" spans="2:44" ht="13.5" customHeight="1">
      <c r="B159" s="110">
        <f t="shared" ref="B159" si="128">(ROW()-10)/2+0.5</f>
        <v>75</v>
      </c>
      <c r="C159" s="112"/>
      <c r="D159" s="114"/>
      <c r="E159" s="114"/>
      <c r="F159" s="89" t="s">
        <v>55</v>
      </c>
      <c r="G159" s="89"/>
      <c r="H159" s="91"/>
      <c r="I159" s="93"/>
      <c r="J159" s="93"/>
      <c r="K159" s="93"/>
      <c r="L159" s="93"/>
      <c r="M159" s="95"/>
      <c r="N159" s="104" t="str">
        <f ca="1">IF(B159="","",IF(AND(I159="",J159="",K159="",L159=""),"",IF(OR(I159="",J159=""),"?",IF(AND(I159&lt;&gt;"",J159&lt;&gt;"",K159&lt;&gt;"",L159&lt;&gt;"",M159=100),"○",IF(AND(I159&lt;=TODAY(),J159&gt;=TODAY(),K159=""),"▲",  IF(J159&lt;TODAY(),"★",IF(K159&lt;&gt;"","△",IF(AND(I159&lt;&gt;""),"◇",""))))))))</f>
        <v/>
      </c>
      <c r="O159" s="106" t="str">
        <f>IF(COUNTA(S159:X159)=0,"",SUMPRODUCT(--(ISNUMBER(S159:X159)),S159:X159)+ (COUNTA(S159:X159)-COUNT(S159:X159))*8)</f>
        <v/>
      </c>
      <c r="P159" s="108" t="str">
        <f t="shared" ref="P159" si="129">IF(O159="","",ROUND(O159/8,2))</f>
        <v/>
      </c>
      <c r="Q159" s="106" t="str">
        <f>IF(COUNTA(S160:X160)=0,"",SUMPRODUCT(--(ISNUMBER(S160:X160)),S160:X160)+ (COUNTA(S160:X160)-COUNT(S160:X160))*8)</f>
        <v/>
      </c>
      <c r="R159" s="108" t="str">
        <f t="shared" ref="R159" si="130">IF(Q159="","",ROUND(Q159/8,2))</f>
        <v/>
      </c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  <c r="AF159" s="85"/>
      <c r="AG159" s="85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  <c r="AR159" s="103"/>
    </row>
    <row r="160" spans="2:44" ht="13.5" customHeight="1">
      <c r="B160" s="111"/>
      <c r="C160" s="113"/>
      <c r="D160" s="115"/>
      <c r="E160" s="115"/>
      <c r="F160" s="90"/>
      <c r="G160" s="90"/>
      <c r="H160" s="92"/>
      <c r="I160" s="94"/>
      <c r="J160" s="94"/>
      <c r="K160" s="94"/>
      <c r="L160" s="94"/>
      <c r="M160" s="96"/>
      <c r="N160" s="105"/>
      <c r="O160" s="107"/>
      <c r="P160" s="109"/>
      <c r="Q160" s="107"/>
      <c r="R160" s="109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6"/>
      <c r="AF160" s="86"/>
      <c r="AG160" s="86"/>
      <c r="AH160" s="86"/>
      <c r="AI160" s="86"/>
      <c r="AJ160" s="86"/>
      <c r="AK160" s="86"/>
      <c r="AL160" s="86"/>
      <c r="AM160" s="86"/>
      <c r="AN160" s="86"/>
      <c r="AO160" s="86"/>
      <c r="AP160" s="86"/>
      <c r="AQ160" s="86"/>
      <c r="AR160" s="103"/>
    </row>
    <row r="161" spans="2:44" ht="13.5" customHeight="1">
      <c r="B161" s="110">
        <f t="shared" ref="B161" si="131">(ROW()-10)/2+0.5</f>
        <v>76</v>
      </c>
      <c r="C161" s="112"/>
      <c r="D161" s="114"/>
      <c r="E161" s="114" t="s">
        <v>69</v>
      </c>
      <c r="F161" s="89" t="s">
        <v>95</v>
      </c>
      <c r="G161" s="89"/>
      <c r="H161" s="91" t="s">
        <v>61</v>
      </c>
      <c r="I161" s="93">
        <v>42186</v>
      </c>
      <c r="J161" s="93">
        <v>42188</v>
      </c>
      <c r="K161" s="93"/>
      <c r="L161" s="93"/>
      <c r="M161" s="95"/>
      <c r="N161" s="104" t="str">
        <f ca="1">IF(B161="","",IF(AND(I161="",J161="",K161="",L161=""),"",IF(OR(I161="",J161=""),"?",IF(AND(I161&lt;&gt;"",J161&lt;&gt;"",K161&lt;&gt;"",L161&lt;&gt;"",M161=100),"○",IF(AND(I161&lt;=TODAY(),J161&gt;=TODAY(),K161=""),"▲",  IF(J161&lt;TODAY(),"★",IF(K161&lt;&gt;"","△",IF(AND(I161&lt;&gt;""),"◇",""))))))))</f>
        <v>◇</v>
      </c>
      <c r="O161" s="106" t="str">
        <f>IF(COUNTA(S161:X161)=0,"",SUMPRODUCT(--(ISNUMBER(S161:X161)),S161:X161)+ (COUNTA(S161:X161)-COUNT(S161:X161))*8)</f>
        <v/>
      </c>
      <c r="P161" s="108" t="str">
        <f t="shared" ref="P161" si="132">IF(O161="","",ROUND(O161/8,2))</f>
        <v/>
      </c>
      <c r="Q161" s="106" t="str">
        <f>IF(COUNTA(S162:X162)=0,"",SUMPRODUCT(--(ISNUMBER(S162:X162)),S162:X162)+ (COUNTA(S162:X162)-COUNT(S162:X162))*8)</f>
        <v/>
      </c>
      <c r="R161" s="108" t="str">
        <f t="shared" ref="R161" si="133">IF(Q161="","",ROUND(Q161/8,2))</f>
        <v/>
      </c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  <c r="AF161" s="85"/>
      <c r="AG161" s="85"/>
      <c r="AH161" s="85"/>
      <c r="AI161" s="85"/>
      <c r="AJ161" s="85"/>
      <c r="AK161" s="85"/>
      <c r="AL161" s="85"/>
      <c r="AM161" s="85"/>
      <c r="AN161" s="85"/>
      <c r="AO161" s="85"/>
      <c r="AP161" s="85"/>
      <c r="AQ161" s="85"/>
      <c r="AR161" s="103"/>
    </row>
    <row r="162" spans="2:44" ht="13.5" customHeight="1">
      <c r="B162" s="111"/>
      <c r="C162" s="113"/>
      <c r="D162" s="115"/>
      <c r="E162" s="115"/>
      <c r="F162" s="90"/>
      <c r="G162" s="90"/>
      <c r="H162" s="92"/>
      <c r="I162" s="94"/>
      <c r="J162" s="94"/>
      <c r="K162" s="94"/>
      <c r="L162" s="94"/>
      <c r="M162" s="96"/>
      <c r="N162" s="105"/>
      <c r="O162" s="107"/>
      <c r="P162" s="109"/>
      <c r="Q162" s="107"/>
      <c r="R162" s="109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6"/>
      <c r="AF162" s="86"/>
      <c r="AG162" s="86"/>
      <c r="AH162" s="86"/>
      <c r="AI162" s="86"/>
      <c r="AJ162" s="86"/>
      <c r="AK162" s="86"/>
      <c r="AL162" s="86"/>
      <c r="AM162" s="86"/>
      <c r="AN162" s="86"/>
      <c r="AO162" s="86"/>
      <c r="AP162" s="86"/>
      <c r="AQ162" s="86"/>
      <c r="AR162" s="103"/>
    </row>
    <row r="163" spans="2:44" ht="13.5" customHeight="1">
      <c r="B163" s="110">
        <f t="shared" ref="B163" si="134">(ROW()-10)/2+0.5</f>
        <v>77</v>
      </c>
      <c r="C163" s="112"/>
      <c r="D163" s="114"/>
      <c r="E163" s="114"/>
      <c r="F163" s="89" t="s">
        <v>55</v>
      </c>
      <c r="G163" s="89"/>
      <c r="H163" s="91"/>
      <c r="I163" s="93"/>
      <c r="J163" s="93"/>
      <c r="K163" s="93"/>
      <c r="L163" s="93"/>
      <c r="M163" s="95"/>
      <c r="N163" s="104" t="str">
        <f ca="1">IF(B163="","",IF(AND(I163="",J163="",K163="",L163=""),"",IF(OR(I163="",J163=""),"?",IF(AND(I163&lt;&gt;"",J163&lt;&gt;"",K163&lt;&gt;"",L163&lt;&gt;"",M163=100),"○",IF(AND(I163&lt;=TODAY(),J163&gt;=TODAY(),K163=""),"▲",  IF(J163&lt;TODAY(),"★",IF(K163&lt;&gt;"","△",IF(AND(I163&lt;&gt;""),"◇",""))))))))</f>
        <v/>
      </c>
      <c r="O163" s="106" t="str">
        <f>IF(COUNTA(S163:X163)=0,"",SUMPRODUCT(--(ISNUMBER(S163:X163)),S163:X163)+ (COUNTA(S163:X163)-COUNT(S163:X163))*8)</f>
        <v/>
      </c>
      <c r="P163" s="108" t="str">
        <f t="shared" ref="P163" si="135">IF(O163="","",ROUND(O163/8,2))</f>
        <v/>
      </c>
      <c r="Q163" s="106" t="str">
        <f>IF(COUNTA(S164:X164)=0,"",SUMPRODUCT(--(ISNUMBER(S164:X164)),S164:X164)+ (COUNTA(S164:X164)-COUNT(S164:X164))*8)</f>
        <v/>
      </c>
      <c r="R163" s="108" t="str">
        <f t="shared" ref="R163" si="136">IF(Q163="","",ROUND(Q163/8,2))</f>
        <v/>
      </c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  <c r="AF163" s="85"/>
      <c r="AG163" s="85"/>
      <c r="AH163" s="85"/>
      <c r="AI163" s="85"/>
      <c r="AJ163" s="85"/>
      <c r="AK163" s="85"/>
      <c r="AL163" s="85"/>
      <c r="AM163" s="85"/>
      <c r="AN163" s="85"/>
      <c r="AO163" s="85"/>
      <c r="AP163" s="85"/>
      <c r="AQ163" s="85"/>
      <c r="AR163" s="103"/>
    </row>
    <row r="164" spans="2:44" ht="13.5" customHeight="1">
      <c r="B164" s="111"/>
      <c r="C164" s="113"/>
      <c r="D164" s="115"/>
      <c r="E164" s="115"/>
      <c r="F164" s="90"/>
      <c r="G164" s="90"/>
      <c r="H164" s="92"/>
      <c r="I164" s="94"/>
      <c r="J164" s="94"/>
      <c r="K164" s="94"/>
      <c r="L164" s="94"/>
      <c r="M164" s="96"/>
      <c r="N164" s="105"/>
      <c r="O164" s="107"/>
      <c r="P164" s="109"/>
      <c r="Q164" s="107"/>
      <c r="R164" s="109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6"/>
      <c r="AF164" s="86"/>
      <c r="AG164" s="86"/>
      <c r="AH164" s="86"/>
      <c r="AI164" s="86"/>
      <c r="AJ164" s="86"/>
      <c r="AK164" s="86"/>
      <c r="AL164" s="86"/>
      <c r="AM164" s="86"/>
      <c r="AN164" s="86"/>
      <c r="AO164" s="86"/>
      <c r="AP164" s="86"/>
      <c r="AQ164" s="86"/>
      <c r="AR164" s="103"/>
    </row>
    <row r="165" spans="2:44" ht="13.5" customHeight="1">
      <c r="B165" s="116">
        <f>(ROW()-10)/2+0.5</f>
        <v>78</v>
      </c>
      <c r="C165" s="112"/>
      <c r="D165" s="114"/>
      <c r="E165" s="114" t="s">
        <v>78</v>
      </c>
      <c r="F165" s="89" t="s">
        <v>95</v>
      </c>
      <c r="G165" s="89"/>
      <c r="H165" s="91" t="s">
        <v>63</v>
      </c>
      <c r="I165" s="93">
        <v>42188</v>
      </c>
      <c r="J165" s="93">
        <v>42188</v>
      </c>
      <c r="K165" s="93"/>
      <c r="L165" s="93"/>
      <c r="M165" s="95"/>
      <c r="N165" s="97" t="str">
        <f ca="1">IF(B165="","",IF(AND(I165="",J165="",K165="",L165=""),"",IF(OR(I165="",J165=""),"?",IF(AND(I165&lt;&gt;"",J165&lt;&gt;"",K165&lt;&gt;"",L165&lt;&gt;"",M165=100),"○",IF(AND(I165&lt;=TODAY(),J165&gt;=TODAY(),K165=""),"▲",  IF(J165&lt;TODAY(),"★",IF(K165&lt;&gt;"","△",IF(AND(I165&lt;&gt;""),"◇",""))))))))</f>
        <v>◇</v>
      </c>
      <c r="O165" s="99" t="str">
        <f>IF(COUNTA(S165:X165)=0,"",SUMPRODUCT(--(ISNUMBER(S165:X165)),S165:X165)+ (COUNTA(S165:X165)-COUNT(S165:X165))*8)</f>
        <v/>
      </c>
      <c r="P165" s="101" t="str">
        <f>IF(O165="","",ROUND(O165/8,2))</f>
        <v/>
      </c>
      <c r="Q165" s="99" t="str">
        <f>IF(COUNTA(S166:X166)=0,"",SUMPRODUCT(--(ISNUMBER(S166:X166)),S166:X166)+ (COUNTA(S166:X166)-COUNT(S166:X166))*8)</f>
        <v/>
      </c>
      <c r="R165" s="101" t="str">
        <f t="shared" ref="R165" si="137">IF(Q165="","",ROUND(Q165/8,2))</f>
        <v/>
      </c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  <c r="AF165" s="85"/>
      <c r="AG165" s="85"/>
      <c r="AH165" s="85"/>
      <c r="AI165" s="85"/>
      <c r="AJ165" s="85"/>
      <c r="AK165" s="85"/>
      <c r="AL165" s="85"/>
      <c r="AM165" s="85"/>
      <c r="AN165" s="85"/>
      <c r="AO165" s="85"/>
      <c r="AP165" s="85"/>
      <c r="AQ165" s="85"/>
      <c r="AR165" s="103"/>
    </row>
    <row r="166" spans="2:44" ht="13.5" customHeight="1">
      <c r="B166" s="117"/>
      <c r="C166" s="113"/>
      <c r="D166" s="115"/>
      <c r="E166" s="115"/>
      <c r="F166" s="90"/>
      <c r="G166" s="90"/>
      <c r="H166" s="92"/>
      <c r="I166" s="94"/>
      <c r="J166" s="94"/>
      <c r="K166" s="94"/>
      <c r="L166" s="94"/>
      <c r="M166" s="96"/>
      <c r="N166" s="98"/>
      <c r="O166" s="100"/>
      <c r="P166" s="102"/>
      <c r="Q166" s="100"/>
      <c r="R166" s="102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6"/>
      <c r="AF166" s="86"/>
      <c r="AG166" s="86"/>
      <c r="AH166" s="86"/>
      <c r="AI166" s="86"/>
      <c r="AJ166" s="86"/>
      <c r="AK166" s="86"/>
      <c r="AL166" s="86"/>
      <c r="AM166" s="86"/>
      <c r="AN166" s="86"/>
      <c r="AO166" s="86"/>
      <c r="AP166" s="86"/>
      <c r="AQ166" s="86"/>
      <c r="AR166" s="103"/>
    </row>
    <row r="167" spans="2:44" ht="13.5" customHeight="1">
      <c r="B167" s="110">
        <f t="shared" ref="B167" si="138">(ROW()-10)/2+0.5</f>
        <v>79</v>
      </c>
      <c r="C167" s="112"/>
      <c r="D167" s="114"/>
      <c r="E167" s="114"/>
      <c r="F167" s="89" t="s">
        <v>55</v>
      </c>
      <c r="G167" s="89"/>
      <c r="H167" s="91"/>
      <c r="I167" s="93"/>
      <c r="J167" s="93"/>
      <c r="K167" s="93"/>
      <c r="L167" s="93"/>
      <c r="M167" s="95"/>
      <c r="N167" s="104" t="str">
        <f ca="1">IF(B167="","",IF(AND(I167="",J167="",K167="",L167=""),"",IF(OR(I167="",J167=""),"?",IF(AND(I167&lt;&gt;"",J167&lt;&gt;"",K167&lt;&gt;"",L167&lt;&gt;"",M167=100),"○",IF(AND(I167&lt;=TODAY(),J167&gt;=TODAY(),K167=""),"▲",  IF(J167&lt;TODAY(),"★",IF(K167&lt;&gt;"","△",IF(AND(I167&lt;&gt;""),"◇",""))))))))</f>
        <v/>
      </c>
      <c r="O167" s="106" t="str">
        <f>IF(COUNTA(S167:X167)=0,"",SUMPRODUCT(--(ISNUMBER(S167:X167)),S167:X167)+ (COUNTA(S167:X167)-COUNT(S167:X167))*8)</f>
        <v/>
      </c>
      <c r="P167" s="108" t="str">
        <f t="shared" ref="P167" si="139">IF(O167="","",ROUND(O167/8,2))</f>
        <v/>
      </c>
      <c r="Q167" s="106" t="str">
        <f>IF(COUNTA(S168:X168)=0,"",SUMPRODUCT(--(ISNUMBER(S168:X168)),S168:X168)+ (COUNTA(S168:X168)-COUNT(S168:X168))*8)</f>
        <v/>
      </c>
      <c r="R167" s="108" t="str">
        <f t="shared" ref="R167" si="140">IF(Q167="","",ROUND(Q167/8,2))</f>
        <v/>
      </c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  <c r="AF167" s="85"/>
      <c r="AG167" s="85"/>
      <c r="AH167" s="85"/>
      <c r="AI167" s="85"/>
      <c r="AJ167" s="85"/>
      <c r="AK167" s="85"/>
      <c r="AL167" s="85"/>
      <c r="AM167" s="85"/>
      <c r="AN167" s="85"/>
      <c r="AO167" s="85"/>
      <c r="AP167" s="85"/>
      <c r="AQ167" s="85"/>
      <c r="AR167" s="103"/>
    </row>
    <row r="168" spans="2:44" ht="13.5" customHeight="1">
      <c r="B168" s="111"/>
      <c r="C168" s="113"/>
      <c r="D168" s="115"/>
      <c r="E168" s="115"/>
      <c r="F168" s="90"/>
      <c r="G168" s="90"/>
      <c r="H168" s="92"/>
      <c r="I168" s="94"/>
      <c r="J168" s="94"/>
      <c r="K168" s="94"/>
      <c r="L168" s="94"/>
      <c r="M168" s="96"/>
      <c r="N168" s="105"/>
      <c r="O168" s="107"/>
      <c r="P168" s="109"/>
      <c r="Q168" s="107"/>
      <c r="R168" s="109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  <c r="AF168" s="86"/>
      <c r="AG168" s="86"/>
      <c r="AH168" s="86"/>
      <c r="AI168" s="86"/>
      <c r="AJ168" s="86"/>
      <c r="AK168" s="86"/>
      <c r="AL168" s="86"/>
      <c r="AM168" s="86"/>
      <c r="AN168" s="86"/>
      <c r="AO168" s="86"/>
      <c r="AP168" s="86"/>
      <c r="AQ168" s="86"/>
      <c r="AR168" s="103"/>
    </row>
    <row r="169" spans="2:44" ht="13.5" customHeight="1">
      <c r="B169" s="110">
        <f t="shared" ref="B169" si="141">(ROW()-10)/2+0.5</f>
        <v>80</v>
      </c>
      <c r="C169" s="112"/>
      <c r="D169" s="114"/>
      <c r="E169" s="114" t="s">
        <v>79</v>
      </c>
      <c r="F169" s="89" t="s">
        <v>95</v>
      </c>
      <c r="G169" s="89"/>
      <c r="H169" s="91" t="s">
        <v>63</v>
      </c>
      <c r="I169" s="93">
        <v>42186</v>
      </c>
      <c r="J169" s="93">
        <v>42187</v>
      </c>
      <c r="K169" s="93"/>
      <c r="L169" s="93"/>
      <c r="M169" s="95"/>
      <c r="N169" s="104" t="str">
        <f ca="1">IF(B169="","",IF(AND(I169="",J169="",K169="",L169=""),"",IF(OR(I169="",J169=""),"?",IF(AND(I169&lt;&gt;"",J169&lt;&gt;"",K169&lt;&gt;"",L169&lt;&gt;"",M169=100),"○",IF(AND(I169&lt;=TODAY(),J169&gt;=TODAY(),K169=""),"▲",  IF(J169&lt;TODAY(),"★",IF(K169&lt;&gt;"","△",IF(AND(I169&lt;&gt;""),"◇",""))))))))</f>
        <v>◇</v>
      </c>
      <c r="O169" s="106" t="str">
        <f>IF(COUNTA(S169:X169)=0,"",SUMPRODUCT(--(ISNUMBER(S169:X169)),S169:X169)+ (COUNTA(S169:X169)-COUNT(S169:X169))*8)</f>
        <v/>
      </c>
      <c r="P169" s="108" t="str">
        <f t="shared" ref="P169" si="142">IF(O169="","",ROUND(O169/8,2))</f>
        <v/>
      </c>
      <c r="Q169" s="106" t="str">
        <f>IF(COUNTA(S170:X170)=0,"",SUMPRODUCT(--(ISNUMBER(S170:X170)),S170:X170)+ (COUNTA(S170:X170)-COUNT(S170:X170))*8)</f>
        <v/>
      </c>
      <c r="R169" s="108" t="str">
        <f t="shared" ref="R169" si="143">IF(Q169="","",ROUND(Q169/8,2))</f>
        <v/>
      </c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  <c r="AF169" s="85"/>
      <c r="AG169" s="85"/>
      <c r="AH169" s="85"/>
      <c r="AI169" s="85"/>
      <c r="AJ169" s="85"/>
      <c r="AK169" s="85"/>
      <c r="AL169" s="85"/>
      <c r="AM169" s="85"/>
      <c r="AN169" s="85"/>
      <c r="AO169" s="85"/>
      <c r="AP169" s="85"/>
      <c r="AQ169" s="85"/>
      <c r="AR169" s="103"/>
    </row>
    <row r="170" spans="2:44" ht="13.5" customHeight="1">
      <c r="B170" s="111"/>
      <c r="C170" s="113"/>
      <c r="D170" s="115"/>
      <c r="E170" s="115"/>
      <c r="F170" s="90"/>
      <c r="G170" s="90"/>
      <c r="H170" s="92"/>
      <c r="I170" s="94"/>
      <c r="J170" s="94"/>
      <c r="K170" s="94"/>
      <c r="L170" s="94"/>
      <c r="M170" s="96"/>
      <c r="N170" s="105"/>
      <c r="O170" s="107"/>
      <c r="P170" s="109"/>
      <c r="Q170" s="107"/>
      <c r="R170" s="109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  <c r="AF170" s="86"/>
      <c r="AG170" s="86"/>
      <c r="AH170" s="86"/>
      <c r="AI170" s="86"/>
      <c r="AJ170" s="86"/>
      <c r="AK170" s="86"/>
      <c r="AL170" s="86"/>
      <c r="AM170" s="86"/>
      <c r="AN170" s="86"/>
      <c r="AO170" s="86"/>
      <c r="AP170" s="86"/>
      <c r="AQ170" s="86"/>
      <c r="AR170" s="103"/>
    </row>
    <row r="171" spans="2:44" ht="13.5" customHeight="1">
      <c r="B171" s="110">
        <f t="shared" ref="B171" si="144">(ROW()-10)/2+0.5</f>
        <v>81</v>
      </c>
      <c r="C171" s="112"/>
      <c r="D171" s="114"/>
      <c r="E171" s="114"/>
      <c r="F171" s="89" t="s">
        <v>55</v>
      </c>
      <c r="G171" s="89"/>
      <c r="H171" s="91"/>
      <c r="I171" s="93"/>
      <c r="J171" s="93"/>
      <c r="K171" s="93"/>
      <c r="L171" s="93"/>
      <c r="M171" s="95"/>
      <c r="N171" s="104" t="str">
        <f ca="1">IF(B171="","",IF(AND(I171="",J171="",K171="",L171=""),"",IF(OR(I171="",J171=""),"?",IF(AND(I171&lt;&gt;"",J171&lt;&gt;"",K171&lt;&gt;"",L171&lt;&gt;"",M171=100),"○",IF(AND(I171&lt;=TODAY(),J171&gt;=TODAY(),K171=""),"▲",  IF(J171&lt;TODAY(),"★",IF(K171&lt;&gt;"","△",IF(AND(I171&lt;&gt;""),"◇",""))))))))</f>
        <v/>
      </c>
      <c r="O171" s="106" t="str">
        <f>IF(COUNTA(S171:X171)=0,"",SUMPRODUCT(--(ISNUMBER(S171:X171)),S171:X171)+ (COUNTA(S171:X171)-COUNT(S171:X171))*8)</f>
        <v/>
      </c>
      <c r="P171" s="108" t="str">
        <f t="shared" ref="P171" si="145">IF(O171="","",ROUND(O171/8,2))</f>
        <v/>
      </c>
      <c r="Q171" s="106" t="str">
        <f>IF(COUNTA(S172:X172)=0,"",SUMPRODUCT(--(ISNUMBER(S172:X172)),S172:X172)+ (COUNTA(S172:X172)-COUNT(S172:X172))*8)</f>
        <v/>
      </c>
      <c r="R171" s="108" t="str">
        <f t="shared" ref="R171" si="146">IF(Q171="","",ROUND(Q171/8,2))</f>
        <v/>
      </c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  <c r="AG171" s="85"/>
      <c r="AH171" s="85"/>
      <c r="AI171" s="85"/>
      <c r="AJ171" s="85"/>
      <c r="AK171" s="85"/>
      <c r="AL171" s="85"/>
      <c r="AM171" s="85"/>
      <c r="AN171" s="85"/>
      <c r="AO171" s="85"/>
      <c r="AP171" s="85"/>
      <c r="AQ171" s="85"/>
      <c r="AR171" s="103"/>
    </row>
    <row r="172" spans="2:44" ht="13.5" customHeight="1">
      <c r="B172" s="111"/>
      <c r="C172" s="113"/>
      <c r="D172" s="115"/>
      <c r="E172" s="115"/>
      <c r="F172" s="90"/>
      <c r="G172" s="90"/>
      <c r="H172" s="92"/>
      <c r="I172" s="94"/>
      <c r="J172" s="94"/>
      <c r="K172" s="94"/>
      <c r="L172" s="94"/>
      <c r="M172" s="96"/>
      <c r="N172" s="105"/>
      <c r="O172" s="107"/>
      <c r="P172" s="109"/>
      <c r="Q172" s="107"/>
      <c r="R172" s="109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  <c r="AF172" s="86"/>
      <c r="AG172" s="86"/>
      <c r="AH172" s="86"/>
      <c r="AI172" s="86"/>
      <c r="AJ172" s="86"/>
      <c r="AK172" s="86"/>
      <c r="AL172" s="86"/>
      <c r="AM172" s="86"/>
      <c r="AN172" s="86"/>
      <c r="AO172" s="86"/>
      <c r="AP172" s="86"/>
      <c r="AQ172" s="86"/>
      <c r="AR172" s="103"/>
    </row>
    <row r="173" spans="2:44" ht="13.5" customHeight="1">
      <c r="B173" s="110">
        <f t="shared" ref="B173" si="147">(ROW()-10)/2+0.5</f>
        <v>82</v>
      </c>
      <c r="C173" s="112"/>
      <c r="D173" s="114"/>
      <c r="E173" s="114"/>
      <c r="F173" s="89"/>
      <c r="G173" s="89"/>
      <c r="H173" s="91"/>
      <c r="I173" s="93"/>
      <c r="J173" s="93"/>
      <c r="K173" s="93"/>
      <c r="L173" s="93"/>
      <c r="M173" s="95"/>
      <c r="N173" s="104" t="str">
        <f ca="1">IF(B173="","",IF(AND(I173="",J173="",K173="",L173=""),"",IF(OR(I173="",J173=""),"?",IF(AND(I173&lt;&gt;"",J173&lt;&gt;"",K173&lt;&gt;"",L173&lt;&gt;"",M173=100),"○",IF(AND(I173&lt;=TODAY(),J173&gt;=TODAY(),K173=""),"▲",  IF(J173&lt;TODAY(),"★",IF(K173&lt;&gt;"","△",IF(AND(I173&lt;&gt;""),"◇",""))))))))</f>
        <v/>
      </c>
      <c r="O173" s="106" t="str">
        <f>IF(COUNTA(S173:X173)=0,"",SUMPRODUCT(--(ISNUMBER(S173:X173)),S173:X173)+ (COUNTA(S173:X173)-COUNT(S173:X173))*8)</f>
        <v/>
      </c>
      <c r="P173" s="108" t="str">
        <f t="shared" ref="P173" si="148">IF(O173="","",ROUND(O173/8,2))</f>
        <v/>
      </c>
      <c r="Q173" s="106" t="str">
        <f>IF(COUNTA(S174:X174)=0,"",SUMPRODUCT(--(ISNUMBER(S174:X174)),S174:X174)+ (COUNTA(S174:X174)-COUNT(S174:X174))*8)</f>
        <v/>
      </c>
      <c r="R173" s="108" t="str">
        <f t="shared" ref="R173" si="149">IF(Q173="","",ROUND(Q173/8,2))</f>
        <v/>
      </c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  <c r="AF173" s="85"/>
      <c r="AG173" s="85"/>
      <c r="AH173" s="85"/>
      <c r="AI173" s="85"/>
      <c r="AJ173" s="85"/>
      <c r="AK173" s="85"/>
      <c r="AL173" s="85"/>
      <c r="AM173" s="85"/>
      <c r="AN173" s="85"/>
      <c r="AO173" s="85"/>
      <c r="AP173" s="85"/>
      <c r="AQ173" s="85"/>
      <c r="AR173" s="103"/>
    </row>
    <row r="174" spans="2:44" ht="13.5" customHeight="1">
      <c r="B174" s="111"/>
      <c r="C174" s="113"/>
      <c r="D174" s="115"/>
      <c r="E174" s="115"/>
      <c r="F174" s="90"/>
      <c r="G174" s="90"/>
      <c r="H174" s="92"/>
      <c r="I174" s="94"/>
      <c r="J174" s="94"/>
      <c r="K174" s="94"/>
      <c r="L174" s="94"/>
      <c r="M174" s="96"/>
      <c r="N174" s="105"/>
      <c r="O174" s="107"/>
      <c r="P174" s="109"/>
      <c r="Q174" s="107"/>
      <c r="R174" s="109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  <c r="AF174" s="86"/>
      <c r="AG174" s="86"/>
      <c r="AH174" s="86"/>
      <c r="AI174" s="86"/>
      <c r="AJ174" s="86"/>
      <c r="AK174" s="86"/>
      <c r="AL174" s="86"/>
      <c r="AM174" s="86"/>
      <c r="AN174" s="86"/>
      <c r="AO174" s="86"/>
      <c r="AP174" s="86"/>
      <c r="AQ174" s="86"/>
      <c r="AR174" s="103"/>
    </row>
    <row r="175" spans="2:44" ht="13.5" customHeight="1">
      <c r="B175" s="116">
        <f>(ROW()-10)/2+0.5</f>
        <v>83</v>
      </c>
      <c r="C175" s="112"/>
      <c r="D175" s="114" t="s">
        <v>99</v>
      </c>
      <c r="E175" s="114" t="s">
        <v>103</v>
      </c>
      <c r="F175" s="89" t="s">
        <v>95</v>
      </c>
      <c r="G175" s="89"/>
      <c r="H175" s="91" t="s">
        <v>65</v>
      </c>
      <c r="I175" s="93">
        <v>42184</v>
      </c>
      <c r="J175" s="93">
        <v>42184</v>
      </c>
      <c r="K175" s="93"/>
      <c r="L175" s="93"/>
      <c r="M175" s="95"/>
      <c r="N175" s="97" t="str">
        <f ca="1">IF(B175="","",IF(AND(I175="",J175="",K175="",L175=""),"",IF(OR(I175="",J175=""),"?",IF(AND(I175&lt;&gt;"",J175&lt;&gt;"",K175&lt;&gt;"",L175&lt;&gt;"",M175=100),"○",IF(AND(I175&lt;=TODAY(),J175&gt;=TODAY(),K175=""),"▲",  IF(J175&lt;TODAY(),"★",IF(K175&lt;&gt;"","△",IF(AND(I175&lt;&gt;""),"◇",""))))))))</f>
        <v>◇</v>
      </c>
      <c r="O175" s="99" t="str">
        <f>IF(COUNTA(S175:X175)=0,"",SUMPRODUCT(--(ISNUMBER(S175:X175)),S175:X175)+ (COUNTA(S175:X175)-COUNT(S175:X175))*8)</f>
        <v/>
      </c>
      <c r="P175" s="101" t="str">
        <f>IF(O175="","",ROUND(O175/8,2))</f>
        <v/>
      </c>
      <c r="Q175" s="99" t="str">
        <f>IF(COUNTA(S176:X176)=0,"",SUMPRODUCT(--(ISNUMBER(S176:X176)),S176:X176)+ (COUNTA(S176:X176)-COUNT(S176:X176))*8)</f>
        <v/>
      </c>
      <c r="R175" s="101" t="str">
        <f t="shared" ref="R175" si="150">IF(Q175="","",ROUND(Q175/8,2))</f>
        <v/>
      </c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85"/>
      <c r="AE175" s="85"/>
      <c r="AF175" s="85"/>
      <c r="AG175" s="85"/>
      <c r="AH175" s="85"/>
      <c r="AI175" s="85"/>
      <c r="AJ175" s="85"/>
      <c r="AK175" s="85"/>
      <c r="AL175" s="85"/>
      <c r="AM175" s="85"/>
      <c r="AN175" s="85"/>
      <c r="AO175" s="85"/>
      <c r="AP175" s="85"/>
      <c r="AQ175" s="85"/>
      <c r="AR175" s="103"/>
    </row>
    <row r="176" spans="2:44" ht="13.5" customHeight="1">
      <c r="B176" s="117"/>
      <c r="C176" s="113"/>
      <c r="D176" s="115"/>
      <c r="E176" s="115"/>
      <c r="F176" s="90"/>
      <c r="G176" s="90"/>
      <c r="H176" s="92"/>
      <c r="I176" s="94"/>
      <c r="J176" s="94"/>
      <c r="K176" s="94"/>
      <c r="L176" s="94"/>
      <c r="M176" s="96"/>
      <c r="N176" s="98"/>
      <c r="O176" s="100"/>
      <c r="P176" s="102"/>
      <c r="Q176" s="100"/>
      <c r="R176" s="102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  <c r="AF176" s="86"/>
      <c r="AG176" s="86"/>
      <c r="AH176" s="86"/>
      <c r="AI176" s="86"/>
      <c r="AJ176" s="86"/>
      <c r="AK176" s="86"/>
      <c r="AL176" s="86"/>
      <c r="AM176" s="86"/>
      <c r="AN176" s="86"/>
      <c r="AO176" s="86"/>
      <c r="AP176" s="86"/>
      <c r="AQ176" s="86"/>
      <c r="AR176" s="103"/>
    </row>
    <row r="177" spans="2:44" ht="13.5" customHeight="1">
      <c r="B177" s="110">
        <f t="shared" ref="B177" si="151">(ROW()-10)/2+0.5</f>
        <v>84</v>
      </c>
      <c r="C177" s="112"/>
      <c r="D177" s="114"/>
      <c r="E177" s="114"/>
      <c r="F177" s="89" t="s">
        <v>55</v>
      </c>
      <c r="G177" s="89"/>
      <c r="H177" s="91"/>
      <c r="I177" s="93"/>
      <c r="J177" s="93"/>
      <c r="K177" s="93"/>
      <c r="L177" s="93"/>
      <c r="M177" s="95"/>
      <c r="N177" s="104" t="str">
        <f ca="1">IF(B177="","",IF(AND(I177="",J177="",K177="",L177=""),"",IF(OR(I177="",J177=""),"?",IF(AND(I177&lt;&gt;"",J177&lt;&gt;"",K177&lt;&gt;"",L177&lt;&gt;"",M177=100),"○",IF(AND(I177&lt;=TODAY(),J177&gt;=TODAY(),K177=""),"▲",  IF(J177&lt;TODAY(),"★",IF(K177&lt;&gt;"","△",IF(AND(I177&lt;&gt;""),"◇",""))))))))</f>
        <v/>
      </c>
      <c r="O177" s="106" t="str">
        <f>IF(COUNTA(S177:X177)=0,"",SUMPRODUCT(--(ISNUMBER(S177:X177)),S177:X177)+ (COUNTA(S177:X177)-COUNT(S177:X177))*8)</f>
        <v/>
      </c>
      <c r="P177" s="108" t="str">
        <f t="shared" ref="P177" si="152">IF(O177="","",ROUND(O177/8,2))</f>
        <v/>
      </c>
      <c r="Q177" s="106" t="str">
        <f>IF(COUNTA(S178:X178)=0,"",SUMPRODUCT(--(ISNUMBER(S178:X178)),S178:X178)+ (COUNTA(S178:X178)-COUNT(S178:X178))*8)</f>
        <v/>
      </c>
      <c r="R177" s="108" t="str">
        <f t="shared" ref="R177" si="153">IF(Q177="","",ROUND(Q177/8,2))</f>
        <v/>
      </c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  <c r="AE177" s="85"/>
      <c r="AF177" s="85"/>
      <c r="AG177" s="85"/>
      <c r="AH177" s="85"/>
      <c r="AI177" s="85"/>
      <c r="AJ177" s="85"/>
      <c r="AK177" s="85"/>
      <c r="AL177" s="85"/>
      <c r="AM177" s="85"/>
      <c r="AN177" s="85"/>
      <c r="AO177" s="85"/>
      <c r="AP177" s="85"/>
      <c r="AQ177" s="85"/>
      <c r="AR177" s="103"/>
    </row>
    <row r="178" spans="2:44" ht="13.5" customHeight="1">
      <c r="B178" s="111"/>
      <c r="C178" s="113"/>
      <c r="D178" s="115"/>
      <c r="E178" s="115"/>
      <c r="F178" s="90"/>
      <c r="G178" s="90"/>
      <c r="H178" s="92"/>
      <c r="I178" s="94"/>
      <c r="J178" s="94"/>
      <c r="K178" s="94"/>
      <c r="L178" s="94"/>
      <c r="M178" s="96"/>
      <c r="N178" s="105"/>
      <c r="O178" s="107"/>
      <c r="P178" s="109"/>
      <c r="Q178" s="107"/>
      <c r="R178" s="109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  <c r="AE178" s="86"/>
      <c r="AF178" s="86"/>
      <c r="AG178" s="86"/>
      <c r="AH178" s="86"/>
      <c r="AI178" s="86"/>
      <c r="AJ178" s="86"/>
      <c r="AK178" s="86"/>
      <c r="AL178" s="86"/>
      <c r="AM178" s="86"/>
      <c r="AN178" s="86"/>
      <c r="AO178" s="86"/>
      <c r="AP178" s="86"/>
      <c r="AQ178" s="86"/>
      <c r="AR178" s="103"/>
    </row>
    <row r="179" spans="2:44" ht="13.5" customHeight="1">
      <c r="B179" s="110">
        <f t="shared" ref="B179" si="154">(ROW()-10)/2+0.5</f>
        <v>85</v>
      </c>
      <c r="C179" s="112"/>
      <c r="D179" s="114"/>
      <c r="E179" s="114" t="s">
        <v>104</v>
      </c>
      <c r="F179" s="89" t="s">
        <v>95</v>
      </c>
      <c r="G179" s="89"/>
      <c r="H179" s="91" t="s">
        <v>65</v>
      </c>
      <c r="I179" s="93">
        <v>42185</v>
      </c>
      <c r="J179" s="93">
        <v>42185</v>
      </c>
      <c r="K179" s="93"/>
      <c r="L179" s="93"/>
      <c r="M179" s="95"/>
      <c r="N179" s="104" t="str">
        <f ca="1">IF(B179="","",IF(AND(I179="",J179="",K179="",L179=""),"",IF(OR(I179="",J179=""),"?",IF(AND(I179&lt;&gt;"",J179&lt;&gt;"",K179&lt;&gt;"",L179&lt;&gt;"",M179=100),"○",IF(AND(I179&lt;=TODAY(),J179&gt;=TODAY(),K179=""),"▲",  IF(J179&lt;TODAY(),"★",IF(K179&lt;&gt;"","△",IF(AND(I179&lt;&gt;""),"◇",""))))))))</f>
        <v>◇</v>
      </c>
      <c r="O179" s="106" t="str">
        <f>IF(COUNTA(S179:X179)=0,"",SUMPRODUCT(--(ISNUMBER(S179:X179)),S179:X179)+ (COUNTA(S179:X179)-COUNT(S179:X179))*8)</f>
        <v/>
      </c>
      <c r="P179" s="108" t="str">
        <f t="shared" ref="P179" si="155">IF(O179="","",ROUND(O179/8,2))</f>
        <v/>
      </c>
      <c r="Q179" s="106" t="str">
        <f>IF(COUNTA(S180:X180)=0,"",SUMPRODUCT(--(ISNUMBER(S180:X180)),S180:X180)+ (COUNTA(S180:X180)-COUNT(S180:X180))*8)</f>
        <v/>
      </c>
      <c r="R179" s="108" t="str">
        <f t="shared" ref="R179" si="156">IF(Q179="","",ROUND(Q179/8,2))</f>
        <v/>
      </c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  <c r="AE179" s="85"/>
      <c r="AF179" s="85"/>
      <c r="AG179" s="85"/>
      <c r="AH179" s="85"/>
      <c r="AI179" s="85"/>
      <c r="AJ179" s="85"/>
      <c r="AK179" s="85"/>
      <c r="AL179" s="85"/>
      <c r="AM179" s="85"/>
      <c r="AN179" s="85"/>
      <c r="AO179" s="85"/>
      <c r="AP179" s="85"/>
      <c r="AQ179" s="85"/>
      <c r="AR179" s="103"/>
    </row>
    <row r="180" spans="2:44" ht="13.5" customHeight="1">
      <c r="B180" s="111"/>
      <c r="C180" s="113"/>
      <c r="D180" s="115"/>
      <c r="E180" s="115"/>
      <c r="F180" s="90"/>
      <c r="G180" s="90"/>
      <c r="H180" s="92"/>
      <c r="I180" s="94"/>
      <c r="J180" s="94"/>
      <c r="K180" s="94"/>
      <c r="L180" s="94"/>
      <c r="M180" s="96"/>
      <c r="N180" s="105"/>
      <c r="O180" s="107"/>
      <c r="P180" s="109"/>
      <c r="Q180" s="107"/>
      <c r="R180" s="109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  <c r="AF180" s="86"/>
      <c r="AG180" s="86"/>
      <c r="AH180" s="86"/>
      <c r="AI180" s="86"/>
      <c r="AJ180" s="86"/>
      <c r="AK180" s="86"/>
      <c r="AL180" s="86"/>
      <c r="AM180" s="86"/>
      <c r="AN180" s="86"/>
      <c r="AO180" s="86"/>
      <c r="AP180" s="86"/>
      <c r="AQ180" s="86"/>
      <c r="AR180" s="103"/>
    </row>
    <row r="181" spans="2:44" ht="13.5" customHeight="1">
      <c r="B181" s="110">
        <f t="shared" ref="B181" si="157">(ROW()-10)/2+0.5</f>
        <v>86</v>
      </c>
      <c r="C181" s="112"/>
      <c r="D181" s="114"/>
      <c r="E181" s="114"/>
      <c r="F181" s="89" t="s">
        <v>55</v>
      </c>
      <c r="G181" s="89"/>
      <c r="H181" s="91"/>
      <c r="I181" s="93"/>
      <c r="J181" s="93"/>
      <c r="K181" s="93"/>
      <c r="L181" s="93"/>
      <c r="M181" s="95"/>
      <c r="N181" s="104" t="str">
        <f ca="1">IF(B181="","",IF(AND(I181="",J181="",K181="",L181=""),"",IF(OR(I181="",J181=""),"?",IF(AND(I181&lt;&gt;"",J181&lt;&gt;"",K181&lt;&gt;"",L181&lt;&gt;"",M181=100),"○",IF(AND(I181&lt;=TODAY(),J181&gt;=TODAY(),K181=""),"▲",  IF(J181&lt;TODAY(),"★",IF(K181&lt;&gt;"","△",IF(AND(I181&lt;&gt;""),"◇",""))))))))</f>
        <v/>
      </c>
      <c r="O181" s="106" t="str">
        <f>IF(COUNTA(S181:X181)=0,"",SUMPRODUCT(--(ISNUMBER(S181:X181)),S181:X181)+ (COUNTA(S181:X181)-COUNT(S181:X181))*8)</f>
        <v/>
      </c>
      <c r="P181" s="108" t="str">
        <f t="shared" ref="P181" si="158">IF(O181="","",ROUND(O181/8,2))</f>
        <v/>
      </c>
      <c r="Q181" s="106" t="str">
        <f>IF(COUNTA(S182:X182)=0,"",SUMPRODUCT(--(ISNUMBER(S182:X182)),S182:X182)+ (COUNTA(S182:X182)-COUNT(S182:X182))*8)</f>
        <v/>
      </c>
      <c r="R181" s="108" t="str">
        <f t="shared" ref="R181" si="159">IF(Q181="","",ROUND(Q181/8,2))</f>
        <v/>
      </c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85"/>
      <c r="AE181" s="85"/>
      <c r="AF181" s="85"/>
      <c r="AG181" s="85"/>
      <c r="AH181" s="85"/>
      <c r="AI181" s="85"/>
      <c r="AJ181" s="85"/>
      <c r="AK181" s="85"/>
      <c r="AL181" s="85"/>
      <c r="AM181" s="85"/>
      <c r="AN181" s="85"/>
      <c r="AO181" s="85"/>
      <c r="AP181" s="85"/>
      <c r="AQ181" s="85"/>
      <c r="AR181" s="103"/>
    </row>
    <row r="182" spans="2:44" ht="13.5" customHeight="1">
      <c r="B182" s="111"/>
      <c r="C182" s="113"/>
      <c r="D182" s="115"/>
      <c r="E182" s="115"/>
      <c r="F182" s="90"/>
      <c r="G182" s="90"/>
      <c r="H182" s="92"/>
      <c r="I182" s="94"/>
      <c r="J182" s="94"/>
      <c r="K182" s="94"/>
      <c r="L182" s="94"/>
      <c r="M182" s="96"/>
      <c r="N182" s="105"/>
      <c r="O182" s="107"/>
      <c r="P182" s="109"/>
      <c r="Q182" s="107"/>
      <c r="R182" s="109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  <c r="AE182" s="86"/>
      <c r="AF182" s="86"/>
      <c r="AG182" s="86"/>
      <c r="AH182" s="86"/>
      <c r="AI182" s="86"/>
      <c r="AJ182" s="86"/>
      <c r="AK182" s="86"/>
      <c r="AL182" s="86"/>
      <c r="AM182" s="86"/>
      <c r="AN182" s="86"/>
      <c r="AO182" s="86"/>
      <c r="AP182" s="86"/>
      <c r="AQ182" s="86"/>
      <c r="AR182" s="103"/>
    </row>
    <row r="183" spans="2:44" ht="13.5" customHeight="1">
      <c r="B183" s="116">
        <f>(ROW()-10)/2+0.5</f>
        <v>87</v>
      </c>
      <c r="C183" s="112"/>
      <c r="D183" s="114"/>
      <c r="E183" s="114" t="s">
        <v>105</v>
      </c>
      <c r="F183" s="89" t="s">
        <v>95</v>
      </c>
      <c r="G183" s="89"/>
      <c r="H183" s="91" t="s">
        <v>117</v>
      </c>
      <c r="I183" s="93">
        <v>42184</v>
      </c>
      <c r="J183" s="93">
        <v>42185</v>
      </c>
      <c r="K183" s="93"/>
      <c r="L183" s="93"/>
      <c r="M183" s="95"/>
      <c r="N183" s="97" t="str">
        <f ca="1">IF(B183="","",IF(AND(I183="",J183="",K183="",L183=""),"",IF(OR(I183="",J183=""),"?",IF(AND(I183&lt;&gt;"",J183&lt;&gt;"",K183&lt;&gt;"",L183&lt;&gt;"",M183=100),"○",IF(AND(I183&lt;=TODAY(),J183&gt;=TODAY(),K183=""),"▲",  IF(J183&lt;TODAY(),"★",IF(K183&lt;&gt;"","△",IF(AND(I183&lt;&gt;""),"◇",""))))))))</f>
        <v>◇</v>
      </c>
      <c r="O183" s="99" t="str">
        <f>IF(COUNTA(S183:X183)=0,"",SUMPRODUCT(--(ISNUMBER(S183:X183)),S183:X183)+ (COUNTA(S183:X183)-COUNT(S183:X183))*8)</f>
        <v/>
      </c>
      <c r="P183" s="101" t="str">
        <f>IF(O183="","",ROUND(O183/8,2))</f>
        <v/>
      </c>
      <c r="Q183" s="99" t="str">
        <f>IF(COUNTA(S184:X184)=0,"",SUMPRODUCT(--(ISNUMBER(S184:X184)),S184:X184)+ (COUNTA(S184:X184)-COUNT(S184:X184))*8)</f>
        <v/>
      </c>
      <c r="R183" s="101" t="str">
        <f t="shared" ref="R183" si="160">IF(Q183="","",ROUND(Q183/8,2))</f>
        <v/>
      </c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  <c r="AE183" s="85"/>
      <c r="AF183" s="85"/>
      <c r="AG183" s="85"/>
      <c r="AH183" s="85"/>
      <c r="AI183" s="85"/>
      <c r="AJ183" s="85"/>
      <c r="AK183" s="85"/>
      <c r="AL183" s="85"/>
      <c r="AM183" s="85"/>
      <c r="AN183" s="85"/>
      <c r="AO183" s="85"/>
      <c r="AP183" s="85"/>
      <c r="AQ183" s="85"/>
      <c r="AR183" s="103"/>
    </row>
    <row r="184" spans="2:44" ht="13.5" customHeight="1">
      <c r="B184" s="117"/>
      <c r="C184" s="113"/>
      <c r="D184" s="115"/>
      <c r="E184" s="115"/>
      <c r="F184" s="90"/>
      <c r="G184" s="90"/>
      <c r="H184" s="92"/>
      <c r="I184" s="94"/>
      <c r="J184" s="94"/>
      <c r="K184" s="94"/>
      <c r="L184" s="94"/>
      <c r="M184" s="96"/>
      <c r="N184" s="98"/>
      <c r="O184" s="100"/>
      <c r="P184" s="102"/>
      <c r="Q184" s="100"/>
      <c r="R184" s="102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  <c r="AE184" s="86"/>
      <c r="AF184" s="86"/>
      <c r="AG184" s="86"/>
      <c r="AH184" s="86"/>
      <c r="AI184" s="86"/>
      <c r="AJ184" s="86"/>
      <c r="AK184" s="86"/>
      <c r="AL184" s="86"/>
      <c r="AM184" s="86"/>
      <c r="AN184" s="86"/>
      <c r="AO184" s="86"/>
      <c r="AP184" s="86"/>
      <c r="AQ184" s="86"/>
      <c r="AR184" s="103"/>
    </row>
    <row r="185" spans="2:44" ht="13.5" customHeight="1">
      <c r="B185" s="110">
        <f t="shared" ref="B185" si="161">(ROW()-10)/2+0.5</f>
        <v>88</v>
      </c>
      <c r="C185" s="112"/>
      <c r="D185" s="114"/>
      <c r="E185" s="114"/>
      <c r="F185" s="89" t="s">
        <v>55</v>
      </c>
      <c r="G185" s="89"/>
      <c r="H185" s="91"/>
      <c r="I185" s="93"/>
      <c r="J185" s="93"/>
      <c r="K185" s="93"/>
      <c r="L185" s="93"/>
      <c r="M185" s="95"/>
      <c r="N185" s="104" t="str">
        <f ca="1">IF(B185="","",IF(AND(I185="",J185="",K185="",L185=""),"",IF(OR(I185="",J185=""),"?",IF(AND(I185&lt;&gt;"",J185&lt;&gt;"",K185&lt;&gt;"",L185&lt;&gt;"",M185=100),"○",IF(AND(I185&lt;=TODAY(),J185&gt;=TODAY(),K185=""),"▲",  IF(J185&lt;TODAY(),"★",IF(K185&lt;&gt;"","△",IF(AND(I185&lt;&gt;""),"◇",""))))))))</f>
        <v/>
      </c>
      <c r="O185" s="106" t="str">
        <f>IF(COUNTA(S185:X185)=0,"",SUMPRODUCT(--(ISNUMBER(S185:X185)),S185:X185)+ (COUNTA(S185:X185)-COUNT(S185:X185))*8)</f>
        <v/>
      </c>
      <c r="P185" s="108" t="str">
        <f t="shared" ref="P185" si="162">IF(O185="","",ROUND(O185/8,2))</f>
        <v/>
      </c>
      <c r="Q185" s="106" t="str">
        <f>IF(COUNTA(S186:X186)=0,"",SUMPRODUCT(--(ISNUMBER(S186:X186)),S186:X186)+ (COUNTA(S186:X186)-COUNT(S186:X186))*8)</f>
        <v/>
      </c>
      <c r="R185" s="108" t="str">
        <f t="shared" ref="R185" si="163">IF(Q185="","",ROUND(Q185/8,2))</f>
        <v/>
      </c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  <c r="AE185" s="85"/>
      <c r="AF185" s="85"/>
      <c r="AG185" s="85"/>
      <c r="AH185" s="85"/>
      <c r="AI185" s="85"/>
      <c r="AJ185" s="85"/>
      <c r="AK185" s="85"/>
      <c r="AL185" s="85"/>
      <c r="AM185" s="85"/>
      <c r="AN185" s="85"/>
      <c r="AO185" s="85"/>
      <c r="AP185" s="85"/>
      <c r="AQ185" s="85"/>
      <c r="AR185" s="103"/>
    </row>
    <row r="186" spans="2:44" ht="13.5" customHeight="1">
      <c r="B186" s="111"/>
      <c r="C186" s="113"/>
      <c r="D186" s="115"/>
      <c r="E186" s="115"/>
      <c r="F186" s="90"/>
      <c r="G186" s="90"/>
      <c r="H186" s="92"/>
      <c r="I186" s="94"/>
      <c r="J186" s="94"/>
      <c r="K186" s="94"/>
      <c r="L186" s="94"/>
      <c r="M186" s="96"/>
      <c r="N186" s="105"/>
      <c r="O186" s="107"/>
      <c r="P186" s="109"/>
      <c r="Q186" s="107"/>
      <c r="R186" s="109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  <c r="AE186" s="86"/>
      <c r="AF186" s="86"/>
      <c r="AG186" s="86"/>
      <c r="AH186" s="86"/>
      <c r="AI186" s="86"/>
      <c r="AJ186" s="86"/>
      <c r="AK186" s="86"/>
      <c r="AL186" s="86"/>
      <c r="AM186" s="86"/>
      <c r="AN186" s="86"/>
      <c r="AO186" s="86"/>
      <c r="AP186" s="86"/>
      <c r="AQ186" s="86"/>
      <c r="AR186" s="103"/>
    </row>
    <row r="187" spans="2:44" ht="13.5" customHeight="1">
      <c r="B187" s="110">
        <f t="shared" ref="B187" si="164">(ROW()-10)/2+0.5</f>
        <v>89</v>
      </c>
      <c r="C187" s="112"/>
      <c r="D187" s="114"/>
      <c r="E187" s="114" t="s">
        <v>106</v>
      </c>
      <c r="F187" s="89" t="s">
        <v>95</v>
      </c>
      <c r="G187" s="89"/>
      <c r="H187" s="91" t="s">
        <v>117</v>
      </c>
      <c r="I187" s="93">
        <v>42186</v>
      </c>
      <c r="J187" s="93">
        <v>42187</v>
      </c>
      <c r="K187" s="93"/>
      <c r="L187" s="93"/>
      <c r="M187" s="95"/>
      <c r="N187" s="104" t="str">
        <f ca="1">IF(B187="","",IF(AND(I187="",J187="",K187="",L187=""),"",IF(OR(I187="",J187=""),"?",IF(AND(I187&lt;&gt;"",J187&lt;&gt;"",K187&lt;&gt;"",L187&lt;&gt;"",M187=100),"○",IF(AND(I187&lt;=TODAY(),J187&gt;=TODAY(),K187=""),"▲",  IF(J187&lt;TODAY(),"★",IF(K187&lt;&gt;"","△",IF(AND(I187&lt;&gt;""),"◇",""))))))))</f>
        <v>◇</v>
      </c>
      <c r="O187" s="106" t="str">
        <f>IF(COUNTA(S187:X187)=0,"",SUMPRODUCT(--(ISNUMBER(S187:X187)),S187:X187)+ (COUNTA(S187:X187)-COUNT(S187:X187))*8)</f>
        <v/>
      </c>
      <c r="P187" s="108" t="str">
        <f t="shared" ref="P187" si="165">IF(O187="","",ROUND(O187/8,2))</f>
        <v/>
      </c>
      <c r="Q187" s="106" t="str">
        <f>IF(COUNTA(S188:X188)=0,"",SUMPRODUCT(--(ISNUMBER(S188:X188)),S188:X188)+ (COUNTA(S188:X188)-COUNT(S188:X188))*8)</f>
        <v/>
      </c>
      <c r="R187" s="108" t="str">
        <f t="shared" ref="R187" si="166">IF(Q187="","",ROUND(Q187/8,2))</f>
        <v/>
      </c>
      <c r="S187" s="85"/>
      <c r="T187" s="85"/>
      <c r="U187" s="85"/>
      <c r="V187" s="85"/>
      <c r="W187" s="85"/>
      <c r="X187" s="85"/>
      <c r="Y187" s="85"/>
      <c r="Z187" s="85"/>
      <c r="AA187" s="85"/>
      <c r="AB187" s="85"/>
      <c r="AC187" s="85"/>
      <c r="AD187" s="85"/>
      <c r="AE187" s="85"/>
      <c r="AF187" s="85"/>
      <c r="AG187" s="85"/>
      <c r="AH187" s="85"/>
      <c r="AI187" s="85"/>
      <c r="AJ187" s="85"/>
      <c r="AK187" s="85"/>
      <c r="AL187" s="85"/>
      <c r="AM187" s="85"/>
      <c r="AN187" s="85"/>
      <c r="AO187" s="85"/>
      <c r="AP187" s="85"/>
      <c r="AQ187" s="85"/>
      <c r="AR187" s="103"/>
    </row>
    <row r="188" spans="2:44" ht="13.5" customHeight="1">
      <c r="B188" s="111"/>
      <c r="C188" s="113"/>
      <c r="D188" s="115"/>
      <c r="E188" s="115"/>
      <c r="F188" s="90"/>
      <c r="G188" s="90"/>
      <c r="H188" s="92"/>
      <c r="I188" s="94"/>
      <c r="J188" s="94"/>
      <c r="K188" s="94"/>
      <c r="L188" s="94"/>
      <c r="M188" s="96"/>
      <c r="N188" s="105"/>
      <c r="O188" s="107"/>
      <c r="P188" s="109"/>
      <c r="Q188" s="107"/>
      <c r="R188" s="109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  <c r="AE188" s="86"/>
      <c r="AF188" s="86"/>
      <c r="AG188" s="86"/>
      <c r="AH188" s="86"/>
      <c r="AI188" s="86"/>
      <c r="AJ188" s="86"/>
      <c r="AK188" s="86"/>
      <c r="AL188" s="86"/>
      <c r="AM188" s="86"/>
      <c r="AN188" s="86"/>
      <c r="AO188" s="86"/>
      <c r="AP188" s="86"/>
      <c r="AQ188" s="86"/>
      <c r="AR188" s="103"/>
    </row>
    <row r="189" spans="2:44" ht="13.5" customHeight="1">
      <c r="B189" s="110">
        <f t="shared" ref="B189" si="167">(ROW()-10)/2+0.5</f>
        <v>90</v>
      </c>
      <c r="C189" s="112"/>
      <c r="D189" s="114"/>
      <c r="E189" s="114"/>
      <c r="F189" s="89" t="s">
        <v>55</v>
      </c>
      <c r="G189" s="89"/>
      <c r="H189" s="91"/>
      <c r="I189" s="93"/>
      <c r="J189" s="93"/>
      <c r="K189" s="93"/>
      <c r="L189" s="93"/>
      <c r="M189" s="95"/>
      <c r="N189" s="104" t="str">
        <f ca="1">IF(B189="","",IF(AND(I189="",J189="",K189="",L189=""),"",IF(OR(I189="",J189=""),"?",IF(AND(I189&lt;&gt;"",J189&lt;&gt;"",K189&lt;&gt;"",L189&lt;&gt;"",M189=100),"○",IF(AND(I189&lt;=TODAY(),J189&gt;=TODAY(),K189=""),"▲",  IF(J189&lt;TODAY(),"★",IF(K189&lt;&gt;"","△",IF(AND(I189&lt;&gt;""),"◇",""))))))))</f>
        <v/>
      </c>
      <c r="O189" s="106" t="str">
        <f>IF(COUNTA(S189:X189)=0,"",SUMPRODUCT(--(ISNUMBER(S189:X189)),S189:X189)+ (COUNTA(S189:X189)-COUNT(S189:X189))*8)</f>
        <v/>
      </c>
      <c r="P189" s="108" t="str">
        <f t="shared" ref="P189" si="168">IF(O189="","",ROUND(O189/8,2))</f>
        <v/>
      </c>
      <c r="Q189" s="106" t="str">
        <f>IF(COUNTA(S190:X190)=0,"",SUMPRODUCT(--(ISNUMBER(S190:X190)),S190:X190)+ (COUNTA(S190:X190)-COUNT(S190:X190))*8)</f>
        <v/>
      </c>
      <c r="R189" s="108" t="str">
        <f t="shared" ref="R189" si="169">IF(Q189="","",ROUND(Q189/8,2))</f>
        <v/>
      </c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5"/>
      <c r="AD189" s="85"/>
      <c r="AE189" s="85"/>
      <c r="AF189" s="85"/>
      <c r="AG189" s="85"/>
      <c r="AH189" s="85"/>
      <c r="AI189" s="85"/>
      <c r="AJ189" s="85"/>
      <c r="AK189" s="85"/>
      <c r="AL189" s="85"/>
      <c r="AM189" s="85"/>
      <c r="AN189" s="85"/>
      <c r="AO189" s="85"/>
      <c r="AP189" s="85"/>
      <c r="AQ189" s="85"/>
      <c r="AR189" s="103"/>
    </row>
    <row r="190" spans="2:44" ht="13.5" customHeight="1">
      <c r="B190" s="111"/>
      <c r="C190" s="113"/>
      <c r="D190" s="115"/>
      <c r="E190" s="115"/>
      <c r="F190" s="90"/>
      <c r="G190" s="90"/>
      <c r="H190" s="92"/>
      <c r="I190" s="94"/>
      <c r="J190" s="94"/>
      <c r="K190" s="94"/>
      <c r="L190" s="94"/>
      <c r="M190" s="96"/>
      <c r="N190" s="105"/>
      <c r="O190" s="107"/>
      <c r="P190" s="109"/>
      <c r="Q190" s="107"/>
      <c r="R190" s="109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6"/>
      <c r="AF190" s="86"/>
      <c r="AG190" s="86"/>
      <c r="AH190" s="86"/>
      <c r="AI190" s="86"/>
      <c r="AJ190" s="86"/>
      <c r="AK190" s="86"/>
      <c r="AL190" s="86"/>
      <c r="AM190" s="86"/>
      <c r="AN190" s="86"/>
      <c r="AO190" s="86"/>
      <c r="AP190" s="86"/>
      <c r="AQ190" s="86"/>
      <c r="AR190" s="103"/>
    </row>
    <row r="191" spans="2:44" ht="13.5" customHeight="1">
      <c r="B191" s="116">
        <f>(ROW()-10)/2+0.5</f>
        <v>91</v>
      </c>
      <c r="C191" s="112"/>
      <c r="D191" s="114"/>
      <c r="E191" s="114"/>
      <c r="F191" s="89"/>
      <c r="G191" s="89"/>
      <c r="H191" s="91"/>
      <c r="I191" s="93"/>
      <c r="J191" s="93"/>
      <c r="K191" s="93"/>
      <c r="L191" s="93"/>
      <c r="M191" s="95"/>
      <c r="N191" s="97" t="str">
        <f ca="1">IF(B191="","",IF(AND(I191="",J191="",K191="",L191=""),"",IF(OR(I191="",J191=""),"?",IF(AND(I191&lt;&gt;"",J191&lt;&gt;"",K191&lt;&gt;"",L191&lt;&gt;"",M191=100),"○",IF(AND(I191&lt;=TODAY(),J191&gt;=TODAY(),K191=""),"▲",  IF(J191&lt;TODAY(),"★",IF(K191&lt;&gt;"","△",IF(AND(I191&lt;&gt;""),"◇",""))))))))</f>
        <v/>
      </c>
      <c r="O191" s="99"/>
      <c r="P191" s="101" t="str">
        <f>IF(O191="","",ROUND(O191/8,2))</f>
        <v/>
      </c>
      <c r="Q191" s="99" t="str">
        <f>IF(COUNTA(S192:X192)=0,"",SUMPRODUCT(--(ISNUMBER(S192:X192)),S192:X192)+ (COUNTA(S192:X192)-COUNT(S192:X192))*8)</f>
        <v/>
      </c>
      <c r="R191" s="101" t="str">
        <f t="shared" ref="R191" si="170">IF(Q191="","",ROUND(Q191/8,2))</f>
        <v/>
      </c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5"/>
      <c r="AD191" s="85"/>
      <c r="AE191" s="85"/>
      <c r="AF191" s="85"/>
      <c r="AG191" s="85"/>
      <c r="AH191" s="85"/>
      <c r="AI191" s="85"/>
      <c r="AJ191" s="85"/>
      <c r="AK191" s="85"/>
      <c r="AL191" s="85"/>
      <c r="AM191" s="85"/>
      <c r="AN191" s="85"/>
      <c r="AO191" s="85"/>
      <c r="AP191" s="85"/>
      <c r="AQ191" s="85"/>
      <c r="AR191" s="103"/>
    </row>
    <row r="192" spans="2:44" ht="13.5" customHeight="1">
      <c r="B192" s="117"/>
      <c r="C192" s="113"/>
      <c r="D192" s="115"/>
      <c r="E192" s="115"/>
      <c r="F192" s="90"/>
      <c r="G192" s="90"/>
      <c r="H192" s="92"/>
      <c r="I192" s="94"/>
      <c r="J192" s="94"/>
      <c r="K192" s="94"/>
      <c r="L192" s="94"/>
      <c r="M192" s="96"/>
      <c r="N192" s="98"/>
      <c r="O192" s="100"/>
      <c r="P192" s="102"/>
      <c r="Q192" s="100"/>
      <c r="R192" s="102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6"/>
      <c r="AF192" s="86"/>
      <c r="AG192" s="86"/>
      <c r="AH192" s="86"/>
      <c r="AI192" s="86"/>
      <c r="AJ192" s="86"/>
      <c r="AK192" s="86"/>
      <c r="AL192" s="86"/>
      <c r="AM192" s="86"/>
      <c r="AN192" s="86"/>
      <c r="AO192" s="86"/>
      <c r="AP192" s="86"/>
      <c r="AQ192" s="86"/>
      <c r="AR192" s="103"/>
    </row>
    <row r="193" spans="2:44" ht="13.5" customHeight="1">
      <c r="B193" s="116">
        <f>(ROW()-10)/2+0.5</f>
        <v>92</v>
      </c>
      <c r="C193" s="112"/>
      <c r="D193" s="114" t="s">
        <v>100</v>
      </c>
      <c r="E193" s="114" t="s">
        <v>108</v>
      </c>
      <c r="F193" s="89" t="s">
        <v>95</v>
      </c>
      <c r="G193" s="89"/>
      <c r="H193" s="91" t="s">
        <v>54</v>
      </c>
      <c r="I193" s="93">
        <v>42187</v>
      </c>
      <c r="J193" s="93">
        <v>42188</v>
      </c>
      <c r="K193" s="93"/>
      <c r="L193" s="93"/>
      <c r="M193" s="95"/>
      <c r="N193" s="97" t="str">
        <f ca="1">IF(B193="","",IF(AND(I193="",J193="",K193="",L193=""),"",IF(OR(I193="",J193=""),"?",IF(AND(I193&lt;&gt;"",J193&lt;&gt;"",K193&lt;&gt;"",L193&lt;&gt;"",M193=100),"○",IF(AND(I193&lt;=TODAY(),J193&gt;=TODAY(),K193=""),"▲",  IF(J193&lt;TODAY(),"★",IF(K193&lt;&gt;"","△",IF(AND(I193&lt;&gt;""),"◇",""))))))))</f>
        <v>◇</v>
      </c>
      <c r="O193" s="99"/>
      <c r="P193" s="101" t="str">
        <f>IF(O193="","",ROUND(O193/8,2))</f>
        <v/>
      </c>
      <c r="Q193" s="99" t="str">
        <f>IF(COUNTA(S194:X194)=0,"",SUMPRODUCT(--(ISNUMBER(S194:X194)),S194:X194)+ (COUNTA(S194:X194)-COUNT(S194:X194))*8)</f>
        <v/>
      </c>
      <c r="R193" s="101" t="str">
        <f t="shared" ref="R193" si="171">IF(Q193="","",ROUND(Q193/8,2))</f>
        <v/>
      </c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  <c r="AF193" s="85"/>
      <c r="AG193" s="85"/>
      <c r="AH193" s="85"/>
      <c r="AI193" s="85"/>
      <c r="AJ193" s="85"/>
      <c r="AK193" s="85"/>
      <c r="AL193" s="85"/>
      <c r="AM193" s="85"/>
      <c r="AN193" s="85"/>
      <c r="AO193" s="85"/>
      <c r="AP193" s="85"/>
      <c r="AQ193" s="85"/>
      <c r="AR193" s="103"/>
    </row>
    <row r="194" spans="2:44" ht="13.5" customHeight="1">
      <c r="B194" s="117"/>
      <c r="C194" s="113"/>
      <c r="D194" s="115"/>
      <c r="E194" s="115"/>
      <c r="F194" s="90"/>
      <c r="G194" s="90"/>
      <c r="H194" s="92"/>
      <c r="I194" s="94"/>
      <c r="J194" s="94"/>
      <c r="K194" s="94"/>
      <c r="L194" s="94"/>
      <c r="M194" s="96"/>
      <c r="N194" s="98"/>
      <c r="O194" s="100"/>
      <c r="P194" s="102"/>
      <c r="Q194" s="100"/>
      <c r="R194" s="102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  <c r="AF194" s="86"/>
      <c r="AG194" s="86"/>
      <c r="AH194" s="86"/>
      <c r="AI194" s="86"/>
      <c r="AJ194" s="86"/>
      <c r="AK194" s="86"/>
      <c r="AL194" s="86"/>
      <c r="AM194" s="86"/>
      <c r="AN194" s="86"/>
      <c r="AO194" s="86"/>
      <c r="AP194" s="86"/>
      <c r="AQ194" s="86"/>
      <c r="AR194" s="103"/>
    </row>
    <row r="195" spans="2:44" ht="13.5" customHeight="1">
      <c r="B195" s="110">
        <f t="shared" ref="B195" si="172">(ROW()-10)/2+0.5</f>
        <v>93</v>
      </c>
      <c r="C195" s="112"/>
      <c r="D195" s="114"/>
      <c r="E195" s="114"/>
      <c r="F195" s="89" t="s">
        <v>55</v>
      </c>
      <c r="G195" s="89"/>
      <c r="H195" s="91"/>
      <c r="I195" s="93"/>
      <c r="J195" s="93"/>
      <c r="K195" s="93"/>
      <c r="L195" s="93"/>
      <c r="M195" s="95"/>
      <c r="N195" s="104" t="str">
        <f ca="1">IF(B195="","",IF(AND(I195="",J195="",K195="",L195=""),"",IF(OR(I195="",J195=""),"?",IF(AND(I195&lt;&gt;"",J195&lt;&gt;"",K195&lt;&gt;"",L195&lt;&gt;"",M195=100),"○",IF(AND(I195&lt;=TODAY(),J195&gt;=TODAY(),K195=""),"▲",  IF(J195&lt;TODAY(),"★",IF(K195&lt;&gt;"","△",IF(AND(I195&lt;&gt;""),"◇",""))))))))</f>
        <v/>
      </c>
      <c r="O195" s="106"/>
      <c r="P195" s="108" t="str">
        <f t="shared" ref="P195" si="173">IF(O195="","",ROUND(O195/8,2))</f>
        <v/>
      </c>
      <c r="Q195" s="106" t="str">
        <f>IF(COUNTA(S196:X196)=0,"",SUMPRODUCT(--(ISNUMBER(S196:X196)),S196:X196)+ (COUNTA(S196:X196)-COUNT(S196:X196))*8)</f>
        <v/>
      </c>
      <c r="R195" s="108" t="str">
        <f t="shared" ref="R195" si="174">IF(Q195="","",ROUND(Q195/8,2))</f>
        <v/>
      </c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  <c r="AD195" s="85"/>
      <c r="AE195" s="85"/>
      <c r="AF195" s="85"/>
      <c r="AG195" s="85"/>
      <c r="AH195" s="85"/>
      <c r="AI195" s="85"/>
      <c r="AJ195" s="85"/>
      <c r="AK195" s="85"/>
      <c r="AL195" s="85"/>
      <c r="AM195" s="85"/>
      <c r="AN195" s="85"/>
      <c r="AO195" s="85"/>
      <c r="AP195" s="85"/>
      <c r="AQ195" s="85"/>
      <c r="AR195" s="103"/>
    </row>
    <row r="196" spans="2:44" ht="13.5" customHeight="1">
      <c r="B196" s="111"/>
      <c r="C196" s="113"/>
      <c r="D196" s="115"/>
      <c r="E196" s="115"/>
      <c r="F196" s="90"/>
      <c r="G196" s="90"/>
      <c r="H196" s="92"/>
      <c r="I196" s="94"/>
      <c r="J196" s="94"/>
      <c r="K196" s="94"/>
      <c r="L196" s="94"/>
      <c r="M196" s="96"/>
      <c r="N196" s="105"/>
      <c r="O196" s="107"/>
      <c r="P196" s="109"/>
      <c r="Q196" s="107"/>
      <c r="R196" s="109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  <c r="AF196" s="86"/>
      <c r="AG196" s="86"/>
      <c r="AH196" s="86"/>
      <c r="AI196" s="86"/>
      <c r="AJ196" s="86"/>
      <c r="AK196" s="86"/>
      <c r="AL196" s="86"/>
      <c r="AM196" s="86"/>
      <c r="AN196" s="86"/>
      <c r="AO196" s="86"/>
      <c r="AP196" s="86"/>
      <c r="AQ196" s="86"/>
      <c r="AR196" s="103"/>
    </row>
    <row r="197" spans="2:44" ht="13.5" customHeight="1">
      <c r="B197" s="116">
        <f>(ROW()-10)/2+0.5</f>
        <v>94</v>
      </c>
      <c r="C197" s="112"/>
      <c r="D197" s="114"/>
      <c r="E197" s="114" t="s">
        <v>116</v>
      </c>
      <c r="F197" s="89" t="s">
        <v>95</v>
      </c>
      <c r="G197" s="89"/>
      <c r="H197" s="91" t="s">
        <v>54</v>
      </c>
      <c r="I197" s="93">
        <v>42184</v>
      </c>
      <c r="J197" s="93">
        <v>42185</v>
      </c>
      <c r="K197" s="93"/>
      <c r="L197" s="93"/>
      <c r="M197" s="95"/>
      <c r="N197" s="97" t="str">
        <f ca="1">IF(B197="","",IF(AND(I197="",J197="",K197="",L197=""),"",IF(OR(I197="",J197=""),"?",IF(AND(I197&lt;&gt;"",J197&lt;&gt;"",K197&lt;&gt;"",L197&lt;&gt;"",M197=100),"○",IF(AND(I197&lt;=TODAY(),J197&gt;=TODAY(),K197=""),"▲",  IF(J197&lt;TODAY(),"★",IF(K197&lt;&gt;"","△",IF(AND(I197&lt;&gt;""),"◇",""))))))))</f>
        <v>◇</v>
      </c>
      <c r="O197" s="99"/>
      <c r="P197" s="101" t="str">
        <f>IF(O197="","",ROUND(O197/8,2))</f>
        <v/>
      </c>
      <c r="Q197" s="99" t="str">
        <f>IF(COUNTA(S198:X198)=0,"",SUMPRODUCT(--(ISNUMBER(S198:X198)),S198:X198)+ (COUNTA(S198:X198)-COUNT(S198:X198))*8)</f>
        <v/>
      </c>
      <c r="R197" s="101" t="str">
        <f t="shared" ref="R197" si="175">IF(Q197="","",ROUND(Q197/8,2))</f>
        <v/>
      </c>
      <c r="S197" s="85"/>
      <c r="T197" s="85"/>
      <c r="U197" s="85"/>
      <c r="V197" s="85"/>
      <c r="W197" s="85"/>
      <c r="X197" s="85"/>
      <c r="Y197" s="85"/>
      <c r="Z197" s="85"/>
      <c r="AA197" s="85"/>
      <c r="AB197" s="85"/>
      <c r="AC197" s="85"/>
      <c r="AD197" s="85"/>
      <c r="AE197" s="85"/>
      <c r="AF197" s="85"/>
      <c r="AG197" s="85"/>
      <c r="AH197" s="85"/>
      <c r="AI197" s="85"/>
      <c r="AJ197" s="85"/>
      <c r="AK197" s="85"/>
      <c r="AL197" s="85"/>
      <c r="AM197" s="85"/>
      <c r="AN197" s="85"/>
      <c r="AO197" s="85"/>
      <c r="AP197" s="85"/>
      <c r="AQ197" s="85"/>
      <c r="AR197" s="103"/>
    </row>
    <row r="198" spans="2:44" ht="13.5" customHeight="1">
      <c r="B198" s="117"/>
      <c r="C198" s="113"/>
      <c r="D198" s="115"/>
      <c r="E198" s="115"/>
      <c r="F198" s="90"/>
      <c r="G198" s="90"/>
      <c r="H198" s="92"/>
      <c r="I198" s="94"/>
      <c r="J198" s="94"/>
      <c r="K198" s="94"/>
      <c r="L198" s="94"/>
      <c r="M198" s="96"/>
      <c r="N198" s="98"/>
      <c r="O198" s="100"/>
      <c r="P198" s="102"/>
      <c r="Q198" s="100"/>
      <c r="R198" s="102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  <c r="AE198" s="86"/>
      <c r="AF198" s="86"/>
      <c r="AG198" s="86"/>
      <c r="AH198" s="86"/>
      <c r="AI198" s="86"/>
      <c r="AJ198" s="86"/>
      <c r="AK198" s="86"/>
      <c r="AL198" s="86"/>
      <c r="AM198" s="86"/>
      <c r="AN198" s="86"/>
      <c r="AO198" s="86"/>
      <c r="AP198" s="86"/>
      <c r="AQ198" s="86"/>
      <c r="AR198" s="103"/>
    </row>
    <row r="199" spans="2:44" ht="13.5" customHeight="1">
      <c r="B199" s="110">
        <f t="shared" ref="B199" si="176">(ROW()-10)/2+0.5</f>
        <v>95</v>
      </c>
      <c r="C199" s="112"/>
      <c r="D199" s="114"/>
      <c r="E199" s="114"/>
      <c r="F199" s="89" t="s">
        <v>55</v>
      </c>
      <c r="G199" s="89"/>
      <c r="H199" s="91"/>
      <c r="I199" s="93"/>
      <c r="J199" s="93"/>
      <c r="K199" s="93"/>
      <c r="L199" s="93"/>
      <c r="M199" s="95"/>
      <c r="N199" s="104" t="str">
        <f ca="1">IF(B199="","",IF(AND(I199="",J199="",K199="",L199=""),"",IF(OR(I199="",J199=""),"?",IF(AND(I199&lt;&gt;"",J199&lt;&gt;"",K199&lt;&gt;"",L199&lt;&gt;"",M199=100),"○",IF(AND(I199&lt;=TODAY(),J199&gt;=TODAY(),K199=""),"▲",  IF(J199&lt;TODAY(),"★",IF(K199&lt;&gt;"","△",IF(AND(I199&lt;&gt;""),"◇",""))))))))</f>
        <v/>
      </c>
      <c r="O199" s="106"/>
      <c r="P199" s="108" t="str">
        <f t="shared" ref="P199" si="177">IF(O199="","",ROUND(O199/8,2))</f>
        <v/>
      </c>
      <c r="Q199" s="106" t="str">
        <f>IF(COUNTA(S200:X200)=0,"",SUMPRODUCT(--(ISNUMBER(S200:X200)),S200:X200)+ (COUNTA(S200:X200)-COUNT(S200:X200))*8)</f>
        <v/>
      </c>
      <c r="R199" s="108" t="str">
        <f t="shared" ref="R199" si="178">IF(Q199="","",ROUND(Q199/8,2))</f>
        <v/>
      </c>
      <c r="S199" s="85"/>
      <c r="T199" s="85"/>
      <c r="U199" s="85"/>
      <c r="V199" s="85"/>
      <c r="W199" s="85"/>
      <c r="X199" s="85"/>
      <c r="Y199" s="85"/>
      <c r="Z199" s="85"/>
      <c r="AA199" s="85"/>
      <c r="AB199" s="85"/>
      <c r="AC199" s="85"/>
      <c r="AD199" s="85"/>
      <c r="AE199" s="85"/>
      <c r="AF199" s="85"/>
      <c r="AG199" s="85"/>
      <c r="AH199" s="85"/>
      <c r="AI199" s="85"/>
      <c r="AJ199" s="85"/>
      <c r="AK199" s="85"/>
      <c r="AL199" s="85"/>
      <c r="AM199" s="85"/>
      <c r="AN199" s="85"/>
      <c r="AO199" s="85"/>
      <c r="AP199" s="85"/>
      <c r="AQ199" s="85"/>
      <c r="AR199" s="103"/>
    </row>
    <row r="200" spans="2:44" ht="13.5" customHeight="1">
      <c r="B200" s="111"/>
      <c r="C200" s="113"/>
      <c r="D200" s="115"/>
      <c r="E200" s="115"/>
      <c r="F200" s="90"/>
      <c r="G200" s="90"/>
      <c r="H200" s="92"/>
      <c r="I200" s="94"/>
      <c r="J200" s="94"/>
      <c r="K200" s="94"/>
      <c r="L200" s="94"/>
      <c r="M200" s="96"/>
      <c r="N200" s="105"/>
      <c r="O200" s="107"/>
      <c r="P200" s="109"/>
      <c r="Q200" s="107"/>
      <c r="R200" s="109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86"/>
      <c r="AE200" s="86"/>
      <c r="AF200" s="86"/>
      <c r="AG200" s="86"/>
      <c r="AH200" s="86"/>
      <c r="AI200" s="86"/>
      <c r="AJ200" s="86"/>
      <c r="AK200" s="86"/>
      <c r="AL200" s="86"/>
      <c r="AM200" s="86"/>
      <c r="AN200" s="86"/>
      <c r="AO200" s="86"/>
      <c r="AP200" s="86"/>
      <c r="AQ200" s="86"/>
      <c r="AR200" s="103"/>
    </row>
    <row r="201" spans="2:44" ht="13.5" customHeight="1">
      <c r="B201" s="116">
        <f>(ROW()-10)/2+0.5</f>
        <v>96</v>
      </c>
      <c r="C201" s="112"/>
      <c r="D201" s="114"/>
      <c r="E201" s="114" t="s">
        <v>89</v>
      </c>
      <c r="F201" s="89" t="s">
        <v>95</v>
      </c>
      <c r="G201" s="89"/>
      <c r="H201" s="91" t="s">
        <v>54</v>
      </c>
      <c r="I201" s="93">
        <v>42185</v>
      </c>
      <c r="J201" s="93">
        <v>42186</v>
      </c>
      <c r="K201" s="93"/>
      <c r="L201" s="93"/>
      <c r="M201" s="95"/>
      <c r="N201" s="97" t="str">
        <f ca="1">IF(B201="","",IF(AND(I201="",J201="",K201="",L201=""),"",IF(OR(I201="",J201=""),"?",IF(AND(I201&lt;&gt;"",J201&lt;&gt;"",K201&lt;&gt;"",L201&lt;&gt;"",M201=100),"○",IF(AND(I201&lt;=TODAY(),J201&gt;=TODAY(),K201=""),"▲",  IF(J201&lt;TODAY(),"★",IF(K201&lt;&gt;"","△",IF(AND(I201&lt;&gt;""),"◇",""))))))))</f>
        <v>◇</v>
      </c>
      <c r="O201" s="99" t="str">
        <f>IF(COUNTA(S201:X201)=0,"",SUMPRODUCT(--(ISNUMBER(S201:X201)),S201:X201)+ (COUNTA(S201:X201)-COUNT(S201:X201))*8)</f>
        <v/>
      </c>
      <c r="P201" s="101" t="str">
        <f>IF(O201="","",ROUND(O201/8,2))</f>
        <v/>
      </c>
      <c r="Q201" s="99" t="str">
        <f>IF(COUNTA(S202:X202)=0,"",SUMPRODUCT(--(ISNUMBER(S202:X202)),S202:X202)+ (COUNTA(S202:X202)-COUNT(S202:X202))*8)</f>
        <v/>
      </c>
      <c r="R201" s="101" t="str">
        <f t="shared" ref="R201" si="179">IF(Q201="","",ROUND(Q201/8,2))</f>
        <v/>
      </c>
      <c r="S201" s="85"/>
      <c r="T201" s="85"/>
      <c r="U201" s="85"/>
      <c r="V201" s="85"/>
      <c r="W201" s="85"/>
      <c r="X201" s="85"/>
      <c r="Y201" s="85"/>
      <c r="Z201" s="85"/>
      <c r="AA201" s="85"/>
      <c r="AB201" s="85"/>
      <c r="AC201" s="85"/>
      <c r="AD201" s="85"/>
      <c r="AE201" s="85"/>
      <c r="AF201" s="85"/>
      <c r="AG201" s="85"/>
      <c r="AH201" s="85"/>
      <c r="AI201" s="85"/>
      <c r="AJ201" s="85"/>
      <c r="AK201" s="85"/>
      <c r="AL201" s="85"/>
      <c r="AM201" s="85"/>
      <c r="AN201" s="85"/>
      <c r="AO201" s="85"/>
      <c r="AP201" s="85"/>
      <c r="AQ201" s="85"/>
      <c r="AR201" s="103"/>
    </row>
    <row r="202" spans="2:44" ht="13.5" customHeight="1">
      <c r="B202" s="117"/>
      <c r="C202" s="113"/>
      <c r="D202" s="115"/>
      <c r="E202" s="115"/>
      <c r="F202" s="90"/>
      <c r="G202" s="90"/>
      <c r="H202" s="92"/>
      <c r="I202" s="94"/>
      <c r="J202" s="94"/>
      <c r="K202" s="94"/>
      <c r="L202" s="94"/>
      <c r="M202" s="96"/>
      <c r="N202" s="98"/>
      <c r="O202" s="100"/>
      <c r="P202" s="102"/>
      <c r="Q202" s="100"/>
      <c r="R202" s="102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6"/>
      <c r="AE202" s="86"/>
      <c r="AF202" s="86"/>
      <c r="AG202" s="86"/>
      <c r="AH202" s="86"/>
      <c r="AI202" s="86"/>
      <c r="AJ202" s="86"/>
      <c r="AK202" s="86"/>
      <c r="AL202" s="86"/>
      <c r="AM202" s="86"/>
      <c r="AN202" s="86"/>
      <c r="AO202" s="86"/>
      <c r="AP202" s="86"/>
      <c r="AQ202" s="86"/>
      <c r="AR202" s="103"/>
    </row>
    <row r="203" spans="2:44" ht="13.5" customHeight="1">
      <c r="B203" s="110">
        <f t="shared" ref="B203" si="180">(ROW()-10)/2+0.5</f>
        <v>97</v>
      </c>
      <c r="C203" s="112"/>
      <c r="D203" s="114"/>
      <c r="E203" s="114"/>
      <c r="F203" s="89" t="s">
        <v>55</v>
      </c>
      <c r="G203" s="89"/>
      <c r="H203" s="91"/>
      <c r="I203" s="93"/>
      <c r="J203" s="93"/>
      <c r="K203" s="93"/>
      <c r="L203" s="93"/>
      <c r="M203" s="95"/>
      <c r="N203" s="104" t="str">
        <f ca="1">IF(B203="","",IF(AND(I203="",J203="",K203="",L203=""),"",IF(OR(I203="",J203=""),"?",IF(AND(I203&lt;&gt;"",J203&lt;&gt;"",K203&lt;&gt;"",L203&lt;&gt;"",M203=100),"○",IF(AND(I203&lt;=TODAY(),J203&gt;=TODAY(),K203=""),"▲",  IF(J203&lt;TODAY(),"★",IF(K203&lt;&gt;"","△",IF(AND(I203&lt;&gt;""),"◇",""))))))))</f>
        <v/>
      </c>
      <c r="O203" s="106"/>
      <c r="P203" s="108" t="str">
        <f t="shared" ref="P203" si="181">IF(O203="","",ROUND(O203/8,2))</f>
        <v/>
      </c>
      <c r="Q203" s="106" t="str">
        <f>IF(COUNTA(S204:X204)=0,"",SUMPRODUCT(--(ISNUMBER(S204:X204)),S204:X204)+ (COUNTA(S204:X204)-COUNT(S204:X204))*8)</f>
        <v/>
      </c>
      <c r="R203" s="108" t="str">
        <f t="shared" ref="R203" si="182">IF(Q203="","",ROUND(Q203/8,2))</f>
        <v/>
      </c>
      <c r="S203" s="85"/>
      <c r="T203" s="85"/>
      <c r="U203" s="85"/>
      <c r="V203" s="85"/>
      <c r="W203" s="85"/>
      <c r="X203" s="85"/>
      <c r="Y203" s="85"/>
      <c r="Z203" s="85"/>
      <c r="AA203" s="85"/>
      <c r="AB203" s="85"/>
      <c r="AC203" s="85"/>
      <c r="AD203" s="85"/>
      <c r="AE203" s="85"/>
      <c r="AF203" s="85"/>
      <c r="AG203" s="85"/>
      <c r="AH203" s="85"/>
      <c r="AI203" s="85"/>
      <c r="AJ203" s="85"/>
      <c r="AK203" s="85"/>
      <c r="AL203" s="85"/>
      <c r="AM203" s="85"/>
      <c r="AN203" s="85"/>
      <c r="AO203" s="85"/>
      <c r="AP203" s="85"/>
      <c r="AQ203" s="85"/>
      <c r="AR203" s="103"/>
    </row>
    <row r="204" spans="2:44" ht="13.5" customHeight="1">
      <c r="B204" s="111"/>
      <c r="C204" s="113"/>
      <c r="D204" s="115"/>
      <c r="E204" s="115"/>
      <c r="F204" s="90"/>
      <c r="G204" s="90"/>
      <c r="H204" s="92"/>
      <c r="I204" s="94"/>
      <c r="J204" s="94"/>
      <c r="K204" s="94"/>
      <c r="L204" s="94"/>
      <c r="M204" s="96"/>
      <c r="N204" s="105"/>
      <c r="O204" s="107"/>
      <c r="P204" s="109"/>
      <c r="Q204" s="107"/>
      <c r="R204" s="109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86"/>
      <c r="AE204" s="86"/>
      <c r="AF204" s="86"/>
      <c r="AG204" s="86"/>
      <c r="AH204" s="86"/>
      <c r="AI204" s="86"/>
      <c r="AJ204" s="86"/>
      <c r="AK204" s="86"/>
      <c r="AL204" s="86"/>
      <c r="AM204" s="86"/>
      <c r="AN204" s="86"/>
      <c r="AO204" s="86"/>
      <c r="AP204" s="86"/>
      <c r="AQ204" s="86"/>
      <c r="AR204" s="103"/>
    </row>
    <row r="205" spans="2:44" ht="13.5" customHeight="1">
      <c r="B205" s="110">
        <f t="shared" ref="B205" si="183">(ROW()-10)/2+0.5</f>
        <v>98</v>
      </c>
      <c r="C205" s="112"/>
      <c r="D205" s="114"/>
      <c r="E205" s="114" t="s">
        <v>107</v>
      </c>
      <c r="F205" s="89" t="s">
        <v>95</v>
      </c>
      <c r="G205" s="89"/>
      <c r="H205" s="91" t="s">
        <v>65</v>
      </c>
      <c r="I205" s="93">
        <v>42186</v>
      </c>
      <c r="J205" s="93">
        <v>42187</v>
      </c>
      <c r="K205" s="93"/>
      <c r="L205" s="93"/>
      <c r="M205" s="95"/>
      <c r="N205" s="104" t="str">
        <f ca="1">IF(B205="","",IF(AND(I205="",J205="",K205="",L205=""),"",IF(OR(I205="",J205=""),"?",IF(AND(I205&lt;&gt;"",J205&lt;&gt;"",K205&lt;&gt;"",L205&lt;&gt;"",M205=100),"○",IF(AND(I205&lt;=TODAY(),J205&gt;=TODAY(),K205=""),"▲",  IF(J205&lt;TODAY(),"★",IF(K205&lt;&gt;"","△",IF(AND(I205&lt;&gt;""),"◇",""))))))))</f>
        <v>◇</v>
      </c>
      <c r="O205" s="106" t="str">
        <f>IF(COUNTA(S205:X205)=0,"",SUMPRODUCT(--(ISNUMBER(S205:X205)),S205:X205)+ (COUNTA(S205:X205)-COUNT(S205:X205))*8)</f>
        <v/>
      </c>
      <c r="P205" s="108" t="str">
        <f t="shared" ref="P205" si="184">IF(O205="","",ROUND(O205/8,2))</f>
        <v/>
      </c>
      <c r="Q205" s="106" t="str">
        <f>IF(COUNTA(S206:X206)=0,"",SUMPRODUCT(--(ISNUMBER(S206:X206)),S206:X206)+ (COUNTA(S206:X206)-COUNT(S206:X206))*8)</f>
        <v/>
      </c>
      <c r="R205" s="108" t="str">
        <f t="shared" ref="R205" si="185">IF(Q205="","",ROUND(Q205/8,2))</f>
        <v/>
      </c>
      <c r="S205" s="85"/>
      <c r="T205" s="85"/>
      <c r="U205" s="85"/>
      <c r="V205" s="85"/>
      <c r="W205" s="85"/>
      <c r="X205" s="85"/>
      <c r="Y205" s="85"/>
      <c r="Z205" s="85"/>
      <c r="AA205" s="85"/>
      <c r="AB205" s="85"/>
      <c r="AC205" s="85"/>
      <c r="AD205" s="85"/>
      <c r="AE205" s="85"/>
      <c r="AF205" s="85"/>
      <c r="AG205" s="85"/>
      <c r="AH205" s="85"/>
      <c r="AI205" s="85"/>
      <c r="AJ205" s="85"/>
      <c r="AK205" s="85"/>
      <c r="AL205" s="85"/>
      <c r="AM205" s="85"/>
      <c r="AN205" s="85"/>
      <c r="AO205" s="85"/>
      <c r="AP205" s="85"/>
      <c r="AQ205" s="85"/>
      <c r="AR205" s="103"/>
    </row>
    <row r="206" spans="2:44" ht="13.5" customHeight="1">
      <c r="B206" s="111"/>
      <c r="C206" s="113"/>
      <c r="D206" s="115"/>
      <c r="E206" s="115"/>
      <c r="F206" s="90"/>
      <c r="G206" s="90"/>
      <c r="H206" s="92"/>
      <c r="I206" s="94"/>
      <c r="J206" s="94"/>
      <c r="K206" s="94"/>
      <c r="L206" s="94"/>
      <c r="M206" s="96"/>
      <c r="N206" s="105"/>
      <c r="O206" s="107"/>
      <c r="P206" s="109"/>
      <c r="Q206" s="107"/>
      <c r="R206" s="109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86"/>
      <c r="AE206" s="86"/>
      <c r="AF206" s="86"/>
      <c r="AG206" s="86"/>
      <c r="AH206" s="86"/>
      <c r="AI206" s="86"/>
      <c r="AJ206" s="86"/>
      <c r="AK206" s="86"/>
      <c r="AL206" s="86"/>
      <c r="AM206" s="86"/>
      <c r="AN206" s="86"/>
      <c r="AO206" s="86"/>
      <c r="AP206" s="86"/>
      <c r="AQ206" s="86"/>
      <c r="AR206" s="103"/>
    </row>
    <row r="207" spans="2:44" ht="13.5" customHeight="1">
      <c r="B207" s="110">
        <f t="shared" ref="B207" si="186">(ROW()-10)/2+0.5</f>
        <v>99</v>
      </c>
      <c r="C207" s="112"/>
      <c r="D207" s="114"/>
      <c r="E207" s="114"/>
      <c r="F207" s="89" t="s">
        <v>55</v>
      </c>
      <c r="G207" s="89"/>
      <c r="H207" s="91"/>
      <c r="I207" s="93"/>
      <c r="J207" s="93"/>
      <c r="K207" s="93"/>
      <c r="L207" s="93"/>
      <c r="M207" s="95"/>
      <c r="N207" s="104" t="str">
        <f ca="1">IF(B207="","",IF(AND(I207="",J207="",K207="",L207=""),"",IF(OR(I207="",J207=""),"?",IF(AND(I207&lt;&gt;"",J207&lt;&gt;"",K207&lt;&gt;"",L207&lt;&gt;"",M207=100),"○",IF(AND(I207&lt;=TODAY(),J207&gt;=TODAY(),K207=""),"▲",  IF(J207&lt;TODAY(),"★",IF(K207&lt;&gt;"","△",IF(AND(I207&lt;&gt;""),"◇",""))))))))</f>
        <v/>
      </c>
      <c r="O207" s="106"/>
      <c r="P207" s="108" t="str">
        <f t="shared" ref="P207" si="187">IF(O207="","",ROUND(O207/8,2))</f>
        <v/>
      </c>
      <c r="Q207" s="106" t="str">
        <f>IF(COUNTA(S208:X208)=0,"",SUMPRODUCT(--(ISNUMBER(S208:X208)),S208:X208)+ (COUNTA(S208:X208)-COUNT(S208:X208))*8)</f>
        <v/>
      </c>
      <c r="R207" s="108" t="str">
        <f t="shared" ref="R207" si="188">IF(Q207="","",ROUND(Q207/8,2))</f>
        <v/>
      </c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5"/>
      <c r="AD207" s="85"/>
      <c r="AE207" s="85"/>
      <c r="AF207" s="85"/>
      <c r="AG207" s="85"/>
      <c r="AH207" s="85"/>
      <c r="AI207" s="85"/>
      <c r="AJ207" s="85"/>
      <c r="AK207" s="85"/>
      <c r="AL207" s="85"/>
      <c r="AM207" s="85"/>
      <c r="AN207" s="85"/>
      <c r="AO207" s="85"/>
      <c r="AP207" s="85"/>
      <c r="AQ207" s="85"/>
      <c r="AR207" s="103"/>
    </row>
    <row r="208" spans="2:44" ht="13.5" customHeight="1">
      <c r="B208" s="111"/>
      <c r="C208" s="113"/>
      <c r="D208" s="115"/>
      <c r="E208" s="115"/>
      <c r="F208" s="90"/>
      <c r="G208" s="90"/>
      <c r="H208" s="92"/>
      <c r="I208" s="94"/>
      <c r="J208" s="94"/>
      <c r="K208" s="94"/>
      <c r="L208" s="94"/>
      <c r="M208" s="96"/>
      <c r="N208" s="105"/>
      <c r="O208" s="107"/>
      <c r="P208" s="109"/>
      <c r="Q208" s="107"/>
      <c r="R208" s="109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86"/>
      <c r="AE208" s="86"/>
      <c r="AF208" s="86"/>
      <c r="AG208" s="86"/>
      <c r="AH208" s="86"/>
      <c r="AI208" s="86"/>
      <c r="AJ208" s="86"/>
      <c r="AK208" s="86"/>
      <c r="AL208" s="86"/>
      <c r="AM208" s="86"/>
      <c r="AN208" s="86"/>
      <c r="AO208" s="86"/>
      <c r="AP208" s="86"/>
      <c r="AQ208" s="86"/>
      <c r="AR208" s="103"/>
    </row>
    <row r="209" spans="2:44" ht="13.5" customHeight="1">
      <c r="B209" s="110">
        <f t="shared" ref="B209" si="189">(ROW()-10)/2+0.5</f>
        <v>100</v>
      </c>
      <c r="C209" s="112"/>
      <c r="D209" s="114"/>
      <c r="E209" s="114" t="s">
        <v>84</v>
      </c>
      <c r="F209" s="89" t="s">
        <v>115</v>
      </c>
      <c r="G209" s="89"/>
      <c r="H209" s="91" t="s">
        <v>114</v>
      </c>
      <c r="I209" s="93">
        <v>42191</v>
      </c>
      <c r="J209" s="93">
        <v>42192</v>
      </c>
      <c r="K209" s="93"/>
      <c r="L209" s="93"/>
      <c r="M209" s="95"/>
      <c r="N209" s="104" t="str">
        <f ca="1">IF(B209="","",IF(AND(I209="",J209="",K209="",L209=""),"",IF(OR(I209="",J209=""),"?",IF(AND(I209&lt;&gt;"",J209&lt;&gt;"",K209&lt;&gt;"",L209&lt;&gt;"",M209=100),"○",IF(AND(I209&lt;=TODAY(),J209&gt;=TODAY(),K209=""),"▲",  IF(J209&lt;TODAY(),"★",IF(K209&lt;&gt;"","△",IF(AND(I209&lt;&gt;""),"◇",""))))))))</f>
        <v>◇</v>
      </c>
      <c r="O209" s="106" t="str">
        <f>IF(COUNTA(S209:X209)=0,"",SUMPRODUCT(--(ISNUMBER(S209:X209)),S209:X209)+ (COUNTA(S209:X209)-COUNT(S209:X209))*8)</f>
        <v/>
      </c>
      <c r="P209" s="108" t="str">
        <f t="shared" ref="P209" si="190">IF(O209="","",ROUND(O209/8,2))</f>
        <v/>
      </c>
      <c r="Q209" s="106" t="str">
        <f>IF(COUNTA(S210:X210)=0,"",SUMPRODUCT(--(ISNUMBER(S210:X210)),S210:X210)+ (COUNTA(S210:X210)-COUNT(S210:X210))*8)</f>
        <v/>
      </c>
      <c r="R209" s="108" t="str">
        <f t="shared" ref="R209" si="191">IF(Q209="","",ROUND(Q209/8,2))</f>
        <v/>
      </c>
      <c r="S209" s="85"/>
      <c r="T209" s="85"/>
      <c r="U209" s="85"/>
      <c r="V209" s="85"/>
      <c r="W209" s="85"/>
      <c r="X209" s="85"/>
      <c r="Y209" s="85"/>
      <c r="Z209" s="85"/>
      <c r="AA209" s="85"/>
      <c r="AB209" s="85"/>
      <c r="AC209" s="85"/>
      <c r="AD209" s="85"/>
      <c r="AE209" s="85"/>
      <c r="AF209" s="85"/>
      <c r="AG209" s="85"/>
      <c r="AH209" s="85"/>
      <c r="AI209" s="85"/>
      <c r="AJ209" s="85"/>
      <c r="AK209" s="85"/>
      <c r="AL209" s="85"/>
      <c r="AM209" s="85"/>
      <c r="AN209" s="85"/>
      <c r="AO209" s="85"/>
      <c r="AP209" s="85"/>
      <c r="AQ209" s="85"/>
      <c r="AR209" s="103"/>
    </row>
    <row r="210" spans="2:44" ht="13.5" customHeight="1">
      <c r="B210" s="111"/>
      <c r="C210" s="113"/>
      <c r="D210" s="115"/>
      <c r="E210" s="115"/>
      <c r="F210" s="90"/>
      <c r="G210" s="90"/>
      <c r="H210" s="92"/>
      <c r="I210" s="94"/>
      <c r="J210" s="94"/>
      <c r="K210" s="94"/>
      <c r="L210" s="94"/>
      <c r="M210" s="96"/>
      <c r="N210" s="105"/>
      <c r="O210" s="107"/>
      <c r="P210" s="109"/>
      <c r="Q210" s="107"/>
      <c r="R210" s="109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6"/>
      <c r="AE210" s="86"/>
      <c r="AF210" s="86"/>
      <c r="AG210" s="86"/>
      <c r="AH210" s="86"/>
      <c r="AI210" s="86"/>
      <c r="AJ210" s="86"/>
      <c r="AK210" s="86"/>
      <c r="AL210" s="86"/>
      <c r="AM210" s="86"/>
      <c r="AN210" s="86"/>
      <c r="AO210" s="86"/>
      <c r="AP210" s="86"/>
      <c r="AQ210" s="86"/>
      <c r="AR210" s="103"/>
    </row>
    <row r="211" spans="2:44" ht="13.5" customHeight="1">
      <c r="B211" s="110">
        <f t="shared" ref="B211" si="192">(ROW()-10)/2+0.5</f>
        <v>101</v>
      </c>
      <c r="C211" s="112"/>
      <c r="D211" s="114"/>
      <c r="E211" s="114"/>
      <c r="F211" s="89" t="s">
        <v>95</v>
      </c>
      <c r="G211" s="89"/>
      <c r="H211" s="91" t="s">
        <v>114</v>
      </c>
      <c r="I211" s="93">
        <v>42193</v>
      </c>
      <c r="J211" s="93">
        <v>42195</v>
      </c>
      <c r="K211" s="93"/>
      <c r="L211" s="93"/>
      <c r="M211" s="95"/>
      <c r="N211" s="104" t="str">
        <f ca="1">IF(B211="","",IF(AND(I211="",J211="",K211="",L211=""),"",IF(OR(I211="",J211=""),"?",IF(AND(I211&lt;&gt;"",J211&lt;&gt;"",K211&lt;&gt;"",L211&lt;&gt;"",M211=100),"○",IF(AND(I211&lt;=TODAY(),J211&gt;=TODAY(),K211=""),"▲",  IF(J211&lt;TODAY(),"★",IF(K211&lt;&gt;"","△",IF(AND(I211&lt;&gt;""),"◇",""))))))))</f>
        <v>◇</v>
      </c>
      <c r="O211" s="106" t="str">
        <f>IF(COUNTA(S211:X211)=0,"",SUMPRODUCT(--(ISNUMBER(S211:X211)),S211:X211)+ (COUNTA(S211:X211)-COUNT(S211:X211))*8)</f>
        <v/>
      </c>
      <c r="P211" s="108" t="str">
        <f t="shared" ref="P211" si="193">IF(O211="","",ROUND(O211/8,2))</f>
        <v/>
      </c>
      <c r="Q211" s="106" t="str">
        <f>IF(COUNTA(S212:X212)=0,"",SUMPRODUCT(--(ISNUMBER(S212:X212)),S212:X212)+ (COUNTA(S212:X212)-COUNT(S212:X212))*8)</f>
        <v/>
      </c>
      <c r="R211" s="108" t="str">
        <f t="shared" ref="R211" si="194">IF(Q211="","",ROUND(Q211/8,2))</f>
        <v/>
      </c>
      <c r="S211" s="85"/>
      <c r="T211" s="85"/>
      <c r="U211" s="85"/>
      <c r="V211" s="85"/>
      <c r="W211" s="85"/>
      <c r="X211" s="85"/>
      <c r="Y211" s="85"/>
      <c r="Z211" s="85"/>
      <c r="AA211" s="85"/>
      <c r="AB211" s="85"/>
      <c r="AC211" s="85"/>
      <c r="AD211" s="85"/>
      <c r="AE211" s="85"/>
      <c r="AF211" s="85"/>
      <c r="AG211" s="85"/>
      <c r="AH211" s="85"/>
      <c r="AI211" s="85"/>
      <c r="AJ211" s="85"/>
      <c r="AK211" s="85"/>
      <c r="AL211" s="85"/>
      <c r="AM211" s="85"/>
      <c r="AN211" s="85"/>
      <c r="AO211" s="85"/>
      <c r="AP211" s="85"/>
      <c r="AQ211" s="85"/>
      <c r="AR211" s="103"/>
    </row>
    <row r="212" spans="2:44" ht="13.5" customHeight="1">
      <c r="B212" s="111"/>
      <c r="C212" s="113"/>
      <c r="D212" s="115"/>
      <c r="E212" s="115"/>
      <c r="F212" s="90"/>
      <c r="G212" s="90"/>
      <c r="H212" s="92"/>
      <c r="I212" s="94"/>
      <c r="J212" s="94"/>
      <c r="K212" s="94"/>
      <c r="L212" s="94"/>
      <c r="M212" s="96"/>
      <c r="N212" s="105"/>
      <c r="O212" s="107"/>
      <c r="P212" s="109"/>
      <c r="Q212" s="107"/>
      <c r="R212" s="109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6"/>
      <c r="AE212" s="86"/>
      <c r="AF212" s="86"/>
      <c r="AG212" s="86"/>
      <c r="AH212" s="86"/>
      <c r="AI212" s="86"/>
      <c r="AJ212" s="86"/>
      <c r="AK212" s="86"/>
      <c r="AL212" s="86"/>
      <c r="AM212" s="86"/>
      <c r="AN212" s="86"/>
      <c r="AO212" s="86"/>
      <c r="AP212" s="86"/>
      <c r="AQ212" s="86"/>
      <c r="AR212" s="103"/>
    </row>
    <row r="213" spans="2:44" ht="13.5" customHeight="1">
      <c r="B213" s="110">
        <f t="shared" ref="B213:B215" si="195">(ROW()-10)/2+0.5</f>
        <v>102</v>
      </c>
      <c r="C213" s="112"/>
      <c r="D213" s="114"/>
      <c r="E213" s="114"/>
      <c r="F213" s="89" t="s">
        <v>55</v>
      </c>
      <c r="G213" s="89"/>
      <c r="H213" s="91"/>
      <c r="I213" s="93"/>
      <c r="J213" s="93"/>
      <c r="K213" s="93"/>
      <c r="L213" s="93"/>
      <c r="M213" s="95"/>
      <c r="N213" s="104" t="str">
        <f ca="1">IF(B213="","",IF(AND(I213="",J213="",K213="",L213=""),"",IF(OR(I213="",J213=""),"?",IF(AND(I213&lt;&gt;"",J213&lt;&gt;"",K213&lt;&gt;"",L213&lt;&gt;"",M213=100),"○",IF(AND(I213&lt;=TODAY(),J213&gt;=TODAY(),K213=""),"▲",  IF(J213&lt;TODAY(),"★",IF(K213&lt;&gt;"","△",IF(AND(I213&lt;&gt;""),"◇",""))))))))</f>
        <v/>
      </c>
      <c r="O213" s="106" t="str">
        <f>IF(COUNTA(S213:X213)=0,"",SUMPRODUCT(--(ISNUMBER(S213:X213)),S213:X213)+ (COUNTA(S213:X213)-COUNT(S213:X213))*8)</f>
        <v/>
      </c>
      <c r="P213" s="108" t="str">
        <f t="shared" ref="P213" si="196">IF(O213="","",ROUND(O213/8,2))</f>
        <v/>
      </c>
      <c r="Q213" s="106" t="str">
        <f>IF(COUNTA(S214:X214)=0,"",SUMPRODUCT(--(ISNUMBER(S214:X214)),S214:X214)+ (COUNTA(S214:X214)-COUNT(S214:X214))*8)</f>
        <v/>
      </c>
      <c r="R213" s="108" t="str">
        <f t="shared" ref="R213" si="197">IF(Q213="","",ROUND(Q213/8,2))</f>
        <v/>
      </c>
      <c r="S213" s="85"/>
      <c r="T213" s="85"/>
      <c r="U213" s="85"/>
      <c r="V213" s="85"/>
      <c r="W213" s="85"/>
      <c r="X213" s="85"/>
      <c r="Y213" s="85"/>
      <c r="Z213" s="85"/>
      <c r="AA213" s="85"/>
      <c r="AB213" s="85"/>
      <c r="AC213" s="85"/>
      <c r="AD213" s="85"/>
      <c r="AE213" s="85"/>
      <c r="AF213" s="85"/>
      <c r="AG213" s="85"/>
      <c r="AH213" s="85"/>
      <c r="AI213" s="85"/>
      <c r="AJ213" s="85"/>
      <c r="AK213" s="85"/>
      <c r="AL213" s="85"/>
      <c r="AM213" s="85"/>
      <c r="AN213" s="85"/>
      <c r="AO213" s="85"/>
      <c r="AP213" s="85"/>
      <c r="AQ213" s="85"/>
      <c r="AR213" s="103"/>
    </row>
    <row r="214" spans="2:44" ht="13.5" customHeight="1">
      <c r="B214" s="111"/>
      <c r="C214" s="113"/>
      <c r="D214" s="115"/>
      <c r="E214" s="115"/>
      <c r="F214" s="90"/>
      <c r="G214" s="90"/>
      <c r="H214" s="92"/>
      <c r="I214" s="94"/>
      <c r="J214" s="94"/>
      <c r="K214" s="94"/>
      <c r="L214" s="94"/>
      <c r="M214" s="96"/>
      <c r="N214" s="105"/>
      <c r="O214" s="107"/>
      <c r="P214" s="109"/>
      <c r="Q214" s="107"/>
      <c r="R214" s="109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6"/>
      <c r="AE214" s="86"/>
      <c r="AF214" s="86"/>
      <c r="AG214" s="86"/>
      <c r="AH214" s="86"/>
      <c r="AI214" s="86"/>
      <c r="AJ214" s="86"/>
      <c r="AK214" s="86"/>
      <c r="AL214" s="86"/>
      <c r="AM214" s="86"/>
      <c r="AN214" s="86"/>
      <c r="AO214" s="86"/>
      <c r="AP214" s="86"/>
      <c r="AQ214" s="86"/>
      <c r="AR214" s="103"/>
    </row>
    <row r="215" spans="2:44" ht="13.5" customHeight="1">
      <c r="B215" s="110">
        <f t="shared" si="195"/>
        <v>103</v>
      </c>
      <c r="C215" s="112"/>
      <c r="D215" s="114"/>
      <c r="E215" s="114" t="s">
        <v>85</v>
      </c>
      <c r="F215" s="89" t="s">
        <v>115</v>
      </c>
      <c r="G215" s="89"/>
      <c r="H215" s="91" t="s">
        <v>54</v>
      </c>
      <c r="I215" s="93">
        <v>42191</v>
      </c>
      <c r="J215" s="93">
        <v>42192</v>
      </c>
      <c r="K215" s="93"/>
      <c r="L215" s="93"/>
      <c r="M215" s="95"/>
      <c r="N215" s="104" t="str">
        <f ca="1">IF(B215="","",IF(AND(I215="",J215="",K215="",L215=""),"",IF(OR(I215="",J215=""),"?",IF(AND(I215&lt;&gt;"",J215&lt;&gt;"",K215&lt;&gt;"",L215&lt;&gt;"",M215=100),"○",IF(AND(I215&lt;=TODAY(),J215&gt;=TODAY(),K215=""),"▲",  IF(J215&lt;TODAY(),"★",IF(K215&lt;&gt;"","△",IF(AND(I215&lt;&gt;""),"◇",""))))))))</f>
        <v>◇</v>
      </c>
      <c r="O215" s="106" t="str">
        <f>IF(COUNTA(S215:X215)=0,"",SUMPRODUCT(--(ISNUMBER(S215:X215)),S215:X215)+ (COUNTA(S215:X215)-COUNT(S215:X215))*8)</f>
        <v/>
      </c>
      <c r="P215" s="108" t="str">
        <f t="shared" ref="P215" si="198">IF(O215="","",ROUND(O215/8,2))</f>
        <v/>
      </c>
      <c r="Q215" s="106" t="str">
        <f>IF(COUNTA(S216:X216)=0,"",SUMPRODUCT(--(ISNUMBER(S216:X216)),S216:X216)+ (COUNTA(S216:X216)-COUNT(S216:X216))*8)</f>
        <v/>
      </c>
      <c r="R215" s="108" t="str">
        <f t="shared" ref="R215" si="199">IF(Q215="","",ROUND(Q215/8,2))</f>
        <v/>
      </c>
      <c r="S215" s="85"/>
      <c r="T215" s="85"/>
      <c r="U215" s="85"/>
      <c r="V215" s="85"/>
      <c r="W215" s="85"/>
      <c r="X215" s="85"/>
      <c r="Y215" s="85"/>
      <c r="Z215" s="85"/>
      <c r="AA215" s="85"/>
      <c r="AB215" s="85"/>
      <c r="AC215" s="85"/>
      <c r="AD215" s="85"/>
      <c r="AE215" s="85"/>
      <c r="AF215" s="85"/>
      <c r="AG215" s="85"/>
      <c r="AH215" s="85"/>
      <c r="AI215" s="85"/>
      <c r="AJ215" s="85"/>
      <c r="AK215" s="85"/>
      <c r="AL215" s="85"/>
      <c r="AM215" s="85"/>
      <c r="AN215" s="85"/>
      <c r="AO215" s="85"/>
      <c r="AP215" s="85"/>
      <c r="AQ215" s="85"/>
      <c r="AR215" s="103"/>
    </row>
    <row r="216" spans="2:44" ht="13.5" customHeight="1">
      <c r="B216" s="111"/>
      <c r="C216" s="113"/>
      <c r="D216" s="115"/>
      <c r="E216" s="115"/>
      <c r="F216" s="90"/>
      <c r="G216" s="90"/>
      <c r="H216" s="92"/>
      <c r="I216" s="94"/>
      <c r="J216" s="94"/>
      <c r="K216" s="94"/>
      <c r="L216" s="94"/>
      <c r="M216" s="96"/>
      <c r="N216" s="105"/>
      <c r="O216" s="107"/>
      <c r="P216" s="109"/>
      <c r="Q216" s="107"/>
      <c r="R216" s="109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86"/>
      <c r="AE216" s="86"/>
      <c r="AF216" s="86"/>
      <c r="AG216" s="86"/>
      <c r="AH216" s="86"/>
      <c r="AI216" s="86"/>
      <c r="AJ216" s="86"/>
      <c r="AK216" s="86"/>
      <c r="AL216" s="86"/>
      <c r="AM216" s="86"/>
      <c r="AN216" s="86"/>
      <c r="AO216" s="86"/>
      <c r="AP216" s="86"/>
      <c r="AQ216" s="86"/>
      <c r="AR216" s="103"/>
    </row>
    <row r="217" spans="2:44" ht="13.5" customHeight="1">
      <c r="B217" s="116">
        <f>(ROW()-10)/2+0.5</f>
        <v>104</v>
      </c>
      <c r="C217" s="112"/>
      <c r="D217" s="114"/>
      <c r="E217" s="114"/>
      <c r="F217" s="89" t="s">
        <v>95</v>
      </c>
      <c r="G217" s="89"/>
      <c r="H217" s="91" t="s">
        <v>54</v>
      </c>
      <c r="I217" s="93">
        <v>42193</v>
      </c>
      <c r="J217" s="93">
        <v>42195</v>
      </c>
      <c r="K217" s="93"/>
      <c r="L217" s="93"/>
      <c r="M217" s="95"/>
      <c r="N217" s="97" t="str">
        <f ca="1">IF(B217="","",IF(AND(I217="",J217="",K217="",L217=""),"",IF(OR(I217="",J217=""),"?",IF(AND(I217&lt;&gt;"",J217&lt;&gt;"",K217&lt;&gt;"",L217&lt;&gt;"",M217=100),"○",IF(AND(I217&lt;=TODAY(),J217&gt;=TODAY(),K217=""),"▲",  IF(J217&lt;TODAY(),"★",IF(K217&lt;&gt;"","△",IF(AND(I217&lt;&gt;""),"◇",""))))))))</f>
        <v>◇</v>
      </c>
      <c r="O217" s="99" t="str">
        <f>IF(COUNTA(S217:X217)=0,"",SUMPRODUCT(--(ISNUMBER(S217:X217)),S217:X217)+ (COUNTA(S217:X217)-COUNT(S217:X217))*8)</f>
        <v/>
      </c>
      <c r="P217" s="101" t="str">
        <f>IF(O217="","",ROUND(O217/8,2))</f>
        <v/>
      </c>
      <c r="Q217" s="99" t="str">
        <f>IF(COUNTA(S218:X218)=0,"",SUMPRODUCT(--(ISNUMBER(S218:X218)),S218:X218)+ (COUNTA(S218:X218)-COUNT(S218:X218))*8)</f>
        <v/>
      </c>
      <c r="R217" s="101" t="str">
        <f t="shared" ref="R217" si="200">IF(Q217="","",ROUND(Q217/8,2))</f>
        <v/>
      </c>
      <c r="S217" s="85"/>
      <c r="T217" s="85"/>
      <c r="U217" s="85"/>
      <c r="V217" s="85"/>
      <c r="W217" s="85"/>
      <c r="X217" s="85"/>
      <c r="Y217" s="85"/>
      <c r="Z217" s="85"/>
      <c r="AA217" s="85"/>
      <c r="AB217" s="85"/>
      <c r="AC217" s="85"/>
      <c r="AD217" s="85"/>
      <c r="AE217" s="85"/>
      <c r="AF217" s="85"/>
      <c r="AG217" s="85"/>
      <c r="AH217" s="85"/>
      <c r="AI217" s="85"/>
      <c r="AJ217" s="85"/>
      <c r="AK217" s="85"/>
      <c r="AL217" s="85"/>
      <c r="AM217" s="85"/>
      <c r="AN217" s="85"/>
      <c r="AO217" s="85"/>
      <c r="AP217" s="85"/>
      <c r="AQ217" s="85"/>
      <c r="AR217" s="103"/>
    </row>
    <row r="218" spans="2:44" ht="13.5" customHeight="1">
      <c r="B218" s="117"/>
      <c r="C218" s="113"/>
      <c r="D218" s="115"/>
      <c r="E218" s="115"/>
      <c r="F218" s="90"/>
      <c r="G218" s="90"/>
      <c r="H218" s="92"/>
      <c r="I218" s="94"/>
      <c r="J218" s="94"/>
      <c r="K218" s="94"/>
      <c r="L218" s="94"/>
      <c r="M218" s="96"/>
      <c r="N218" s="98"/>
      <c r="O218" s="100"/>
      <c r="P218" s="102"/>
      <c r="Q218" s="100"/>
      <c r="R218" s="102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86"/>
      <c r="AE218" s="86"/>
      <c r="AF218" s="86"/>
      <c r="AG218" s="86"/>
      <c r="AH218" s="86"/>
      <c r="AI218" s="86"/>
      <c r="AJ218" s="86"/>
      <c r="AK218" s="86"/>
      <c r="AL218" s="86"/>
      <c r="AM218" s="86"/>
      <c r="AN218" s="86"/>
      <c r="AO218" s="86"/>
      <c r="AP218" s="86"/>
      <c r="AQ218" s="86"/>
      <c r="AR218" s="103"/>
    </row>
    <row r="219" spans="2:44" ht="13.5" customHeight="1">
      <c r="B219" s="110">
        <f t="shared" ref="B219" si="201">(ROW()-10)/2+0.5</f>
        <v>105</v>
      </c>
      <c r="C219" s="112"/>
      <c r="D219" s="114"/>
      <c r="E219" s="114"/>
      <c r="F219" s="89" t="s">
        <v>55</v>
      </c>
      <c r="G219" s="89"/>
      <c r="H219" s="91"/>
      <c r="I219" s="93"/>
      <c r="J219" s="93"/>
      <c r="K219" s="93"/>
      <c r="L219" s="93"/>
      <c r="M219" s="95"/>
      <c r="N219" s="104" t="str">
        <f ca="1">IF(B219="","",IF(AND(I219="",J219="",K219="",L219=""),"",IF(OR(I219="",J219=""),"?",IF(AND(I219&lt;&gt;"",J219&lt;&gt;"",K219&lt;&gt;"",L219&lt;&gt;"",M219=100),"○",IF(AND(I219&lt;=TODAY(),J219&gt;=TODAY(),K219=""),"▲",  IF(J219&lt;TODAY(),"★",IF(K219&lt;&gt;"","△",IF(AND(I219&lt;&gt;""),"◇",""))))))))</f>
        <v/>
      </c>
      <c r="O219" s="106" t="str">
        <f>IF(COUNTA(S219:X219)=0,"",SUMPRODUCT(--(ISNUMBER(S219:X219)),S219:X219)+ (COUNTA(S219:X219)-COUNT(S219:X219))*8)</f>
        <v/>
      </c>
      <c r="P219" s="108" t="str">
        <f t="shared" ref="P219" si="202">IF(O219="","",ROUND(O219/8,2))</f>
        <v/>
      </c>
      <c r="Q219" s="106" t="str">
        <f>IF(COUNTA(S220:X220)=0,"",SUMPRODUCT(--(ISNUMBER(S220:X220)),S220:X220)+ (COUNTA(S220:X220)-COUNT(S220:X220))*8)</f>
        <v/>
      </c>
      <c r="R219" s="108" t="str">
        <f t="shared" ref="R219" si="203">IF(Q219="","",ROUND(Q219/8,2))</f>
        <v/>
      </c>
      <c r="S219" s="85"/>
      <c r="T219" s="85"/>
      <c r="U219" s="85"/>
      <c r="V219" s="85"/>
      <c r="W219" s="85"/>
      <c r="X219" s="85"/>
      <c r="Y219" s="85"/>
      <c r="Z219" s="85"/>
      <c r="AA219" s="85"/>
      <c r="AB219" s="85"/>
      <c r="AC219" s="85"/>
      <c r="AD219" s="85"/>
      <c r="AE219" s="85"/>
      <c r="AF219" s="85"/>
      <c r="AG219" s="85"/>
      <c r="AH219" s="85"/>
      <c r="AI219" s="85"/>
      <c r="AJ219" s="85"/>
      <c r="AK219" s="85"/>
      <c r="AL219" s="85"/>
      <c r="AM219" s="85"/>
      <c r="AN219" s="85"/>
      <c r="AO219" s="85"/>
      <c r="AP219" s="85"/>
      <c r="AQ219" s="85"/>
      <c r="AR219" s="103"/>
    </row>
    <row r="220" spans="2:44" ht="13.5" customHeight="1">
      <c r="B220" s="111"/>
      <c r="C220" s="113"/>
      <c r="D220" s="115"/>
      <c r="E220" s="115"/>
      <c r="F220" s="90"/>
      <c r="G220" s="90"/>
      <c r="H220" s="92"/>
      <c r="I220" s="94"/>
      <c r="J220" s="94"/>
      <c r="K220" s="94"/>
      <c r="L220" s="94"/>
      <c r="M220" s="96"/>
      <c r="N220" s="105"/>
      <c r="O220" s="107"/>
      <c r="P220" s="109"/>
      <c r="Q220" s="107"/>
      <c r="R220" s="109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86"/>
      <c r="AE220" s="86"/>
      <c r="AF220" s="86"/>
      <c r="AG220" s="86"/>
      <c r="AH220" s="86"/>
      <c r="AI220" s="86"/>
      <c r="AJ220" s="86"/>
      <c r="AK220" s="86"/>
      <c r="AL220" s="86"/>
      <c r="AM220" s="86"/>
      <c r="AN220" s="86"/>
      <c r="AO220" s="86"/>
      <c r="AP220" s="86"/>
      <c r="AQ220" s="86"/>
      <c r="AR220" s="103"/>
    </row>
    <row r="221" spans="2:44" ht="13.5" customHeight="1">
      <c r="B221" s="110">
        <f t="shared" ref="B221" si="204">(ROW()-10)/2+0.5</f>
        <v>106</v>
      </c>
      <c r="C221" s="112"/>
      <c r="D221" s="114"/>
      <c r="E221" s="114" t="s">
        <v>111</v>
      </c>
      <c r="F221" s="89" t="s">
        <v>115</v>
      </c>
      <c r="G221" s="89"/>
      <c r="H221" s="91" t="s">
        <v>113</v>
      </c>
      <c r="I221" s="93">
        <v>42191</v>
      </c>
      <c r="J221" s="93">
        <v>42192</v>
      </c>
      <c r="K221" s="93"/>
      <c r="L221" s="93"/>
      <c r="M221" s="95"/>
      <c r="N221" s="104" t="str">
        <f ca="1">IF(B221="","",IF(AND(I221="",J221="",K221="",L221=""),"",IF(OR(I221="",J221=""),"?",IF(AND(I221&lt;&gt;"",J221&lt;&gt;"",K221&lt;&gt;"",L221&lt;&gt;"",M221=100),"○",IF(AND(I221&lt;=TODAY(),J221&gt;=TODAY(),K221=""),"▲",  IF(J221&lt;TODAY(),"★",IF(K221&lt;&gt;"","△",IF(AND(I221&lt;&gt;""),"◇",""))))))))</f>
        <v>◇</v>
      </c>
      <c r="O221" s="106" t="str">
        <f>IF(COUNTA(S221:X221)=0,"",SUMPRODUCT(--(ISNUMBER(S221:X221)),S221:X221)+ (COUNTA(S221:X221)-COUNT(S221:X221))*8)</f>
        <v/>
      </c>
      <c r="P221" s="108" t="str">
        <f t="shared" ref="P221" si="205">IF(O221="","",ROUND(O221/8,2))</f>
        <v/>
      </c>
      <c r="Q221" s="106" t="str">
        <f>IF(COUNTA(S222:X222)=0,"",SUMPRODUCT(--(ISNUMBER(S222:X222)),S222:X222)+ (COUNTA(S222:X222)-COUNT(S222:X222))*8)</f>
        <v/>
      </c>
      <c r="R221" s="108" t="str">
        <f t="shared" ref="R221" si="206">IF(Q221="","",ROUND(Q221/8,2))</f>
        <v/>
      </c>
      <c r="S221" s="85"/>
      <c r="T221" s="85"/>
      <c r="U221" s="85"/>
      <c r="V221" s="85"/>
      <c r="W221" s="85"/>
      <c r="X221" s="85"/>
      <c r="Y221" s="85"/>
      <c r="Z221" s="85"/>
      <c r="AA221" s="85"/>
      <c r="AB221" s="85"/>
      <c r="AC221" s="85"/>
      <c r="AD221" s="85"/>
      <c r="AE221" s="85"/>
      <c r="AF221" s="85"/>
      <c r="AG221" s="85"/>
      <c r="AH221" s="85"/>
      <c r="AI221" s="85"/>
      <c r="AJ221" s="85"/>
      <c r="AK221" s="85"/>
      <c r="AL221" s="85"/>
      <c r="AM221" s="85"/>
      <c r="AN221" s="85"/>
      <c r="AO221" s="85"/>
      <c r="AP221" s="85"/>
      <c r="AQ221" s="85"/>
      <c r="AR221" s="103"/>
    </row>
    <row r="222" spans="2:44" ht="13.5" customHeight="1">
      <c r="B222" s="111"/>
      <c r="C222" s="113"/>
      <c r="D222" s="115"/>
      <c r="E222" s="115"/>
      <c r="F222" s="90"/>
      <c r="G222" s="90"/>
      <c r="H222" s="92"/>
      <c r="I222" s="94"/>
      <c r="J222" s="94"/>
      <c r="K222" s="94"/>
      <c r="L222" s="94"/>
      <c r="M222" s="96"/>
      <c r="N222" s="105"/>
      <c r="O222" s="107"/>
      <c r="P222" s="109"/>
      <c r="Q222" s="107"/>
      <c r="R222" s="109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86"/>
      <c r="AE222" s="86"/>
      <c r="AF222" s="86"/>
      <c r="AG222" s="86"/>
      <c r="AH222" s="86"/>
      <c r="AI222" s="86"/>
      <c r="AJ222" s="86"/>
      <c r="AK222" s="86"/>
      <c r="AL222" s="86"/>
      <c r="AM222" s="86"/>
      <c r="AN222" s="86"/>
      <c r="AO222" s="86"/>
      <c r="AP222" s="86"/>
      <c r="AQ222" s="86"/>
      <c r="AR222" s="103"/>
    </row>
    <row r="223" spans="2:44" ht="13.5" customHeight="1">
      <c r="B223" s="110">
        <f t="shared" ref="B223" si="207">(ROW()-10)/2+0.5</f>
        <v>107</v>
      </c>
      <c r="C223" s="112"/>
      <c r="D223" s="114"/>
      <c r="E223" s="114"/>
      <c r="F223" s="89" t="s">
        <v>95</v>
      </c>
      <c r="G223" s="89"/>
      <c r="H223" s="91" t="s">
        <v>113</v>
      </c>
      <c r="I223" s="93">
        <v>42193</v>
      </c>
      <c r="J223" s="93">
        <v>42195</v>
      </c>
      <c r="K223" s="93"/>
      <c r="L223" s="93"/>
      <c r="M223" s="95"/>
      <c r="N223" s="104" t="str">
        <f ca="1">IF(B223="","",IF(AND(I223="",J223="",K223="",L223=""),"",IF(OR(I223="",J223=""),"?",IF(AND(I223&lt;&gt;"",J223&lt;&gt;"",K223&lt;&gt;"",L223&lt;&gt;"",M223=100),"○",IF(AND(I223&lt;=TODAY(),J223&gt;=TODAY(),K223=""),"▲",  IF(J223&lt;TODAY(),"★",IF(K223&lt;&gt;"","△",IF(AND(I223&lt;&gt;""),"◇",""))))))))</f>
        <v>◇</v>
      </c>
      <c r="O223" s="106" t="str">
        <f>IF(COUNTA(S223:X223)=0,"",SUMPRODUCT(--(ISNUMBER(S223:X223)),S223:X223)+ (COUNTA(S223:X223)-COUNT(S223:X223))*8)</f>
        <v/>
      </c>
      <c r="P223" s="108" t="str">
        <f t="shared" ref="P223" si="208">IF(O223="","",ROUND(O223/8,2))</f>
        <v/>
      </c>
      <c r="Q223" s="106" t="str">
        <f>IF(COUNTA(S224:X224)=0,"",SUMPRODUCT(--(ISNUMBER(S224:X224)),S224:X224)+ (COUNTA(S224:X224)-COUNT(S224:X224))*8)</f>
        <v/>
      </c>
      <c r="R223" s="108" t="str">
        <f t="shared" ref="R223" si="209">IF(Q223="","",ROUND(Q223/8,2))</f>
        <v/>
      </c>
      <c r="S223" s="85"/>
      <c r="T223" s="85"/>
      <c r="U223" s="85"/>
      <c r="V223" s="85"/>
      <c r="W223" s="85"/>
      <c r="X223" s="85"/>
      <c r="Y223" s="85"/>
      <c r="Z223" s="85"/>
      <c r="AA223" s="85"/>
      <c r="AB223" s="85"/>
      <c r="AC223" s="85"/>
      <c r="AD223" s="85"/>
      <c r="AE223" s="85"/>
      <c r="AF223" s="85"/>
      <c r="AG223" s="85"/>
      <c r="AH223" s="85"/>
      <c r="AI223" s="85"/>
      <c r="AJ223" s="85"/>
      <c r="AK223" s="85"/>
      <c r="AL223" s="85"/>
      <c r="AM223" s="85"/>
      <c r="AN223" s="85"/>
      <c r="AO223" s="85"/>
      <c r="AP223" s="85"/>
      <c r="AQ223" s="85"/>
      <c r="AR223" s="103"/>
    </row>
    <row r="224" spans="2:44" ht="13.5" customHeight="1">
      <c r="B224" s="111"/>
      <c r="C224" s="113"/>
      <c r="D224" s="115"/>
      <c r="E224" s="115"/>
      <c r="F224" s="90"/>
      <c r="G224" s="90"/>
      <c r="H224" s="92"/>
      <c r="I224" s="94"/>
      <c r="J224" s="94"/>
      <c r="K224" s="94"/>
      <c r="L224" s="94"/>
      <c r="M224" s="96"/>
      <c r="N224" s="105"/>
      <c r="O224" s="107"/>
      <c r="P224" s="109"/>
      <c r="Q224" s="107"/>
      <c r="R224" s="109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86"/>
      <c r="AE224" s="86"/>
      <c r="AF224" s="86"/>
      <c r="AG224" s="86"/>
      <c r="AH224" s="86"/>
      <c r="AI224" s="86"/>
      <c r="AJ224" s="86"/>
      <c r="AK224" s="86"/>
      <c r="AL224" s="86"/>
      <c r="AM224" s="86"/>
      <c r="AN224" s="86"/>
      <c r="AO224" s="86"/>
      <c r="AP224" s="86"/>
      <c r="AQ224" s="86"/>
      <c r="AR224" s="103"/>
    </row>
    <row r="225" spans="2:44" ht="13.5" customHeight="1">
      <c r="B225" s="110">
        <f t="shared" ref="B225" si="210">(ROW()-10)/2+0.5</f>
        <v>108</v>
      </c>
      <c r="C225" s="112"/>
      <c r="D225" s="114"/>
      <c r="E225" s="114"/>
      <c r="F225" s="89" t="s">
        <v>55</v>
      </c>
      <c r="G225" s="89"/>
      <c r="H225" s="91"/>
      <c r="I225" s="93"/>
      <c r="J225" s="93"/>
      <c r="K225" s="93"/>
      <c r="L225" s="93"/>
      <c r="M225" s="95"/>
      <c r="N225" s="104" t="str">
        <f ca="1">IF(B225="","",IF(AND(I225="",J225="",K225="",L225=""),"",IF(OR(I225="",J225=""),"?",IF(AND(I225&lt;&gt;"",J225&lt;&gt;"",K225&lt;&gt;"",L225&lt;&gt;"",M225=100),"○",IF(AND(I225&lt;=TODAY(),J225&gt;=TODAY(),K225=""),"▲",  IF(J225&lt;TODAY(),"★",IF(K225&lt;&gt;"","△",IF(AND(I225&lt;&gt;""),"◇",""))))))))</f>
        <v/>
      </c>
      <c r="O225" s="106" t="str">
        <f>IF(COUNTA(S225:X225)=0,"",SUMPRODUCT(--(ISNUMBER(S225:X225)),S225:X225)+ (COUNTA(S225:X225)-COUNT(S225:X225))*8)</f>
        <v/>
      </c>
      <c r="P225" s="108" t="str">
        <f t="shared" ref="P225" si="211">IF(O225="","",ROUND(O225/8,2))</f>
        <v/>
      </c>
      <c r="Q225" s="106" t="str">
        <f>IF(COUNTA(S226:X226)=0,"",SUMPRODUCT(--(ISNUMBER(S226:X226)),S226:X226)+ (COUNTA(S226:X226)-COUNT(S226:X226))*8)</f>
        <v/>
      </c>
      <c r="R225" s="108" t="str">
        <f t="shared" ref="R225" si="212">IF(Q225="","",ROUND(Q225/8,2))</f>
        <v/>
      </c>
      <c r="S225" s="85"/>
      <c r="T225" s="85"/>
      <c r="U225" s="85"/>
      <c r="V225" s="85"/>
      <c r="W225" s="85"/>
      <c r="X225" s="85"/>
      <c r="Y225" s="85"/>
      <c r="Z225" s="85"/>
      <c r="AA225" s="85"/>
      <c r="AB225" s="85"/>
      <c r="AC225" s="85"/>
      <c r="AD225" s="85"/>
      <c r="AE225" s="85"/>
      <c r="AF225" s="85"/>
      <c r="AG225" s="85"/>
      <c r="AH225" s="85"/>
      <c r="AI225" s="85"/>
      <c r="AJ225" s="85"/>
      <c r="AK225" s="85"/>
      <c r="AL225" s="85"/>
      <c r="AM225" s="85"/>
      <c r="AN225" s="85"/>
      <c r="AO225" s="85"/>
      <c r="AP225" s="85"/>
      <c r="AQ225" s="85"/>
      <c r="AR225" s="103"/>
    </row>
    <row r="226" spans="2:44" ht="13.5" customHeight="1">
      <c r="B226" s="111"/>
      <c r="C226" s="113"/>
      <c r="D226" s="115"/>
      <c r="E226" s="115"/>
      <c r="F226" s="90"/>
      <c r="G226" s="90"/>
      <c r="H226" s="92"/>
      <c r="I226" s="94"/>
      <c r="J226" s="94"/>
      <c r="K226" s="94"/>
      <c r="L226" s="94"/>
      <c r="M226" s="96"/>
      <c r="N226" s="105"/>
      <c r="O226" s="107"/>
      <c r="P226" s="109"/>
      <c r="Q226" s="107"/>
      <c r="R226" s="109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86"/>
      <c r="AE226" s="86"/>
      <c r="AF226" s="86"/>
      <c r="AG226" s="86"/>
      <c r="AH226" s="86"/>
      <c r="AI226" s="86"/>
      <c r="AJ226" s="86"/>
      <c r="AK226" s="86"/>
      <c r="AL226" s="86"/>
      <c r="AM226" s="86"/>
      <c r="AN226" s="86"/>
      <c r="AO226" s="86"/>
      <c r="AP226" s="86"/>
      <c r="AQ226" s="86"/>
      <c r="AR226" s="103"/>
    </row>
    <row r="227" spans="2:44" ht="13.5" customHeight="1">
      <c r="B227" s="110">
        <f t="shared" ref="B227" si="213">(ROW()-10)/2+0.5</f>
        <v>109</v>
      </c>
      <c r="C227" s="112"/>
      <c r="D227" s="114"/>
      <c r="E227" s="114" t="s">
        <v>86</v>
      </c>
      <c r="F227" s="89" t="s">
        <v>115</v>
      </c>
      <c r="G227" s="89"/>
      <c r="H227" s="91" t="s">
        <v>112</v>
      </c>
      <c r="I227" s="93">
        <v>42188</v>
      </c>
      <c r="J227" s="93">
        <v>42188</v>
      </c>
      <c r="K227" s="93"/>
      <c r="L227" s="93"/>
      <c r="M227" s="95"/>
      <c r="N227" s="104" t="str">
        <f ca="1">IF(B227="","",IF(AND(I227="",J227="",K227="",L227=""),"",IF(OR(I227="",J227=""),"?",IF(AND(I227&lt;&gt;"",J227&lt;&gt;"",K227&lt;&gt;"",L227&lt;&gt;"",M227=100),"○",IF(AND(I227&lt;=TODAY(),J227&gt;=TODAY(),K227=""),"▲",  IF(J227&lt;TODAY(),"★",IF(K227&lt;&gt;"","△",IF(AND(I227&lt;&gt;""),"◇",""))))))))</f>
        <v>◇</v>
      </c>
      <c r="O227" s="106" t="str">
        <f>IF(COUNTA(S227:X227)=0,"",SUMPRODUCT(--(ISNUMBER(S227:X227)),S227:X227)+ (COUNTA(S227:X227)-COUNT(S227:X227))*8)</f>
        <v/>
      </c>
      <c r="P227" s="108" t="str">
        <f t="shared" ref="P227" si="214">IF(O227="","",ROUND(O227/8,2))</f>
        <v/>
      </c>
      <c r="Q227" s="106" t="str">
        <f>IF(COUNTA(S228:X228)=0,"",SUMPRODUCT(--(ISNUMBER(S228:X228)),S228:X228)+ (COUNTA(S228:X228)-COUNT(S228:X228))*8)</f>
        <v/>
      </c>
      <c r="R227" s="108" t="str">
        <f t="shared" ref="R227" si="215">IF(Q227="","",ROUND(Q227/8,2))</f>
        <v/>
      </c>
      <c r="S227" s="85"/>
      <c r="T227" s="85"/>
      <c r="U227" s="85"/>
      <c r="V227" s="85"/>
      <c r="W227" s="85"/>
      <c r="X227" s="85"/>
      <c r="Y227" s="85"/>
      <c r="Z227" s="85"/>
      <c r="AA227" s="85"/>
      <c r="AB227" s="85"/>
      <c r="AC227" s="85"/>
      <c r="AD227" s="85"/>
      <c r="AE227" s="85"/>
      <c r="AF227" s="85"/>
      <c r="AG227" s="85"/>
      <c r="AH227" s="85"/>
      <c r="AI227" s="85"/>
      <c r="AJ227" s="85"/>
      <c r="AK227" s="85"/>
      <c r="AL227" s="85"/>
      <c r="AM227" s="85"/>
      <c r="AN227" s="85"/>
      <c r="AO227" s="85"/>
      <c r="AP227" s="85"/>
      <c r="AQ227" s="85"/>
      <c r="AR227" s="103"/>
    </row>
    <row r="228" spans="2:44" ht="13.5" customHeight="1">
      <c r="B228" s="111"/>
      <c r="C228" s="113"/>
      <c r="D228" s="115"/>
      <c r="E228" s="115"/>
      <c r="F228" s="90"/>
      <c r="G228" s="90"/>
      <c r="H228" s="92"/>
      <c r="I228" s="94"/>
      <c r="J228" s="94"/>
      <c r="K228" s="94"/>
      <c r="L228" s="94"/>
      <c r="M228" s="96"/>
      <c r="N228" s="105"/>
      <c r="O228" s="107"/>
      <c r="P228" s="109"/>
      <c r="Q228" s="107"/>
      <c r="R228" s="109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86"/>
      <c r="AE228" s="86"/>
      <c r="AF228" s="86"/>
      <c r="AG228" s="86"/>
      <c r="AH228" s="86"/>
      <c r="AI228" s="86"/>
      <c r="AJ228" s="86"/>
      <c r="AK228" s="86"/>
      <c r="AL228" s="86"/>
      <c r="AM228" s="86"/>
      <c r="AN228" s="86"/>
      <c r="AO228" s="86"/>
      <c r="AP228" s="86"/>
      <c r="AQ228" s="86"/>
      <c r="AR228" s="103"/>
    </row>
    <row r="229" spans="2:44" ht="13.5" customHeight="1">
      <c r="B229" s="110">
        <f t="shared" ref="B229" si="216">(ROW()-10)/2+0.5</f>
        <v>110</v>
      </c>
      <c r="C229" s="112"/>
      <c r="D229" s="114"/>
      <c r="E229" s="114"/>
      <c r="F229" s="89" t="s">
        <v>95</v>
      </c>
      <c r="G229" s="89"/>
      <c r="H229" s="91" t="s">
        <v>112</v>
      </c>
      <c r="I229" s="93">
        <v>42189</v>
      </c>
      <c r="J229" s="93">
        <v>42195</v>
      </c>
      <c r="K229" s="93"/>
      <c r="L229" s="93"/>
      <c r="M229" s="95"/>
      <c r="N229" s="104" t="str">
        <f ca="1">IF(B229="","",IF(AND(I229="",J229="",K229="",L229=""),"",IF(OR(I229="",J229=""),"?",IF(AND(I229&lt;&gt;"",J229&lt;&gt;"",K229&lt;&gt;"",L229&lt;&gt;"",M229=100),"○",IF(AND(I229&lt;=TODAY(),J229&gt;=TODAY(),K229=""),"▲",  IF(J229&lt;TODAY(),"★",IF(K229&lt;&gt;"","△",IF(AND(I229&lt;&gt;""),"◇",""))))))))</f>
        <v>◇</v>
      </c>
      <c r="O229" s="106" t="str">
        <f>IF(COUNTA(S229:X229)=0,"",SUMPRODUCT(--(ISNUMBER(S229:X229)),S229:X229)+ (COUNTA(S229:X229)-COUNT(S229:X229))*8)</f>
        <v/>
      </c>
      <c r="P229" s="108" t="str">
        <f t="shared" ref="P229" si="217">IF(O229="","",ROUND(O229/8,2))</f>
        <v/>
      </c>
      <c r="Q229" s="106" t="str">
        <f>IF(COUNTA(S230:X230)=0,"",SUMPRODUCT(--(ISNUMBER(S230:X230)),S230:X230)+ (COUNTA(S230:X230)-COUNT(S230:X230))*8)</f>
        <v/>
      </c>
      <c r="R229" s="108" t="str">
        <f t="shared" ref="R229" si="218">IF(Q229="","",ROUND(Q229/8,2))</f>
        <v/>
      </c>
      <c r="S229" s="85"/>
      <c r="T229" s="85"/>
      <c r="U229" s="85"/>
      <c r="V229" s="85"/>
      <c r="W229" s="85"/>
      <c r="X229" s="85"/>
      <c r="Y229" s="85"/>
      <c r="Z229" s="85"/>
      <c r="AA229" s="85"/>
      <c r="AB229" s="85"/>
      <c r="AC229" s="85"/>
      <c r="AD229" s="85"/>
      <c r="AE229" s="85"/>
      <c r="AF229" s="85"/>
      <c r="AG229" s="85"/>
      <c r="AH229" s="85"/>
      <c r="AI229" s="85"/>
      <c r="AJ229" s="85"/>
      <c r="AK229" s="85"/>
      <c r="AL229" s="85"/>
      <c r="AM229" s="85"/>
      <c r="AN229" s="85"/>
      <c r="AO229" s="85"/>
      <c r="AP229" s="85"/>
      <c r="AQ229" s="85"/>
      <c r="AR229" s="103"/>
    </row>
    <row r="230" spans="2:44" ht="13.5" customHeight="1">
      <c r="B230" s="111"/>
      <c r="C230" s="113"/>
      <c r="D230" s="115"/>
      <c r="E230" s="115"/>
      <c r="F230" s="90"/>
      <c r="G230" s="90"/>
      <c r="H230" s="92"/>
      <c r="I230" s="94"/>
      <c r="J230" s="94"/>
      <c r="K230" s="94"/>
      <c r="L230" s="94"/>
      <c r="M230" s="96"/>
      <c r="N230" s="105"/>
      <c r="O230" s="107"/>
      <c r="P230" s="109"/>
      <c r="Q230" s="107"/>
      <c r="R230" s="109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  <c r="AD230" s="86"/>
      <c r="AE230" s="86"/>
      <c r="AF230" s="86"/>
      <c r="AG230" s="86"/>
      <c r="AH230" s="86"/>
      <c r="AI230" s="86"/>
      <c r="AJ230" s="86"/>
      <c r="AK230" s="86"/>
      <c r="AL230" s="86"/>
      <c r="AM230" s="86"/>
      <c r="AN230" s="86"/>
      <c r="AO230" s="86"/>
      <c r="AP230" s="86"/>
      <c r="AQ230" s="86"/>
      <c r="AR230" s="103"/>
    </row>
    <row r="231" spans="2:44" ht="13.5" customHeight="1">
      <c r="B231" s="110">
        <f t="shared" ref="B231" si="219">(ROW()-10)/2+0.5</f>
        <v>111</v>
      </c>
      <c r="C231" s="112"/>
      <c r="D231" s="114"/>
      <c r="E231" s="114"/>
      <c r="F231" s="89" t="s">
        <v>55</v>
      </c>
      <c r="G231" s="89"/>
      <c r="H231" s="91"/>
      <c r="I231" s="93"/>
      <c r="J231" s="93"/>
      <c r="K231" s="93"/>
      <c r="L231" s="93"/>
      <c r="M231" s="95"/>
      <c r="N231" s="104" t="str">
        <f ca="1">IF(B231="","",IF(AND(I231="",J231="",K231="",L231=""),"",IF(OR(I231="",J231=""),"?",IF(AND(I231&lt;&gt;"",J231&lt;&gt;"",K231&lt;&gt;"",L231&lt;&gt;"",M231=100),"○",IF(AND(I231&lt;=TODAY(),J231&gt;=TODAY(),K231=""),"▲",  IF(J231&lt;TODAY(),"★",IF(K231&lt;&gt;"","△",IF(AND(I231&lt;&gt;""),"◇",""))))))))</f>
        <v/>
      </c>
      <c r="O231" s="106" t="str">
        <f>IF(COUNTA(S231:X231)=0,"",SUMPRODUCT(--(ISNUMBER(S231:X231)),S231:X231)+ (COUNTA(S231:X231)-COUNT(S231:X231))*8)</f>
        <v/>
      </c>
      <c r="P231" s="108" t="str">
        <f t="shared" ref="P231" si="220">IF(O231="","",ROUND(O231/8,2))</f>
        <v/>
      </c>
      <c r="Q231" s="106" t="str">
        <f>IF(COUNTA(S232:X232)=0,"",SUMPRODUCT(--(ISNUMBER(S232:X232)),S232:X232)+ (COUNTA(S232:X232)-COUNT(S232:X232))*8)</f>
        <v/>
      </c>
      <c r="R231" s="108" t="str">
        <f t="shared" ref="R231" si="221">IF(Q231="","",ROUND(Q231/8,2))</f>
        <v/>
      </c>
      <c r="S231" s="85"/>
      <c r="T231" s="85"/>
      <c r="U231" s="85"/>
      <c r="V231" s="85"/>
      <c r="W231" s="85"/>
      <c r="X231" s="85"/>
      <c r="Y231" s="85"/>
      <c r="Z231" s="85"/>
      <c r="AA231" s="85"/>
      <c r="AB231" s="85"/>
      <c r="AC231" s="85"/>
      <c r="AD231" s="85"/>
      <c r="AE231" s="85"/>
      <c r="AF231" s="85"/>
      <c r="AG231" s="85"/>
      <c r="AH231" s="85"/>
      <c r="AI231" s="85"/>
      <c r="AJ231" s="85"/>
      <c r="AK231" s="85"/>
      <c r="AL231" s="85"/>
      <c r="AM231" s="85"/>
      <c r="AN231" s="85"/>
      <c r="AO231" s="85"/>
      <c r="AP231" s="85"/>
      <c r="AQ231" s="85"/>
      <c r="AR231" s="103"/>
    </row>
    <row r="232" spans="2:44" ht="13.5" customHeight="1">
      <c r="B232" s="111"/>
      <c r="C232" s="113"/>
      <c r="D232" s="115"/>
      <c r="E232" s="115"/>
      <c r="F232" s="90"/>
      <c r="G232" s="90"/>
      <c r="H232" s="92"/>
      <c r="I232" s="94"/>
      <c r="J232" s="94"/>
      <c r="K232" s="94"/>
      <c r="L232" s="94"/>
      <c r="M232" s="96"/>
      <c r="N232" s="105"/>
      <c r="O232" s="107"/>
      <c r="P232" s="109"/>
      <c r="Q232" s="107"/>
      <c r="R232" s="109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  <c r="AE232" s="86"/>
      <c r="AF232" s="86"/>
      <c r="AG232" s="86"/>
      <c r="AH232" s="86"/>
      <c r="AI232" s="86"/>
      <c r="AJ232" s="86"/>
      <c r="AK232" s="86"/>
      <c r="AL232" s="86"/>
      <c r="AM232" s="86"/>
      <c r="AN232" s="86"/>
      <c r="AO232" s="86"/>
      <c r="AP232" s="86"/>
      <c r="AQ232" s="86"/>
      <c r="AR232" s="103"/>
    </row>
    <row r="233" spans="2:44" ht="50.1" customHeight="1">
      <c r="B233" s="110">
        <f t="shared" ref="B233" si="222">(ROW()-10)/2+0.5</f>
        <v>112</v>
      </c>
      <c r="C233" s="112"/>
      <c r="D233" s="114"/>
      <c r="E233" s="114"/>
      <c r="F233" s="89"/>
      <c r="G233" s="89"/>
      <c r="H233" s="91"/>
      <c r="I233" s="93"/>
      <c r="J233" s="93"/>
      <c r="K233" s="93"/>
      <c r="L233" s="93"/>
      <c r="M233" s="95"/>
      <c r="N233" s="104"/>
      <c r="O233" s="106"/>
      <c r="P233" s="108"/>
      <c r="Q233" s="106"/>
      <c r="R233" s="108"/>
      <c r="S233" s="85"/>
      <c r="T233" s="85"/>
      <c r="U233" s="85"/>
      <c r="V233" s="85"/>
      <c r="W233" s="85"/>
      <c r="X233" s="85"/>
      <c r="Y233" s="85"/>
      <c r="Z233" s="85"/>
      <c r="AA233" s="85"/>
      <c r="AB233" s="85"/>
      <c r="AC233" s="85"/>
      <c r="AD233" s="85"/>
      <c r="AE233" s="85"/>
      <c r="AF233" s="85"/>
      <c r="AG233" s="85"/>
      <c r="AH233" s="175"/>
      <c r="AI233" s="175"/>
      <c r="AJ233" s="175"/>
      <c r="AK233" s="175"/>
      <c r="AL233" s="175"/>
      <c r="AM233" s="175"/>
      <c r="AN233" s="175"/>
      <c r="AO233" s="175"/>
      <c r="AP233" s="175"/>
      <c r="AQ233" s="175"/>
      <c r="AR233" s="103"/>
    </row>
    <row r="234" spans="2:44" ht="13.5" customHeight="1">
      <c r="B234" s="111"/>
      <c r="C234" s="113"/>
      <c r="D234" s="115"/>
      <c r="E234" s="115"/>
      <c r="F234" s="90"/>
      <c r="G234" s="90"/>
      <c r="H234" s="92"/>
      <c r="I234" s="94"/>
      <c r="J234" s="94"/>
      <c r="K234" s="94"/>
      <c r="L234" s="94"/>
      <c r="M234" s="96"/>
      <c r="N234" s="105"/>
      <c r="O234" s="107"/>
      <c r="P234" s="109"/>
      <c r="Q234" s="107"/>
      <c r="R234" s="109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86"/>
      <c r="AE234" s="86"/>
      <c r="AF234" s="86"/>
      <c r="AG234" s="86"/>
      <c r="AH234" s="176"/>
      <c r="AI234" s="176"/>
      <c r="AJ234" s="176"/>
      <c r="AK234" s="176"/>
      <c r="AL234" s="176"/>
      <c r="AM234" s="176"/>
      <c r="AN234" s="176"/>
      <c r="AO234" s="176"/>
      <c r="AP234" s="176"/>
      <c r="AQ234" s="176"/>
      <c r="AR234" s="103"/>
    </row>
  </sheetData>
  <sheetProtection formatCells="0" formatColumns="0" formatRows="0" sort="0" autoFilter="0"/>
  <autoFilter ref="A10:AT234">
    <filterColumn colId="12" showButton="0"/>
  </autoFilter>
  <dataConsolidate/>
  <mergeCells count="2035">
    <mergeCell ref="AR231:AR232"/>
    <mergeCell ref="B231:B232"/>
    <mergeCell ref="C231:C232"/>
    <mergeCell ref="D231:D232"/>
    <mergeCell ref="E231:E232"/>
    <mergeCell ref="F231:F232"/>
    <mergeCell ref="G231:G232"/>
    <mergeCell ref="H231:H232"/>
    <mergeCell ref="I231:I232"/>
    <mergeCell ref="J231:J232"/>
    <mergeCell ref="K231:K232"/>
    <mergeCell ref="L231:L232"/>
    <mergeCell ref="M231:M232"/>
    <mergeCell ref="N231:N232"/>
    <mergeCell ref="O231:O232"/>
    <mergeCell ref="P231:P232"/>
    <mergeCell ref="Q231:Q232"/>
    <mergeCell ref="R231:R232"/>
    <mergeCell ref="AR219:AR220"/>
    <mergeCell ref="B225:B226"/>
    <mergeCell ref="C225:C226"/>
    <mergeCell ref="D225:D226"/>
    <mergeCell ref="E225:E226"/>
    <mergeCell ref="F225:F226"/>
    <mergeCell ref="G225:G226"/>
    <mergeCell ref="H225:H226"/>
    <mergeCell ref="I225:I226"/>
    <mergeCell ref="J225:J226"/>
    <mergeCell ref="K225:K226"/>
    <mergeCell ref="L225:L226"/>
    <mergeCell ref="M225:M226"/>
    <mergeCell ref="N225:N226"/>
    <mergeCell ref="O225:O226"/>
    <mergeCell ref="P225:P226"/>
    <mergeCell ref="Q225:Q226"/>
    <mergeCell ref="R225:R226"/>
    <mergeCell ref="AR225:AR226"/>
    <mergeCell ref="B219:B220"/>
    <mergeCell ref="C219:C220"/>
    <mergeCell ref="D219:D220"/>
    <mergeCell ref="E219:E220"/>
    <mergeCell ref="F219:F220"/>
    <mergeCell ref="G219:G220"/>
    <mergeCell ref="H219:H220"/>
    <mergeCell ref="I219:I220"/>
    <mergeCell ref="J219:J220"/>
    <mergeCell ref="K219:K220"/>
    <mergeCell ref="L219:L220"/>
    <mergeCell ref="M219:M220"/>
    <mergeCell ref="N219:N220"/>
    <mergeCell ref="O219:O220"/>
    <mergeCell ref="P219:P220"/>
    <mergeCell ref="Q219:Q220"/>
    <mergeCell ref="R219:R220"/>
    <mergeCell ref="AR223:AR224"/>
    <mergeCell ref="B229:B230"/>
    <mergeCell ref="C229:C230"/>
    <mergeCell ref="D229:D230"/>
    <mergeCell ref="E229:E230"/>
    <mergeCell ref="F229:F230"/>
    <mergeCell ref="G229:G230"/>
    <mergeCell ref="H229:H230"/>
    <mergeCell ref="I229:I230"/>
    <mergeCell ref="J229:J230"/>
    <mergeCell ref="K229:K230"/>
    <mergeCell ref="L229:L230"/>
    <mergeCell ref="M229:M230"/>
    <mergeCell ref="N229:N230"/>
    <mergeCell ref="O229:O230"/>
    <mergeCell ref="P229:P230"/>
    <mergeCell ref="Q229:Q230"/>
    <mergeCell ref="R229:R230"/>
    <mergeCell ref="AR229:AR230"/>
    <mergeCell ref="B223:B224"/>
    <mergeCell ref="C223:C224"/>
    <mergeCell ref="D223:D224"/>
    <mergeCell ref="E223:E224"/>
    <mergeCell ref="F223:F224"/>
    <mergeCell ref="G223:G224"/>
    <mergeCell ref="H223:H224"/>
    <mergeCell ref="I223:I224"/>
    <mergeCell ref="J223:J224"/>
    <mergeCell ref="K223:K224"/>
    <mergeCell ref="L223:L224"/>
    <mergeCell ref="M223:M224"/>
    <mergeCell ref="N223:N224"/>
    <mergeCell ref="O223:O224"/>
    <mergeCell ref="P223:P224"/>
    <mergeCell ref="Q223:Q224"/>
    <mergeCell ref="R223:R224"/>
    <mergeCell ref="B207:B208"/>
    <mergeCell ref="C207:C208"/>
    <mergeCell ref="D207:D208"/>
    <mergeCell ref="E207:E208"/>
    <mergeCell ref="F207:F208"/>
    <mergeCell ref="G207:G208"/>
    <mergeCell ref="H207:H208"/>
    <mergeCell ref="I207:I208"/>
    <mergeCell ref="J207:J208"/>
    <mergeCell ref="K207:K208"/>
    <mergeCell ref="L207:L208"/>
    <mergeCell ref="M207:M208"/>
    <mergeCell ref="N207:N208"/>
    <mergeCell ref="O207:O208"/>
    <mergeCell ref="P207:P208"/>
    <mergeCell ref="Q207:Q208"/>
    <mergeCell ref="R207:R208"/>
    <mergeCell ref="E199:E200"/>
    <mergeCell ref="F199:F200"/>
    <mergeCell ref="G199:G200"/>
    <mergeCell ref="H199:H200"/>
    <mergeCell ref="I199:I200"/>
    <mergeCell ref="J199:J200"/>
    <mergeCell ref="AR199:AR200"/>
    <mergeCell ref="B203:B204"/>
    <mergeCell ref="C203:C204"/>
    <mergeCell ref="D203:D204"/>
    <mergeCell ref="E203:E204"/>
    <mergeCell ref="F203:F204"/>
    <mergeCell ref="G203:G204"/>
    <mergeCell ref="H203:H204"/>
    <mergeCell ref="I203:I204"/>
    <mergeCell ref="J203:J204"/>
    <mergeCell ref="K203:K204"/>
    <mergeCell ref="L203:L204"/>
    <mergeCell ref="M203:M204"/>
    <mergeCell ref="N203:N204"/>
    <mergeCell ref="O203:O204"/>
    <mergeCell ref="P203:P204"/>
    <mergeCell ref="Q203:Q204"/>
    <mergeCell ref="R203:R204"/>
    <mergeCell ref="AR203:AR204"/>
    <mergeCell ref="J215:J216"/>
    <mergeCell ref="K215:K216"/>
    <mergeCell ref="L215:L216"/>
    <mergeCell ref="M215:M216"/>
    <mergeCell ref="N215:N216"/>
    <mergeCell ref="O215:O216"/>
    <mergeCell ref="P215:P216"/>
    <mergeCell ref="Q215:Q216"/>
    <mergeCell ref="R215:R216"/>
    <mergeCell ref="AR215:AR216"/>
    <mergeCell ref="AR191:AR192"/>
    <mergeCell ref="J197:J198"/>
    <mergeCell ref="K197:K198"/>
    <mergeCell ref="L197:L198"/>
    <mergeCell ref="M197:M198"/>
    <mergeCell ref="N197:N198"/>
    <mergeCell ref="O197:O198"/>
    <mergeCell ref="P197:P198"/>
    <mergeCell ref="Q197:Q198"/>
    <mergeCell ref="R197:R198"/>
    <mergeCell ref="AR197:AR198"/>
    <mergeCell ref="AR207:AR208"/>
    <mergeCell ref="B211:B212"/>
    <mergeCell ref="C211:C212"/>
    <mergeCell ref="D211:D212"/>
    <mergeCell ref="E211:E212"/>
    <mergeCell ref="F211:F212"/>
    <mergeCell ref="G211:G212"/>
    <mergeCell ref="H211:H212"/>
    <mergeCell ref="I211:I212"/>
    <mergeCell ref="J211:J212"/>
    <mergeCell ref="K211:K212"/>
    <mergeCell ref="L211:L212"/>
    <mergeCell ref="M211:M212"/>
    <mergeCell ref="N211:N212"/>
    <mergeCell ref="O211:O212"/>
    <mergeCell ref="P211:P212"/>
    <mergeCell ref="Q211:Q212"/>
    <mergeCell ref="R211:R212"/>
    <mergeCell ref="AR211:AR212"/>
    <mergeCell ref="B135:B136"/>
    <mergeCell ref="C135:C136"/>
    <mergeCell ref="D135:D136"/>
    <mergeCell ref="E135:E136"/>
    <mergeCell ref="F135:F136"/>
    <mergeCell ref="G135:G136"/>
    <mergeCell ref="H135:H136"/>
    <mergeCell ref="I135:I136"/>
    <mergeCell ref="J135:J136"/>
    <mergeCell ref="K135:K136"/>
    <mergeCell ref="L135:L136"/>
    <mergeCell ref="M135:M136"/>
    <mergeCell ref="N135:N136"/>
    <mergeCell ref="O135:O136"/>
    <mergeCell ref="P135:P136"/>
    <mergeCell ref="Q135:Q136"/>
    <mergeCell ref="R135:R136"/>
    <mergeCell ref="AR135:AR136"/>
    <mergeCell ref="B213:B214"/>
    <mergeCell ref="C213:C214"/>
    <mergeCell ref="D213:D214"/>
    <mergeCell ref="E213:E214"/>
    <mergeCell ref="F213:F214"/>
    <mergeCell ref="G213:G214"/>
    <mergeCell ref="H213:H214"/>
    <mergeCell ref="I213:I214"/>
    <mergeCell ref="J213:J214"/>
    <mergeCell ref="K213:K214"/>
    <mergeCell ref="L213:L214"/>
    <mergeCell ref="M213:M214"/>
    <mergeCell ref="N213:N214"/>
    <mergeCell ref="O221:O222"/>
    <mergeCell ref="P221:P222"/>
    <mergeCell ref="Q221:Q222"/>
    <mergeCell ref="R221:R222"/>
    <mergeCell ref="AR221:AR222"/>
    <mergeCell ref="AR227:AR228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J103:J104"/>
    <mergeCell ref="K103:K104"/>
    <mergeCell ref="L103:L104"/>
    <mergeCell ref="M103:M104"/>
    <mergeCell ref="N103:N104"/>
    <mergeCell ref="O103:O104"/>
    <mergeCell ref="P103:P104"/>
    <mergeCell ref="Q103:Q104"/>
    <mergeCell ref="R103:R104"/>
    <mergeCell ref="AR103:AR104"/>
    <mergeCell ref="B221:B222"/>
    <mergeCell ref="C221:C222"/>
    <mergeCell ref="D221:D222"/>
    <mergeCell ref="E221:E222"/>
    <mergeCell ref="F221:F222"/>
    <mergeCell ref="G221:G222"/>
    <mergeCell ref="H221:H222"/>
    <mergeCell ref="I221:I222"/>
    <mergeCell ref="J221:J222"/>
    <mergeCell ref="K221:K222"/>
    <mergeCell ref="L221:L222"/>
    <mergeCell ref="M221:M222"/>
    <mergeCell ref="N221:N222"/>
    <mergeCell ref="B227:B228"/>
    <mergeCell ref="C227:C228"/>
    <mergeCell ref="D227:D228"/>
    <mergeCell ref="E227:E228"/>
    <mergeCell ref="F227:F228"/>
    <mergeCell ref="G227:G228"/>
    <mergeCell ref="H227:H228"/>
    <mergeCell ref="I227:I228"/>
    <mergeCell ref="J227:J228"/>
    <mergeCell ref="K227:K228"/>
    <mergeCell ref="L227:L228"/>
    <mergeCell ref="M227:M228"/>
    <mergeCell ref="N227:N228"/>
    <mergeCell ref="O227:O228"/>
    <mergeCell ref="P227:P228"/>
    <mergeCell ref="Q227:Q228"/>
    <mergeCell ref="R227:R228"/>
    <mergeCell ref="AR209:AR210"/>
    <mergeCell ref="B217:B218"/>
    <mergeCell ref="C217:C218"/>
    <mergeCell ref="D217:D218"/>
    <mergeCell ref="E217:E218"/>
    <mergeCell ref="F217:F218"/>
    <mergeCell ref="G217:G218"/>
    <mergeCell ref="H217:H218"/>
    <mergeCell ref="I217:I218"/>
    <mergeCell ref="J217:J218"/>
    <mergeCell ref="K217:K218"/>
    <mergeCell ref="L217:L218"/>
    <mergeCell ref="M217:M218"/>
    <mergeCell ref="N217:N218"/>
    <mergeCell ref="O217:O218"/>
    <mergeCell ref="P217:P218"/>
    <mergeCell ref="Q217:Q218"/>
    <mergeCell ref="R217:R218"/>
    <mergeCell ref="AR217:AR218"/>
    <mergeCell ref="O213:O214"/>
    <mergeCell ref="P213:P214"/>
    <mergeCell ref="Q213:Q214"/>
    <mergeCell ref="R213:R214"/>
    <mergeCell ref="AR213:AR214"/>
    <mergeCell ref="B215:B216"/>
    <mergeCell ref="C215:C216"/>
    <mergeCell ref="D215:D216"/>
    <mergeCell ref="E215:E216"/>
    <mergeCell ref="F215:F216"/>
    <mergeCell ref="G215:G216"/>
    <mergeCell ref="H215:H216"/>
    <mergeCell ref="I215:I216"/>
    <mergeCell ref="B209:B210"/>
    <mergeCell ref="C209:C210"/>
    <mergeCell ref="D209:D210"/>
    <mergeCell ref="E209:E210"/>
    <mergeCell ref="F209:F210"/>
    <mergeCell ref="G209:G210"/>
    <mergeCell ref="H209:H210"/>
    <mergeCell ref="I209:I210"/>
    <mergeCell ref="J209:J210"/>
    <mergeCell ref="K209:K210"/>
    <mergeCell ref="L209:L210"/>
    <mergeCell ref="M209:M210"/>
    <mergeCell ref="N209:N210"/>
    <mergeCell ref="O209:O210"/>
    <mergeCell ref="P209:P210"/>
    <mergeCell ref="Q209:Q210"/>
    <mergeCell ref="R209:R210"/>
    <mergeCell ref="AR145:AR146"/>
    <mergeCell ref="B147:B148"/>
    <mergeCell ref="C147:C148"/>
    <mergeCell ref="D147:D148"/>
    <mergeCell ref="E147:E148"/>
    <mergeCell ref="F147:F148"/>
    <mergeCell ref="G147:G148"/>
    <mergeCell ref="H147:H148"/>
    <mergeCell ref="I147:I148"/>
    <mergeCell ref="J147:J148"/>
    <mergeCell ref="K147:K148"/>
    <mergeCell ref="L147:L148"/>
    <mergeCell ref="M147:M148"/>
    <mergeCell ref="N147:N148"/>
    <mergeCell ref="O147:O148"/>
    <mergeCell ref="P147:P148"/>
    <mergeCell ref="Q147:Q148"/>
    <mergeCell ref="R147:R148"/>
    <mergeCell ref="AR147:AR148"/>
    <mergeCell ref="B145:B146"/>
    <mergeCell ref="C145:C146"/>
    <mergeCell ref="D145:D146"/>
    <mergeCell ref="E145:E146"/>
    <mergeCell ref="F145:F146"/>
    <mergeCell ref="G145:G146"/>
    <mergeCell ref="H145:H146"/>
    <mergeCell ref="I145:I146"/>
    <mergeCell ref="J145:J146"/>
    <mergeCell ref="K145:K146"/>
    <mergeCell ref="L145:L146"/>
    <mergeCell ref="M145:M146"/>
    <mergeCell ref="N145:N146"/>
    <mergeCell ref="O145:O146"/>
    <mergeCell ref="P145:P146"/>
    <mergeCell ref="Q145:Q146"/>
    <mergeCell ref="R145:R146"/>
    <mergeCell ref="G141:G142"/>
    <mergeCell ref="H141:H142"/>
    <mergeCell ref="I141:I142"/>
    <mergeCell ref="J141:J142"/>
    <mergeCell ref="K141:K142"/>
    <mergeCell ref="L141:L142"/>
    <mergeCell ref="M141:M142"/>
    <mergeCell ref="N141:N142"/>
    <mergeCell ref="O141:O142"/>
    <mergeCell ref="P141:P142"/>
    <mergeCell ref="Q141:Q142"/>
    <mergeCell ref="R141:R142"/>
    <mergeCell ref="AR141:AR142"/>
    <mergeCell ref="B143:B144"/>
    <mergeCell ref="C143:C144"/>
    <mergeCell ref="D143:D144"/>
    <mergeCell ref="E143:E144"/>
    <mergeCell ref="F143:F144"/>
    <mergeCell ref="G143:G144"/>
    <mergeCell ref="H143:H144"/>
    <mergeCell ref="I143:I144"/>
    <mergeCell ref="J143:J144"/>
    <mergeCell ref="K143:K144"/>
    <mergeCell ref="L143:L144"/>
    <mergeCell ref="M143:M144"/>
    <mergeCell ref="N143:N144"/>
    <mergeCell ref="O143:O144"/>
    <mergeCell ref="P143:P144"/>
    <mergeCell ref="Q143:Q144"/>
    <mergeCell ref="R143:R144"/>
    <mergeCell ref="AR143:AR144"/>
    <mergeCell ref="AR109:AR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J109:J110"/>
    <mergeCell ref="K109:K110"/>
    <mergeCell ref="L109:L110"/>
    <mergeCell ref="M109:M110"/>
    <mergeCell ref="N109:N110"/>
    <mergeCell ref="O109:O110"/>
    <mergeCell ref="P109:P110"/>
    <mergeCell ref="Q109:Q110"/>
    <mergeCell ref="R109:R110"/>
    <mergeCell ref="AR21:AR22"/>
    <mergeCell ref="B23:B24"/>
    <mergeCell ref="C23:C24"/>
    <mergeCell ref="D23:D24"/>
    <mergeCell ref="E23:E24"/>
    <mergeCell ref="F23:F24"/>
    <mergeCell ref="G23:G24"/>
    <mergeCell ref="H23:H24"/>
    <mergeCell ref="I23:I24"/>
    <mergeCell ref="J23:J24"/>
    <mergeCell ref="K23:K24"/>
    <mergeCell ref="L23:L24"/>
    <mergeCell ref="M23:M24"/>
    <mergeCell ref="N23:N24"/>
    <mergeCell ref="O23:O24"/>
    <mergeCell ref="P23:P24"/>
    <mergeCell ref="Q23:Q24"/>
    <mergeCell ref="R23:R24"/>
    <mergeCell ref="AR23:AR24"/>
    <mergeCell ref="B21:B22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  <mergeCell ref="M21:M22"/>
    <mergeCell ref="N21:N22"/>
    <mergeCell ref="O21:O22"/>
    <mergeCell ref="P21:P22"/>
    <mergeCell ref="Q21:Q22"/>
    <mergeCell ref="R21:R22"/>
    <mergeCell ref="O199:O200"/>
    <mergeCell ref="P199:P200"/>
    <mergeCell ref="Q199:Q200"/>
    <mergeCell ref="R199:R200"/>
    <mergeCell ref="AR205:AR206"/>
    <mergeCell ref="B205:B206"/>
    <mergeCell ref="C205:C206"/>
    <mergeCell ref="D205:D206"/>
    <mergeCell ref="E205:E206"/>
    <mergeCell ref="F205:F206"/>
    <mergeCell ref="G205:G206"/>
    <mergeCell ref="H205:H206"/>
    <mergeCell ref="I205:I206"/>
    <mergeCell ref="J205:J206"/>
    <mergeCell ref="K205:K206"/>
    <mergeCell ref="L205:L206"/>
    <mergeCell ref="M205:M206"/>
    <mergeCell ref="N205:N206"/>
    <mergeCell ref="K199:K200"/>
    <mergeCell ref="L199:L200"/>
    <mergeCell ref="M199:M200"/>
    <mergeCell ref="N199:N200"/>
    <mergeCell ref="B197:B198"/>
    <mergeCell ref="C197:C198"/>
    <mergeCell ref="D197:D198"/>
    <mergeCell ref="E197:E198"/>
    <mergeCell ref="F197:F198"/>
    <mergeCell ref="G197:G198"/>
    <mergeCell ref="H197:H198"/>
    <mergeCell ref="I197:I198"/>
    <mergeCell ref="B199:B200"/>
    <mergeCell ref="C199:C200"/>
    <mergeCell ref="D199:D200"/>
    <mergeCell ref="O205:O206"/>
    <mergeCell ref="P205:P206"/>
    <mergeCell ref="Q205:Q206"/>
    <mergeCell ref="R205:R206"/>
    <mergeCell ref="AR195:AR196"/>
    <mergeCell ref="B201:B202"/>
    <mergeCell ref="C201:C202"/>
    <mergeCell ref="D201:D202"/>
    <mergeCell ref="E201:E202"/>
    <mergeCell ref="F201:F202"/>
    <mergeCell ref="G201:G202"/>
    <mergeCell ref="H201:H202"/>
    <mergeCell ref="I201:I202"/>
    <mergeCell ref="J201:J202"/>
    <mergeCell ref="K201:K202"/>
    <mergeCell ref="L201:L202"/>
    <mergeCell ref="M201:M202"/>
    <mergeCell ref="N201:N202"/>
    <mergeCell ref="O201:O202"/>
    <mergeCell ref="P201:P202"/>
    <mergeCell ref="Q201:Q202"/>
    <mergeCell ref="R201:R202"/>
    <mergeCell ref="AR201:AR202"/>
    <mergeCell ref="B195:B196"/>
    <mergeCell ref="C195:C196"/>
    <mergeCell ref="D195:D196"/>
    <mergeCell ref="E195:E196"/>
    <mergeCell ref="F195:F196"/>
    <mergeCell ref="G195:G196"/>
    <mergeCell ref="H195:H196"/>
    <mergeCell ref="I195:I196"/>
    <mergeCell ref="J195:J196"/>
    <mergeCell ref="K195:K196"/>
    <mergeCell ref="L195:L196"/>
    <mergeCell ref="M195:M196"/>
    <mergeCell ref="N195:N196"/>
    <mergeCell ref="O195:O196"/>
    <mergeCell ref="P195:P196"/>
    <mergeCell ref="Q195:Q196"/>
    <mergeCell ref="R195:R196"/>
    <mergeCell ref="B193:B194"/>
    <mergeCell ref="C193:C194"/>
    <mergeCell ref="D193:D194"/>
    <mergeCell ref="E193:E194"/>
    <mergeCell ref="F193:F194"/>
    <mergeCell ref="G193:G194"/>
    <mergeCell ref="H193:H194"/>
    <mergeCell ref="I193:I194"/>
    <mergeCell ref="J193:J194"/>
    <mergeCell ref="K193:K194"/>
    <mergeCell ref="L193:L194"/>
    <mergeCell ref="M193:M194"/>
    <mergeCell ref="N193:N194"/>
    <mergeCell ref="O193:O194"/>
    <mergeCell ref="P193:P194"/>
    <mergeCell ref="Q193:Q194"/>
    <mergeCell ref="R193:R194"/>
    <mergeCell ref="AR193:AR194"/>
    <mergeCell ref="B191:B192"/>
    <mergeCell ref="C191:C192"/>
    <mergeCell ref="D191:D192"/>
    <mergeCell ref="E191:E192"/>
    <mergeCell ref="F191:F192"/>
    <mergeCell ref="G191:G192"/>
    <mergeCell ref="H191:H192"/>
    <mergeCell ref="I191:I192"/>
    <mergeCell ref="J191:J192"/>
    <mergeCell ref="K191:K192"/>
    <mergeCell ref="L191:L192"/>
    <mergeCell ref="M191:M192"/>
    <mergeCell ref="N191:N192"/>
    <mergeCell ref="O191:O192"/>
    <mergeCell ref="P191:P192"/>
    <mergeCell ref="Q191:Q192"/>
    <mergeCell ref="R191:R192"/>
    <mergeCell ref="AR187:AR188"/>
    <mergeCell ref="B189:B190"/>
    <mergeCell ref="C189:C190"/>
    <mergeCell ref="D189:D190"/>
    <mergeCell ref="E189:E190"/>
    <mergeCell ref="F189:F190"/>
    <mergeCell ref="G189:G190"/>
    <mergeCell ref="H189:H190"/>
    <mergeCell ref="I189:I190"/>
    <mergeCell ref="J189:J190"/>
    <mergeCell ref="K189:K190"/>
    <mergeCell ref="L189:L190"/>
    <mergeCell ref="M189:M190"/>
    <mergeCell ref="N189:N190"/>
    <mergeCell ref="O189:O190"/>
    <mergeCell ref="P189:P190"/>
    <mergeCell ref="Q189:Q190"/>
    <mergeCell ref="R189:R190"/>
    <mergeCell ref="AR189:AR190"/>
    <mergeCell ref="B187:B188"/>
    <mergeCell ref="C187:C188"/>
    <mergeCell ref="D187:D188"/>
    <mergeCell ref="E187:E188"/>
    <mergeCell ref="F187:F188"/>
    <mergeCell ref="G187:G188"/>
    <mergeCell ref="H187:H188"/>
    <mergeCell ref="I187:I188"/>
    <mergeCell ref="J187:J188"/>
    <mergeCell ref="K187:K188"/>
    <mergeCell ref="L187:L188"/>
    <mergeCell ref="M187:M188"/>
    <mergeCell ref="N187:N188"/>
    <mergeCell ref="O187:O188"/>
    <mergeCell ref="P187:P188"/>
    <mergeCell ref="Q187:Q188"/>
    <mergeCell ref="R187:R188"/>
    <mergeCell ref="AR183:AR184"/>
    <mergeCell ref="B185:B186"/>
    <mergeCell ref="C185:C186"/>
    <mergeCell ref="D185:D186"/>
    <mergeCell ref="E185:E186"/>
    <mergeCell ref="F185:F186"/>
    <mergeCell ref="G185:G186"/>
    <mergeCell ref="H185:H186"/>
    <mergeCell ref="I185:I186"/>
    <mergeCell ref="J185:J186"/>
    <mergeCell ref="K185:K186"/>
    <mergeCell ref="L185:L186"/>
    <mergeCell ref="M185:M186"/>
    <mergeCell ref="N185:N186"/>
    <mergeCell ref="O185:O186"/>
    <mergeCell ref="P185:P186"/>
    <mergeCell ref="Q185:Q186"/>
    <mergeCell ref="R185:R186"/>
    <mergeCell ref="AR185:AR186"/>
    <mergeCell ref="B183:B184"/>
    <mergeCell ref="C183:C184"/>
    <mergeCell ref="D183:D184"/>
    <mergeCell ref="E183:E184"/>
    <mergeCell ref="F183:F184"/>
    <mergeCell ref="G183:G184"/>
    <mergeCell ref="H183:H184"/>
    <mergeCell ref="I183:I184"/>
    <mergeCell ref="J183:J184"/>
    <mergeCell ref="K183:K184"/>
    <mergeCell ref="L183:L184"/>
    <mergeCell ref="M183:M184"/>
    <mergeCell ref="N183:N184"/>
    <mergeCell ref="O183:O184"/>
    <mergeCell ref="P183:P184"/>
    <mergeCell ref="Q183:Q184"/>
    <mergeCell ref="R183:R184"/>
    <mergeCell ref="AR179:AR180"/>
    <mergeCell ref="B181:B182"/>
    <mergeCell ref="C181:C182"/>
    <mergeCell ref="D181:D182"/>
    <mergeCell ref="E181:E182"/>
    <mergeCell ref="F181:F182"/>
    <mergeCell ref="G181:G182"/>
    <mergeCell ref="H181:H182"/>
    <mergeCell ref="I181:I182"/>
    <mergeCell ref="J181:J182"/>
    <mergeCell ref="K181:K182"/>
    <mergeCell ref="L181:L182"/>
    <mergeCell ref="M181:M182"/>
    <mergeCell ref="N181:N182"/>
    <mergeCell ref="O181:O182"/>
    <mergeCell ref="P181:P182"/>
    <mergeCell ref="Q181:Q182"/>
    <mergeCell ref="R181:R182"/>
    <mergeCell ref="AR181:AR182"/>
    <mergeCell ref="B179:B180"/>
    <mergeCell ref="C179:C180"/>
    <mergeCell ref="D179:D180"/>
    <mergeCell ref="E179:E180"/>
    <mergeCell ref="F179:F180"/>
    <mergeCell ref="G179:G180"/>
    <mergeCell ref="H179:H180"/>
    <mergeCell ref="I179:I180"/>
    <mergeCell ref="J179:J180"/>
    <mergeCell ref="K179:K180"/>
    <mergeCell ref="L179:L180"/>
    <mergeCell ref="M179:M180"/>
    <mergeCell ref="N179:N180"/>
    <mergeCell ref="O179:O180"/>
    <mergeCell ref="P179:P180"/>
    <mergeCell ref="Q179:Q180"/>
    <mergeCell ref="R179:R180"/>
    <mergeCell ref="AR175:AR176"/>
    <mergeCell ref="B177:B178"/>
    <mergeCell ref="C177:C178"/>
    <mergeCell ref="D177:D178"/>
    <mergeCell ref="E177:E178"/>
    <mergeCell ref="F177:F178"/>
    <mergeCell ref="G177:G178"/>
    <mergeCell ref="H177:H178"/>
    <mergeCell ref="I177:I178"/>
    <mergeCell ref="J177:J178"/>
    <mergeCell ref="K177:K178"/>
    <mergeCell ref="L177:L178"/>
    <mergeCell ref="M177:M178"/>
    <mergeCell ref="N177:N178"/>
    <mergeCell ref="O177:O178"/>
    <mergeCell ref="P177:P178"/>
    <mergeCell ref="Q177:Q178"/>
    <mergeCell ref="R177:R178"/>
    <mergeCell ref="AR177:AR178"/>
    <mergeCell ref="B175:B176"/>
    <mergeCell ref="C175:C176"/>
    <mergeCell ref="D175:D176"/>
    <mergeCell ref="E175:E176"/>
    <mergeCell ref="F175:F176"/>
    <mergeCell ref="G175:G176"/>
    <mergeCell ref="H175:H176"/>
    <mergeCell ref="I175:I176"/>
    <mergeCell ref="J175:J176"/>
    <mergeCell ref="K175:K176"/>
    <mergeCell ref="L175:L176"/>
    <mergeCell ref="M175:M176"/>
    <mergeCell ref="N175:N176"/>
    <mergeCell ref="O175:O176"/>
    <mergeCell ref="P175:P176"/>
    <mergeCell ref="Q175:Q176"/>
    <mergeCell ref="R175:R176"/>
    <mergeCell ref="AR171:AR172"/>
    <mergeCell ref="AR173:AR174"/>
    <mergeCell ref="B173:B174"/>
    <mergeCell ref="C173:C174"/>
    <mergeCell ref="D173:D174"/>
    <mergeCell ref="E173:E174"/>
    <mergeCell ref="F173:F174"/>
    <mergeCell ref="G173:G174"/>
    <mergeCell ref="H173:H174"/>
    <mergeCell ref="I173:I174"/>
    <mergeCell ref="J173:J174"/>
    <mergeCell ref="K173:K174"/>
    <mergeCell ref="L173:L174"/>
    <mergeCell ref="M173:M174"/>
    <mergeCell ref="N173:N174"/>
    <mergeCell ref="O173:O174"/>
    <mergeCell ref="P173:P174"/>
    <mergeCell ref="Q173:Q174"/>
    <mergeCell ref="R173:R174"/>
    <mergeCell ref="B171:B172"/>
    <mergeCell ref="C171:C172"/>
    <mergeCell ref="D171:D172"/>
    <mergeCell ref="E171:E172"/>
    <mergeCell ref="F171:F172"/>
    <mergeCell ref="G171:G172"/>
    <mergeCell ref="H171:H172"/>
    <mergeCell ref="I171:I172"/>
    <mergeCell ref="J171:J172"/>
    <mergeCell ref="K171:K172"/>
    <mergeCell ref="L171:L172"/>
    <mergeCell ref="M171:M172"/>
    <mergeCell ref="N171:N172"/>
    <mergeCell ref="O171:O172"/>
    <mergeCell ref="P171:P172"/>
    <mergeCell ref="Q171:Q172"/>
    <mergeCell ref="R171:R172"/>
    <mergeCell ref="O167:O168"/>
    <mergeCell ref="P167:P168"/>
    <mergeCell ref="Q167:Q168"/>
    <mergeCell ref="R167:R168"/>
    <mergeCell ref="AR167:AR168"/>
    <mergeCell ref="F137:F138"/>
    <mergeCell ref="O159:O160"/>
    <mergeCell ref="P159:P160"/>
    <mergeCell ref="Q159:Q160"/>
    <mergeCell ref="R159:R160"/>
    <mergeCell ref="AR159:AR160"/>
    <mergeCell ref="B163:B164"/>
    <mergeCell ref="C163:C164"/>
    <mergeCell ref="D163:D164"/>
    <mergeCell ref="E163:E164"/>
    <mergeCell ref="F163:F164"/>
    <mergeCell ref="G163:G164"/>
    <mergeCell ref="H163:H164"/>
    <mergeCell ref="I163:I164"/>
    <mergeCell ref="J163:J164"/>
    <mergeCell ref="K163:K164"/>
    <mergeCell ref="L163:L164"/>
    <mergeCell ref="M163:M164"/>
    <mergeCell ref="N163:N164"/>
    <mergeCell ref="O163:O164"/>
    <mergeCell ref="P163:P164"/>
    <mergeCell ref="Q163:Q164"/>
    <mergeCell ref="R163:R164"/>
    <mergeCell ref="AR163:AR164"/>
    <mergeCell ref="AR155:AR156"/>
    <mergeCell ref="B155:B156"/>
    <mergeCell ref="C155:C156"/>
    <mergeCell ref="D155:D156"/>
    <mergeCell ref="E155:E156"/>
    <mergeCell ref="F155:F156"/>
    <mergeCell ref="G155:G156"/>
    <mergeCell ref="H155:H156"/>
    <mergeCell ref="I155:I156"/>
    <mergeCell ref="J155:J156"/>
    <mergeCell ref="K155:K156"/>
    <mergeCell ref="L155:L156"/>
    <mergeCell ref="M155:M156"/>
    <mergeCell ref="N155:N156"/>
    <mergeCell ref="O155:O156"/>
    <mergeCell ref="P155:P156"/>
    <mergeCell ref="Q155:Q156"/>
    <mergeCell ref="R155:R156"/>
    <mergeCell ref="O151:O152"/>
    <mergeCell ref="P151:P152"/>
    <mergeCell ref="Q151:Q152"/>
    <mergeCell ref="R151:R152"/>
    <mergeCell ref="AR151:AR152"/>
    <mergeCell ref="AR165:AR166"/>
    <mergeCell ref="B169:B170"/>
    <mergeCell ref="C169:C170"/>
    <mergeCell ref="D169:D170"/>
    <mergeCell ref="E169:E170"/>
    <mergeCell ref="F169:F170"/>
    <mergeCell ref="G169:G170"/>
    <mergeCell ref="H169:H170"/>
    <mergeCell ref="I169:I170"/>
    <mergeCell ref="J169:J170"/>
    <mergeCell ref="K169:K170"/>
    <mergeCell ref="L169:L170"/>
    <mergeCell ref="M169:M170"/>
    <mergeCell ref="N169:N170"/>
    <mergeCell ref="O169:O170"/>
    <mergeCell ref="P169:P170"/>
    <mergeCell ref="Q169:Q170"/>
    <mergeCell ref="R169:R170"/>
    <mergeCell ref="AR169:AR170"/>
    <mergeCell ref="B167:B168"/>
    <mergeCell ref="C167:C168"/>
    <mergeCell ref="D167:D168"/>
    <mergeCell ref="E167:E168"/>
    <mergeCell ref="F167:F168"/>
    <mergeCell ref="G167:G168"/>
    <mergeCell ref="H167:H168"/>
    <mergeCell ref="I167:I168"/>
    <mergeCell ref="J167:J168"/>
    <mergeCell ref="K167:K168"/>
    <mergeCell ref="L167:L168"/>
    <mergeCell ref="M167:M168"/>
    <mergeCell ref="N167:N168"/>
    <mergeCell ref="B165:B166"/>
    <mergeCell ref="C165:C166"/>
    <mergeCell ref="D165:D166"/>
    <mergeCell ref="E165:E166"/>
    <mergeCell ref="F165:F166"/>
    <mergeCell ref="G165:G166"/>
    <mergeCell ref="H165:H166"/>
    <mergeCell ref="I165:I166"/>
    <mergeCell ref="J165:J166"/>
    <mergeCell ref="K165:K166"/>
    <mergeCell ref="L165:L166"/>
    <mergeCell ref="M165:M166"/>
    <mergeCell ref="N165:N166"/>
    <mergeCell ref="O165:O166"/>
    <mergeCell ref="P165:P166"/>
    <mergeCell ref="Q165:Q166"/>
    <mergeCell ref="R165:R166"/>
    <mergeCell ref="AR157:AR158"/>
    <mergeCell ref="B161:B162"/>
    <mergeCell ref="C161:C162"/>
    <mergeCell ref="D161:D162"/>
    <mergeCell ref="E161:E162"/>
    <mergeCell ref="F161:F162"/>
    <mergeCell ref="G161:G162"/>
    <mergeCell ref="H161:H162"/>
    <mergeCell ref="I161:I162"/>
    <mergeCell ref="J161:J162"/>
    <mergeCell ref="K161:K162"/>
    <mergeCell ref="L161:L162"/>
    <mergeCell ref="M161:M162"/>
    <mergeCell ref="N161:N162"/>
    <mergeCell ref="O161:O162"/>
    <mergeCell ref="P161:P162"/>
    <mergeCell ref="Q161:Q162"/>
    <mergeCell ref="R161:R162"/>
    <mergeCell ref="AR161:AR162"/>
    <mergeCell ref="B159:B160"/>
    <mergeCell ref="C159:C160"/>
    <mergeCell ref="D159:D160"/>
    <mergeCell ref="E159:E160"/>
    <mergeCell ref="F159:F160"/>
    <mergeCell ref="G159:G160"/>
    <mergeCell ref="H159:H160"/>
    <mergeCell ref="I159:I160"/>
    <mergeCell ref="J159:J160"/>
    <mergeCell ref="K159:K160"/>
    <mergeCell ref="L159:L160"/>
    <mergeCell ref="M159:M160"/>
    <mergeCell ref="N159:N160"/>
    <mergeCell ref="B157:B158"/>
    <mergeCell ref="C157:C158"/>
    <mergeCell ref="D157:D158"/>
    <mergeCell ref="E157:E158"/>
    <mergeCell ref="F157:F158"/>
    <mergeCell ref="G157:G158"/>
    <mergeCell ref="H157:H158"/>
    <mergeCell ref="I157:I158"/>
    <mergeCell ref="J157:J158"/>
    <mergeCell ref="K157:K158"/>
    <mergeCell ref="L157:L158"/>
    <mergeCell ref="M157:M158"/>
    <mergeCell ref="N157:N158"/>
    <mergeCell ref="O157:O158"/>
    <mergeCell ref="P157:P158"/>
    <mergeCell ref="Q157:Q158"/>
    <mergeCell ref="R157:R158"/>
    <mergeCell ref="AR149:AR150"/>
    <mergeCell ref="B153:B154"/>
    <mergeCell ref="C153:C154"/>
    <mergeCell ref="D153:D154"/>
    <mergeCell ref="E153:E154"/>
    <mergeCell ref="F153:F154"/>
    <mergeCell ref="G153:G154"/>
    <mergeCell ref="H153:H154"/>
    <mergeCell ref="I153:I154"/>
    <mergeCell ref="J153:J154"/>
    <mergeCell ref="K153:K154"/>
    <mergeCell ref="L153:L154"/>
    <mergeCell ref="M153:M154"/>
    <mergeCell ref="N153:N154"/>
    <mergeCell ref="O153:O154"/>
    <mergeCell ref="P153:P154"/>
    <mergeCell ref="Q153:Q154"/>
    <mergeCell ref="R153:R154"/>
    <mergeCell ref="AR153:AR154"/>
    <mergeCell ref="B151:B152"/>
    <mergeCell ref="C151:C152"/>
    <mergeCell ref="D151:D152"/>
    <mergeCell ref="E151:E152"/>
    <mergeCell ref="F151:F152"/>
    <mergeCell ref="G151:G152"/>
    <mergeCell ref="H151:H152"/>
    <mergeCell ref="I151:I152"/>
    <mergeCell ref="J151:J152"/>
    <mergeCell ref="K151:K152"/>
    <mergeCell ref="L151:L152"/>
    <mergeCell ref="M151:M152"/>
    <mergeCell ref="N151:N152"/>
    <mergeCell ref="B149:B150"/>
    <mergeCell ref="C149:C150"/>
    <mergeCell ref="D149:D150"/>
    <mergeCell ref="E149:E150"/>
    <mergeCell ref="F149:F150"/>
    <mergeCell ref="G149:G150"/>
    <mergeCell ref="H149:H150"/>
    <mergeCell ref="I149:I150"/>
    <mergeCell ref="J149:J150"/>
    <mergeCell ref="K149:K150"/>
    <mergeCell ref="L149:L150"/>
    <mergeCell ref="M149:M150"/>
    <mergeCell ref="N149:N150"/>
    <mergeCell ref="O149:O150"/>
    <mergeCell ref="P149:P150"/>
    <mergeCell ref="Q149:Q150"/>
    <mergeCell ref="R149:R150"/>
    <mergeCell ref="AR137:AR138"/>
    <mergeCell ref="B139:B140"/>
    <mergeCell ref="C139:C140"/>
    <mergeCell ref="D139:D140"/>
    <mergeCell ref="E139:E140"/>
    <mergeCell ref="F139:F140"/>
    <mergeCell ref="G139:G140"/>
    <mergeCell ref="H139:H140"/>
    <mergeCell ref="I139:I140"/>
    <mergeCell ref="J139:J140"/>
    <mergeCell ref="K139:K140"/>
    <mergeCell ref="L139:L140"/>
    <mergeCell ref="M139:M140"/>
    <mergeCell ref="N139:N140"/>
    <mergeCell ref="O139:O140"/>
    <mergeCell ref="P139:P140"/>
    <mergeCell ref="Q139:Q140"/>
    <mergeCell ref="R139:R140"/>
    <mergeCell ref="AR139:AR140"/>
    <mergeCell ref="B137:B138"/>
    <mergeCell ref="C137:C138"/>
    <mergeCell ref="D137:D138"/>
    <mergeCell ref="E137:E138"/>
    <mergeCell ref="B141:B142"/>
    <mergeCell ref="C141:C142"/>
    <mergeCell ref="D141:D142"/>
    <mergeCell ref="E141:E142"/>
    <mergeCell ref="F141:F142"/>
    <mergeCell ref="G137:G138"/>
    <mergeCell ref="H137:H138"/>
    <mergeCell ref="I137:I138"/>
    <mergeCell ref="J137:J138"/>
    <mergeCell ref="K137:K138"/>
    <mergeCell ref="L137:L138"/>
    <mergeCell ref="M137:M138"/>
    <mergeCell ref="N137:N138"/>
    <mergeCell ref="O137:O138"/>
    <mergeCell ref="P137:P138"/>
    <mergeCell ref="Q137:Q138"/>
    <mergeCell ref="R137:R138"/>
    <mergeCell ref="AR131:AR132"/>
    <mergeCell ref="B133:B134"/>
    <mergeCell ref="C133:C134"/>
    <mergeCell ref="D133:D134"/>
    <mergeCell ref="E133:E134"/>
    <mergeCell ref="F133:F134"/>
    <mergeCell ref="G133:G134"/>
    <mergeCell ref="H133:H134"/>
    <mergeCell ref="I133:I134"/>
    <mergeCell ref="J133:J134"/>
    <mergeCell ref="K133:K134"/>
    <mergeCell ref="L133:L134"/>
    <mergeCell ref="M133:M134"/>
    <mergeCell ref="N133:N134"/>
    <mergeCell ref="O133:O134"/>
    <mergeCell ref="P133:P134"/>
    <mergeCell ref="Q133:Q134"/>
    <mergeCell ref="R133:R134"/>
    <mergeCell ref="AR133:AR134"/>
    <mergeCell ref="B131:B132"/>
    <mergeCell ref="C131:C132"/>
    <mergeCell ref="D131:D132"/>
    <mergeCell ref="E131:E132"/>
    <mergeCell ref="F131:F132"/>
    <mergeCell ref="G131:G132"/>
    <mergeCell ref="H131:H132"/>
    <mergeCell ref="I131:I132"/>
    <mergeCell ref="J131:J132"/>
    <mergeCell ref="K131:K132"/>
    <mergeCell ref="L131:L132"/>
    <mergeCell ref="M131:M132"/>
    <mergeCell ref="N131:N132"/>
    <mergeCell ref="O131:O132"/>
    <mergeCell ref="P131:P132"/>
    <mergeCell ref="Q131:Q132"/>
    <mergeCell ref="R131:R132"/>
    <mergeCell ref="K105:K106"/>
    <mergeCell ref="L105:L106"/>
    <mergeCell ref="M105:M106"/>
    <mergeCell ref="N105:N106"/>
    <mergeCell ref="O105:O106"/>
    <mergeCell ref="P105:P106"/>
    <mergeCell ref="Q105:Q106"/>
    <mergeCell ref="R105:R106"/>
    <mergeCell ref="AR105:AR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J105:J106"/>
    <mergeCell ref="K101:K102"/>
    <mergeCell ref="L101:L102"/>
    <mergeCell ref="M101:M102"/>
    <mergeCell ref="N101:N102"/>
    <mergeCell ref="O101:O102"/>
    <mergeCell ref="P101:P102"/>
    <mergeCell ref="Q101:Q102"/>
    <mergeCell ref="R101:R102"/>
    <mergeCell ref="AR101:AR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J101:J102"/>
    <mergeCell ref="AR95:AR96"/>
    <mergeCell ref="B95:B96"/>
    <mergeCell ref="C95:C96"/>
    <mergeCell ref="D95:D96"/>
    <mergeCell ref="E95:E96"/>
    <mergeCell ref="F95:F96"/>
    <mergeCell ref="G95:G96"/>
    <mergeCell ref="H95:H96"/>
    <mergeCell ref="I95:I96"/>
    <mergeCell ref="J95:J96"/>
    <mergeCell ref="K99:K100"/>
    <mergeCell ref="L99:L100"/>
    <mergeCell ref="M99:M100"/>
    <mergeCell ref="N99:N100"/>
    <mergeCell ref="O99:O100"/>
    <mergeCell ref="P99:P100"/>
    <mergeCell ref="Q99:Q100"/>
    <mergeCell ref="R99:R100"/>
    <mergeCell ref="AR99:AR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J99:J100"/>
    <mergeCell ref="B97:B98"/>
    <mergeCell ref="C97:C98"/>
    <mergeCell ref="D97:D98"/>
    <mergeCell ref="E97:E98"/>
    <mergeCell ref="B93:B94"/>
    <mergeCell ref="C93:C94"/>
    <mergeCell ref="D93:D94"/>
    <mergeCell ref="E93:E94"/>
    <mergeCell ref="F93:F94"/>
    <mergeCell ref="G93:G94"/>
    <mergeCell ref="H93:H94"/>
    <mergeCell ref="I93:I94"/>
    <mergeCell ref="J93:J94"/>
    <mergeCell ref="K95:K96"/>
    <mergeCell ref="L95:L96"/>
    <mergeCell ref="M95:M96"/>
    <mergeCell ref="N95:N96"/>
    <mergeCell ref="O95:O96"/>
    <mergeCell ref="P95:P96"/>
    <mergeCell ref="Q95:Q96"/>
    <mergeCell ref="R95:R96"/>
    <mergeCell ref="C71:C72"/>
    <mergeCell ref="D71:D72"/>
    <mergeCell ref="E71:E72"/>
    <mergeCell ref="F71:F72"/>
    <mergeCell ref="G71:G72"/>
    <mergeCell ref="H71:H72"/>
    <mergeCell ref="I71:I72"/>
    <mergeCell ref="J71:J72"/>
    <mergeCell ref="K93:K94"/>
    <mergeCell ref="L93:L94"/>
    <mergeCell ref="M93:M94"/>
    <mergeCell ref="N93:N94"/>
    <mergeCell ref="O93:O94"/>
    <mergeCell ref="P93:P94"/>
    <mergeCell ref="Q93:Q94"/>
    <mergeCell ref="R93:R94"/>
    <mergeCell ref="AR93:AR94"/>
    <mergeCell ref="AR91:AR92"/>
    <mergeCell ref="K89:K90"/>
    <mergeCell ref="L89:L90"/>
    <mergeCell ref="M89:M90"/>
    <mergeCell ref="N89:N90"/>
    <mergeCell ref="O89:O90"/>
    <mergeCell ref="K91:K92"/>
    <mergeCell ref="L91:L92"/>
    <mergeCell ref="M91:M92"/>
    <mergeCell ref="N91:N92"/>
    <mergeCell ref="O91:O92"/>
    <mergeCell ref="P91:P92"/>
    <mergeCell ref="Q91:Q92"/>
    <mergeCell ref="R91:R92"/>
    <mergeCell ref="K87:K88"/>
    <mergeCell ref="K25:K26"/>
    <mergeCell ref="L25:L26"/>
    <mergeCell ref="M25:M26"/>
    <mergeCell ref="N25:N26"/>
    <mergeCell ref="O25:O26"/>
    <mergeCell ref="P25:P26"/>
    <mergeCell ref="Q25:Q26"/>
    <mergeCell ref="R25:R26"/>
    <mergeCell ref="AR25:AR26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  <mergeCell ref="K107:K108"/>
    <mergeCell ref="L107:L108"/>
    <mergeCell ref="M107:M108"/>
    <mergeCell ref="N107:N108"/>
    <mergeCell ref="O107:O108"/>
    <mergeCell ref="P107:P108"/>
    <mergeCell ref="Q107:Q108"/>
    <mergeCell ref="R107:R108"/>
    <mergeCell ref="AR107:AR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J107:J108"/>
    <mergeCell ref="K111:K112"/>
    <mergeCell ref="L111:L112"/>
    <mergeCell ref="M111:M112"/>
    <mergeCell ref="N111:N112"/>
    <mergeCell ref="O111:O112"/>
    <mergeCell ref="P111:P112"/>
    <mergeCell ref="Q111:Q112"/>
    <mergeCell ref="R111:R112"/>
    <mergeCell ref="AR111:AR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J111:J112"/>
    <mergeCell ref="AR87:AR88"/>
    <mergeCell ref="B87:B88"/>
    <mergeCell ref="C87:C88"/>
    <mergeCell ref="D87:D88"/>
    <mergeCell ref="E87:E88"/>
    <mergeCell ref="F87:F88"/>
    <mergeCell ref="G87:G88"/>
    <mergeCell ref="H87:H88"/>
    <mergeCell ref="I87:I88"/>
    <mergeCell ref="J87:J88"/>
    <mergeCell ref="B91:B92"/>
    <mergeCell ref="C91:C92"/>
    <mergeCell ref="D91:D92"/>
    <mergeCell ref="E91:E92"/>
    <mergeCell ref="F91:F92"/>
    <mergeCell ref="G91:G92"/>
    <mergeCell ref="H91:H92"/>
    <mergeCell ref="I91:I92"/>
    <mergeCell ref="J91:J92"/>
    <mergeCell ref="P89:P90"/>
    <mergeCell ref="Q89:Q90"/>
    <mergeCell ref="R89:R90"/>
    <mergeCell ref="AR89:AR90"/>
    <mergeCell ref="B89:B90"/>
    <mergeCell ref="C89:C90"/>
    <mergeCell ref="D89:D90"/>
    <mergeCell ref="E89:E90"/>
    <mergeCell ref="F89:F90"/>
    <mergeCell ref="G89:G90"/>
    <mergeCell ref="H89:H90"/>
    <mergeCell ref="I89:I90"/>
    <mergeCell ref="J89:J90"/>
    <mergeCell ref="K85:K86"/>
    <mergeCell ref="L85:L86"/>
    <mergeCell ref="M85:M86"/>
    <mergeCell ref="N85:N86"/>
    <mergeCell ref="O85:O86"/>
    <mergeCell ref="P85:P86"/>
    <mergeCell ref="Q85:Q86"/>
    <mergeCell ref="R85:R86"/>
    <mergeCell ref="AR85:AR86"/>
    <mergeCell ref="B85:B86"/>
    <mergeCell ref="C85:C86"/>
    <mergeCell ref="D85:D86"/>
    <mergeCell ref="E85:E86"/>
    <mergeCell ref="F85:F86"/>
    <mergeCell ref="G85:G86"/>
    <mergeCell ref="H85:H86"/>
    <mergeCell ref="I85:I86"/>
    <mergeCell ref="J85:J86"/>
    <mergeCell ref="K81:K82"/>
    <mergeCell ref="L81:L82"/>
    <mergeCell ref="M81:M82"/>
    <mergeCell ref="N81:N82"/>
    <mergeCell ref="O81:O82"/>
    <mergeCell ref="P81:P82"/>
    <mergeCell ref="Q81:Q82"/>
    <mergeCell ref="R81:R82"/>
    <mergeCell ref="AR81:AR82"/>
    <mergeCell ref="B81:B82"/>
    <mergeCell ref="C81:C82"/>
    <mergeCell ref="D81:D82"/>
    <mergeCell ref="E81:E82"/>
    <mergeCell ref="F81:F82"/>
    <mergeCell ref="G81:G82"/>
    <mergeCell ref="H81:H82"/>
    <mergeCell ref="I81:I82"/>
    <mergeCell ref="J81:J82"/>
    <mergeCell ref="K79:K80"/>
    <mergeCell ref="L79:L80"/>
    <mergeCell ref="M79:M80"/>
    <mergeCell ref="N79:N80"/>
    <mergeCell ref="O79:O80"/>
    <mergeCell ref="P79:P80"/>
    <mergeCell ref="Q79:Q80"/>
    <mergeCell ref="R79:R80"/>
    <mergeCell ref="AR79:AR80"/>
    <mergeCell ref="B79:B80"/>
    <mergeCell ref="C79:C80"/>
    <mergeCell ref="D79:D80"/>
    <mergeCell ref="E79:E80"/>
    <mergeCell ref="F79:F80"/>
    <mergeCell ref="G79:G80"/>
    <mergeCell ref="H79:H80"/>
    <mergeCell ref="I79:I80"/>
    <mergeCell ref="J79:J80"/>
    <mergeCell ref="K83:K84"/>
    <mergeCell ref="L83:L84"/>
    <mergeCell ref="M83:M84"/>
    <mergeCell ref="N83:N84"/>
    <mergeCell ref="O83:O84"/>
    <mergeCell ref="P83:P84"/>
    <mergeCell ref="Q83:Q84"/>
    <mergeCell ref="R83:R84"/>
    <mergeCell ref="AR83:AR84"/>
    <mergeCell ref="B83:B84"/>
    <mergeCell ref="C83:C84"/>
    <mergeCell ref="D83:D84"/>
    <mergeCell ref="E83:E84"/>
    <mergeCell ref="F83:F84"/>
    <mergeCell ref="G83:G84"/>
    <mergeCell ref="H83:H84"/>
    <mergeCell ref="I83:I84"/>
    <mergeCell ref="J83:J84"/>
    <mergeCell ref="K77:K78"/>
    <mergeCell ref="L77:L78"/>
    <mergeCell ref="M77:M78"/>
    <mergeCell ref="N77:N78"/>
    <mergeCell ref="O77:O78"/>
    <mergeCell ref="P77:P78"/>
    <mergeCell ref="Q77:Q78"/>
    <mergeCell ref="R77:R78"/>
    <mergeCell ref="AR77:AR78"/>
    <mergeCell ref="B77:B78"/>
    <mergeCell ref="C77:C78"/>
    <mergeCell ref="D77:D78"/>
    <mergeCell ref="E77:E78"/>
    <mergeCell ref="F77:F78"/>
    <mergeCell ref="G77:G78"/>
    <mergeCell ref="H77:H78"/>
    <mergeCell ref="I77:I78"/>
    <mergeCell ref="J77:J78"/>
    <mergeCell ref="I75:I76"/>
    <mergeCell ref="J75:J76"/>
    <mergeCell ref="I73:I74"/>
    <mergeCell ref="J73:J74"/>
    <mergeCell ref="K75:K76"/>
    <mergeCell ref="L75:L76"/>
    <mergeCell ref="M75:M76"/>
    <mergeCell ref="N75:N76"/>
    <mergeCell ref="O75:O76"/>
    <mergeCell ref="P75:P76"/>
    <mergeCell ref="Q75:Q76"/>
    <mergeCell ref="R75:R76"/>
    <mergeCell ref="AR75:AR76"/>
    <mergeCell ref="B75:B76"/>
    <mergeCell ref="C75:C76"/>
    <mergeCell ref="D75:D76"/>
    <mergeCell ref="E75:E76"/>
    <mergeCell ref="F75:F76"/>
    <mergeCell ref="G75:G76"/>
    <mergeCell ref="H75:H76"/>
    <mergeCell ref="K73:K74"/>
    <mergeCell ref="L73:L74"/>
    <mergeCell ref="M73:M74"/>
    <mergeCell ref="N73:N74"/>
    <mergeCell ref="O73:O74"/>
    <mergeCell ref="P73:P74"/>
    <mergeCell ref="Q73:Q74"/>
    <mergeCell ref="R73:R74"/>
    <mergeCell ref="AR73:AR74"/>
    <mergeCell ref="B73:B74"/>
    <mergeCell ref="C73:C74"/>
    <mergeCell ref="D73:D74"/>
    <mergeCell ref="E73:E74"/>
    <mergeCell ref="F73:F74"/>
    <mergeCell ref="G73:G74"/>
    <mergeCell ref="H73:H74"/>
    <mergeCell ref="K69:K70"/>
    <mergeCell ref="L69:L70"/>
    <mergeCell ref="M69:M70"/>
    <mergeCell ref="N69:N70"/>
    <mergeCell ref="O69:O70"/>
    <mergeCell ref="P69:P70"/>
    <mergeCell ref="Q69:Q70"/>
    <mergeCell ref="R69:R70"/>
    <mergeCell ref="AR69:AR70"/>
    <mergeCell ref="B69:B70"/>
    <mergeCell ref="C69:C70"/>
    <mergeCell ref="D69:D70"/>
    <mergeCell ref="E69:E70"/>
    <mergeCell ref="F69:F70"/>
    <mergeCell ref="G69:G70"/>
    <mergeCell ref="H69:H70"/>
    <mergeCell ref="I69:I70"/>
    <mergeCell ref="J69:J70"/>
    <mergeCell ref="K71:K72"/>
    <mergeCell ref="L71:L72"/>
    <mergeCell ref="M71:M72"/>
    <mergeCell ref="N71:N72"/>
    <mergeCell ref="O71:O72"/>
    <mergeCell ref="P71:P72"/>
    <mergeCell ref="Q71:Q72"/>
    <mergeCell ref="R71:R72"/>
    <mergeCell ref="AR71:AR72"/>
    <mergeCell ref="B71:B72"/>
    <mergeCell ref="K67:K68"/>
    <mergeCell ref="L67:L68"/>
    <mergeCell ref="M67:M68"/>
    <mergeCell ref="N67:N68"/>
    <mergeCell ref="O67:O68"/>
    <mergeCell ref="P67:P68"/>
    <mergeCell ref="Q67:Q68"/>
    <mergeCell ref="R67:R68"/>
    <mergeCell ref="AR67:AR68"/>
    <mergeCell ref="B67:B68"/>
    <mergeCell ref="C67:C68"/>
    <mergeCell ref="D67:D68"/>
    <mergeCell ref="E67:E68"/>
    <mergeCell ref="F67:F68"/>
    <mergeCell ref="G67:G68"/>
    <mergeCell ref="H67:H68"/>
    <mergeCell ref="I67:I68"/>
    <mergeCell ref="J67:J68"/>
    <mergeCell ref="P27:P28"/>
    <mergeCell ref="Q27:Q28"/>
    <mergeCell ref="R27:R28"/>
    <mergeCell ref="AR27:AR28"/>
    <mergeCell ref="B27:B28"/>
    <mergeCell ref="C27:C28"/>
    <mergeCell ref="D27:D28"/>
    <mergeCell ref="E27:E28"/>
    <mergeCell ref="F27:F28"/>
    <mergeCell ref="G27:G28"/>
    <mergeCell ref="H27:H28"/>
    <mergeCell ref="B65:B66"/>
    <mergeCell ref="C65:C66"/>
    <mergeCell ref="D65:D66"/>
    <mergeCell ref="E65:E66"/>
    <mergeCell ref="F65:F66"/>
    <mergeCell ref="G65:G66"/>
    <mergeCell ref="H65:H66"/>
    <mergeCell ref="K59:K60"/>
    <mergeCell ref="L59:L60"/>
    <mergeCell ref="M59:M60"/>
    <mergeCell ref="N59:N60"/>
    <mergeCell ref="O59:O60"/>
    <mergeCell ref="P59:P60"/>
    <mergeCell ref="Q59:Q60"/>
    <mergeCell ref="R59:R60"/>
    <mergeCell ref="AR59:AR60"/>
    <mergeCell ref="B59:B60"/>
    <mergeCell ref="C59:C60"/>
    <mergeCell ref="D59:D60"/>
    <mergeCell ref="E59:E60"/>
    <mergeCell ref="F59:F60"/>
    <mergeCell ref="AR37:AR38"/>
    <mergeCell ref="B37:B38"/>
    <mergeCell ref="C37:C38"/>
    <mergeCell ref="D37:D38"/>
    <mergeCell ref="E37:E38"/>
    <mergeCell ref="F37:F38"/>
    <mergeCell ref="G37:G38"/>
    <mergeCell ref="H37:H38"/>
    <mergeCell ref="I37:I38"/>
    <mergeCell ref="J37:J38"/>
    <mergeCell ref="K19:K20"/>
    <mergeCell ref="L19:L20"/>
    <mergeCell ref="M19:M20"/>
    <mergeCell ref="N19:N20"/>
    <mergeCell ref="O19:O20"/>
    <mergeCell ref="P19:P20"/>
    <mergeCell ref="Q19:Q20"/>
    <mergeCell ref="R19:R20"/>
    <mergeCell ref="AR19:AR20"/>
    <mergeCell ref="B19:B20"/>
    <mergeCell ref="C19:C20"/>
    <mergeCell ref="D19:D20"/>
    <mergeCell ref="E19:E20"/>
    <mergeCell ref="F19:F20"/>
    <mergeCell ref="G19:G20"/>
    <mergeCell ref="H19:H20"/>
    <mergeCell ref="I19:I20"/>
    <mergeCell ref="J19:J20"/>
    <mergeCell ref="I27:I28"/>
    <mergeCell ref="J27:J28"/>
    <mergeCell ref="K27:K28"/>
    <mergeCell ref="L27:L28"/>
    <mergeCell ref="AR29:AR30"/>
    <mergeCell ref="B31:B32"/>
    <mergeCell ref="C31:C32"/>
    <mergeCell ref="D31:D32"/>
    <mergeCell ref="E31:E32"/>
    <mergeCell ref="I41:I42"/>
    <mergeCell ref="J41:J42"/>
    <mergeCell ref="K41:K42"/>
    <mergeCell ref="L41:L42"/>
    <mergeCell ref="M41:M42"/>
    <mergeCell ref="N41:N42"/>
    <mergeCell ref="O41:O42"/>
    <mergeCell ref="P41:P42"/>
    <mergeCell ref="O31:O32"/>
    <mergeCell ref="P31:P32"/>
    <mergeCell ref="Q31:Q32"/>
    <mergeCell ref="R31:R32"/>
    <mergeCell ref="AR31:AR32"/>
    <mergeCell ref="B33:B34"/>
    <mergeCell ref="C33:C34"/>
    <mergeCell ref="D33:D34"/>
    <mergeCell ref="E33:E34"/>
    <mergeCell ref="F31:F32"/>
    <mergeCell ref="G31:G32"/>
    <mergeCell ref="H31:H32"/>
    <mergeCell ref="I31:I32"/>
    <mergeCell ref="J31:J32"/>
    <mergeCell ref="K31:K32"/>
    <mergeCell ref="L31:L32"/>
    <mergeCell ref="M31:M32"/>
    <mergeCell ref="N31:N32"/>
    <mergeCell ref="F35:F36"/>
    <mergeCell ref="B41:B42"/>
    <mergeCell ref="C41:C42"/>
    <mergeCell ref="D41:D42"/>
    <mergeCell ref="E41:E42"/>
    <mergeCell ref="F41:F42"/>
    <mergeCell ref="G41:G42"/>
    <mergeCell ref="H41:H42"/>
    <mergeCell ref="I33:I34"/>
    <mergeCell ref="J33:J34"/>
    <mergeCell ref="K33:K34"/>
    <mergeCell ref="L33:L34"/>
    <mergeCell ref="M33:M34"/>
    <mergeCell ref="N33:N34"/>
    <mergeCell ref="O33:O34"/>
    <mergeCell ref="R41:R42"/>
    <mergeCell ref="AR41:AR42"/>
    <mergeCell ref="B29:B30"/>
    <mergeCell ref="C29:C30"/>
    <mergeCell ref="D29:D30"/>
    <mergeCell ref="E29:E30"/>
    <mergeCell ref="F29:F30"/>
    <mergeCell ref="G29:G30"/>
    <mergeCell ref="H29:H30"/>
    <mergeCell ref="I29:I30"/>
    <mergeCell ref="J29:J30"/>
    <mergeCell ref="K29:K30"/>
    <mergeCell ref="L29:L30"/>
    <mergeCell ref="M29:M30"/>
    <mergeCell ref="N29:N30"/>
    <mergeCell ref="O29:O30"/>
    <mergeCell ref="P29:P30"/>
    <mergeCell ref="Q29:Q30"/>
    <mergeCell ref="AR33:AR34"/>
    <mergeCell ref="B39:B40"/>
    <mergeCell ref="C39:C40"/>
    <mergeCell ref="D39:D40"/>
    <mergeCell ref="E39:E40"/>
    <mergeCell ref="G39:G40"/>
    <mergeCell ref="H39:H40"/>
    <mergeCell ref="I39:I40"/>
    <mergeCell ref="J39:J40"/>
    <mergeCell ref="K39:K40"/>
    <mergeCell ref="M39:M40"/>
    <mergeCell ref="N39:N40"/>
    <mergeCell ref="O39:O40"/>
    <mergeCell ref="P39:P40"/>
    <mergeCell ref="Q39:Q40"/>
    <mergeCell ref="R39:R40"/>
    <mergeCell ref="P33:P34"/>
    <mergeCell ref="Q33:Q34"/>
    <mergeCell ref="K35:K36"/>
    <mergeCell ref="L35:L36"/>
    <mergeCell ref="M35:M36"/>
    <mergeCell ref="N35:N36"/>
    <mergeCell ref="O35:O36"/>
    <mergeCell ref="P35:P36"/>
    <mergeCell ref="Q35:Q36"/>
    <mergeCell ref="R35:R36"/>
    <mergeCell ref="AR35:AR36"/>
    <mergeCell ref="B35:B36"/>
    <mergeCell ref="C35:C36"/>
    <mergeCell ref="D35:D36"/>
    <mergeCell ref="E35:E36"/>
    <mergeCell ref="G35:G36"/>
    <mergeCell ref="M65:M66"/>
    <mergeCell ref="N65:N66"/>
    <mergeCell ref="C53:C54"/>
    <mergeCell ref="D53:D54"/>
    <mergeCell ref="E53:E54"/>
    <mergeCell ref="F53:F54"/>
    <mergeCell ref="G53:G54"/>
    <mergeCell ref="H53:H54"/>
    <mergeCell ref="Q41:Q42"/>
    <mergeCell ref="P47:P48"/>
    <mergeCell ref="M47:M48"/>
    <mergeCell ref="N47:N48"/>
    <mergeCell ref="K51:K52"/>
    <mergeCell ref="L51:L52"/>
    <mergeCell ref="F51:F52"/>
    <mergeCell ref="I51:I52"/>
    <mergeCell ref="J51:J52"/>
    <mergeCell ref="P51:P52"/>
    <mergeCell ref="Q47:Q48"/>
    <mergeCell ref="Q51:Q52"/>
    <mergeCell ref="K53:K54"/>
    <mergeCell ref="G59:G60"/>
    <mergeCell ref="H59:H60"/>
    <mergeCell ref="I59:I60"/>
    <mergeCell ref="J59:J60"/>
    <mergeCell ref="Q87:Q88"/>
    <mergeCell ref="R87:R88"/>
    <mergeCell ref="D55:D56"/>
    <mergeCell ref="E55:E56"/>
    <mergeCell ref="F55:F56"/>
    <mergeCell ref="G55:G56"/>
    <mergeCell ref="B125:B126"/>
    <mergeCell ref="C125:C126"/>
    <mergeCell ref="D125:D126"/>
    <mergeCell ref="E125:E126"/>
    <mergeCell ref="F125:F126"/>
    <mergeCell ref="G125:G126"/>
    <mergeCell ref="H125:H126"/>
    <mergeCell ref="I125:I126"/>
    <mergeCell ref="J125:J126"/>
    <mergeCell ref="K123:K124"/>
    <mergeCell ref="L123:L124"/>
    <mergeCell ref="M123:M124"/>
    <mergeCell ref="N123:N124"/>
    <mergeCell ref="B123:B124"/>
    <mergeCell ref="C123:C124"/>
    <mergeCell ref="H55:H56"/>
    <mergeCell ref="I55:I56"/>
    <mergeCell ref="J55:J56"/>
    <mergeCell ref="K55:K56"/>
    <mergeCell ref="L55:L56"/>
    <mergeCell ref="M55:M56"/>
    <mergeCell ref="N55:N56"/>
    <mergeCell ref="I65:I66"/>
    <mergeCell ref="J65:J66"/>
    <mergeCell ref="K65:K66"/>
    <mergeCell ref="L65:L66"/>
    <mergeCell ref="L119:L120"/>
    <mergeCell ref="M119:M120"/>
    <mergeCell ref="AR125:AR126"/>
    <mergeCell ref="AR123:AR124"/>
    <mergeCell ref="R55:R56"/>
    <mergeCell ref="AR55:AR56"/>
    <mergeCell ref="L53:L54"/>
    <mergeCell ref="M53:M54"/>
    <mergeCell ref="N53:N54"/>
    <mergeCell ref="O53:O54"/>
    <mergeCell ref="P53:P54"/>
    <mergeCell ref="Q53:Q54"/>
    <mergeCell ref="R53:R54"/>
    <mergeCell ref="AR53:AR54"/>
    <mergeCell ref="O123:O124"/>
    <mergeCell ref="P123:P124"/>
    <mergeCell ref="Q123:Q124"/>
    <mergeCell ref="R123:R124"/>
    <mergeCell ref="O55:O56"/>
    <mergeCell ref="P55:P56"/>
    <mergeCell ref="Q55:Q56"/>
    <mergeCell ref="O65:O66"/>
    <mergeCell ref="P65:P66"/>
    <mergeCell ref="Q65:Q66"/>
    <mergeCell ref="R65:R66"/>
    <mergeCell ref="M117:M118"/>
    <mergeCell ref="AR65:AR66"/>
    <mergeCell ref="L87:L88"/>
    <mergeCell ref="M87:M88"/>
    <mergeCell ref="N87:N88"/>
    <mergeCell ref="O87:O88"/>
    <mergeCell ref="P87:P88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J117:J118"/>
    <mergeCell ref="D121:D122"/>
    <mergeCell ref="E121:E122"/>
    <mergeCell ref="F121:F122"/>
    <mergeCell ref="G121:G122"/>
    <mergeCell ref="H121:H122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J119:J120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J113:J114"/>
    <mergeCell ref="K115:K116"/>
    <mergeCell ref="L115:L116"/>
    <mergeCell ref="M115:M116"/>
    <mergeCell ref="N115:N116"/>
    <mergeCell ref="O115:O116"/>
    <mergeCell ref="P115:P116"/>
    <mergeCell ref="Q115:Q116"/>
    <mergeCell ref="R115:R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J115:J116"/>
    <mergeCell ref="AR51:AR52"/>
    <mergeCell ref="B57:B58"/>
    <mergeCell ref="C57:C58"/>
    <mergeCell ref="D57:D58"/>
    <mergeCell ref="E57:E58"/>
    <mergeCell ref="F57:F58"/>
    <mergeCell ref="G57:G58"/>
    <mergeCell ref="H57:H58"/>
    <mergeCell ref="I57:I58"/>
    <mergeCell ref="J57:J58"/>
    <mergeCell ref="K57:K58"/>
    <mergeCell ref="L57:L58"/>
    <mergeCell ref="M57:M58"/>
    <mergeCell ref="N57:N58"/>
    <mergeCell ref="O57:O58"/>
    <mergeCell ref="P57:P58"/>
    <mergeCell ref="Q57:Q58"/>
    <mergeCell ref="R57:R58"/>
    <mergeCell ref="AR57:AR58"/>
    <mergeCell ref="B51:B52"/>
    <mergeCell ref="C51:C52"/>
    <mergeCell ref="B53:B54"/>
    <mergeCell ref="D51:D52"/>
    <mergeCell ref="E51:E52"/>
    <mergeCell ref="G51:G52"/>
    <mergeCell ref="H51:H52"/>
    <mergeCell ref="M51:M52"/>
    <mergeCell ref="N51:N52"/>
    <mergeCell ref="O51:O52"/>
    <mergeCell ref="B55:B56"/>
    <mergeCell ref="C55:C56"/>
    <mergeCell ref="I53:I54"/>
    <mergeCell ref="AR47:AR48"/>
    <mergeCell ref="B49:B50"/>
    <mergeCell ref="C49:C50"/>
    <mergeCell ref="D49:D50"/>
    <mergeCell ref="E49:E50"/>
    <mergeCell ref="G49:G50"/>
    <mergeCell ref="H49:H50"/>
    <mergeCell ref="I49:I50"/>
    <mergeCell ref="M49:M50"/>
    <mergeCell ref="N49:N50"/>
    <mergeCell ref="O49:O50"/>
    <mergeCell ref="P49:P50"/>
    <mergeCell ref="Q49:Q50"/>
    <mergeCell ref="R49:R50"/>
    <mergeCell ref="AR49:AR50"/>
    <mergeCell ref="B47:B48"/>
    <mergeCell ref="C47:C48"/>
    <mergeCell ref="D47:D48"/>
    <mergeCell ref="E47:E48"/>
    <mergeCell ref="F47:F48"/>
    <mergeCell ref="G9:G10"/>
    <mergeCell ref="G15:G16"/>
    <mergeCell ref="I9:J9"/>
    <mergeCell ref="K9:L9"/>
    <mergeCell ref="M9:N10"/>
    <mergeCell ref="G47:G48"/>
    <mergeCell ref="H47:H48"/>
    <mergeCell ref="O43:O44"/>
    <mergeCell ref="P43:P44"/>
    <mergeCell ref="Q43:Q44"/>
    <mergeCell ref="R43:R44"/>
    <mergeCell ref="AR43:AR44"/>
    <mergeCell ref="B43:B44"/>
    <mergeCell ref="C43:C44"/>
    <mergeCell ref="D43:D44"/>
    <mergeCell ref="E43:E44"/>
    <mergeCell ref="F43:F44"/>
    <mergeCell ref="G43:G44"/>
    <mergeCell ref="H43:H44"/>
    <mergeCell ref="I43:I44"/>
    <mergeCell ref="J43:J44"/>
    <mergeCell ref="O45:O46"/>
    <mergeCell ref="P45:P46"/>
    <mergeCell ref="Q45:Q46"/>
    <mergeCell ref="R45:R46"/>
    <mergeCell ref="AR45:AR46"/>
    <mergeCell ref="B45:B46"/>
    <mergeCell ref="C45:C46"/>
    <mergeCell ref="D45:D46"/>
    <mergeCell ref="E45:E46"/>
    <mergeCell ref="F45:F46"/>
    <mergeCell ref="G45:G46"/>
    <mergeCell ref="P233:P234"/>
    <mergeCell ref="Q233:Q234"/>
    <mergeCell ref="R233:R234"/>
    <mergeCell ref="AR233:AR234"/>
    <mergeCell ref="AR13:AR14"/>
    <mergeCell ref="AR39:AR40"/>
    <mergeCell ref="N1:O1"/>
    <mergeCell ref="B7:H8"/>
    <mergeCell ref="I7:L7"/>
    <mergeCell ref="B15:B16"/>
    <mergeCell ref="C15:C16"/>
    <mergeCell ref="D15:D16"/>
    <mergeCell ref="H15:H16"/>
    <mergeCell ref="I15:I16"/>
    <mergeCell ref="J15:J16"/>
    <mergeCell ref="K15:K16"/>
    <mergeCell ref="M15:M16"/>
    <mergeCell ref="I1:J1"/>
    <mergeCell ref="B9:B10"/>
    <mergeCell ref="C9:C10"/>
    <mergeCell ref="D9:D10"/>
    <mergeCell ref="F9:F10"/>
    <mergeCell ref="H9:H10"/>
    <mergeCell ref="B13:B14"/>
    <mergeCell ref="C13:C14"/>
    <mergeCell ref="D13:D14"/>
    <mergeCell ref="E13:E14"/>
    <mergeCell ref="F13:F14"/>
    <mergeCell ref="AR8:AR10"/>
    <mergeCell ref="R15:R16"/>
    <mergeCell ref="E9:E10"/>
    <mergeCell ref="E15:E16"/>
    <mergeCell ref="F15:F16"/>
    <mergeCell ref="O17:O18"/>
    <mergeCell ref="B233:B234"/>
    <mergeCell ref="C233:C234"/>
    <mergeCell ref="D233:D234"/>
    <mergeCell ref="F233:F234"/>
    <mergeCell ref="H233:H234"/>
    <mergeCell ref="I233:I234"/>
    <mergeCell ref="J233:J234"/>
    <mergeCell ref="K233:K234"/>
    <mergeCell ref="E233:E234"/>
    <mergeCell ref="L233:L234"/>
    <mergeCell ref="G233:G234"/>
    <mergeCell ref="M233:M234"/>
    <mergeCell ref="N233:N234"/>
    <mergeCell ref="O233:O234"/>
    <mergeCell ref="H45:H46"/>
    <mergeCell ref="I45:I46"/>
    <mergeCell ref="O47:O48"/>
    <mergeCell ref="K113:K114"/>
    <mergeCell ref="L113:L114"/>
    <mergeCell ref="M113:M114"/>
    <mergeCell ref="N113:N114"/>
    <mergeCell ref="O113:O114"/>
    <mergeCell ref="D123:D124"/>
    <mergeCell ref="E123:E124"/>
    <mergeCell ref="F123:F124"/>
    <mergeCell ref="G123:G124"/>
    <mergeCell ref="H123:H124"/>
    <mergeCell ref="I123:I124"/>
    <mergeCell ref="K117:K118"/>
    <mergeCell ref="L117:L118"/>
    <mergeCell ref="Q11:Q12"/>
    <mergeCell ref="R11:R12"/>
    <mergeCell ref="AR11:AR12"/>
    <mergeCell ref="P13:P14"/>
    <mergeCell ref="Q13:Q14"/>
    <mergeCell ref="M13:M14"/>
    <mergeCell ref="N13:N14"/>
    <mergeCell ref="O13:O14"/>
    <mergeCell ref="R13:R14"/>
    <mergeCell ref="J13:J14"/>
    <mergeCell ref="K13:K14"/>
    <mergeCell ref="L13:L14"/>
    <mergeCell ref="O8:P8"/>
    <mergeCell ref="Q8:R8"/>
    <mergeCell ref="O9:P9"/>
    <mergeCell ref="Q9:R9"/>
    <mergeCell ref="AR15:AR16"/>
    <mergeCell ref="O15:O16"/>
    <mergeCell ref="P15:P16"/>
    <mergeCell ref="Q15:Q16"/>
    <mergeCell ref="N15:N16"/>
    <mergeCell ref="L15:L16"/>
    <mergeCell ref="B11:B12"/>
    <mergeCell ref="C11:C12"/>
    <mergeCell ref="D11:D12"/>
    <mergeCell ref="E11:E12"/>
    <mergeCell ref="F11:F12"/>
    <mergeCell ref="G11:G12"/>
    <mergeCell ref="G13:G14"/>
    <mergeCell ref="H13:H14"/>
    <mergeCell ref="I13:I14"/>
    <mergeCell ref="P17:P18"/>
    <mergeCell ref="Q17:Q18"/>
    <mergeCell ref="R17:R18"/>
    <mergeCell ref="AR17:AR18"/>
    <mergeCell ref="B17:B18"/>
    <mergeCell ref="C17:C18"/>
    <mergeCell ref="D17:D18"/>
    <mergeCell ref="E17:E18"/>
    <mergeCell ref="F17:F18"/>
    <mergeCell ref="G17:G18"/>
    <mergeCell ref="H17:H18"/>
    <mergeCell ref="I17:I18"/>
    <mergeCell ref="J17:J18"/>
    <mergeCell ref="K17:K18"/>
    <mergeCell ref="H11:H12"/>
    <mergeCell ref="I11:I12"/>
    <mergeCell ref="J11:J12"/>
    <mergeCell ref="K11:K12"/>
    <mergeCell ref="L11:L12"/>
    <mergeCell ref="M11:M12"/>
    <mergeCell ref="N11:N12"/>
    <mergeCell ref="O11:O12"/>
    <mergeCell ref="P11:P12"/>
    <mergeCell ref="F49:F50"/>
    <mergeCell ref="J49:J50"/>
    <mergeCell ref="K49:K50"/>
    <mergeCell ref="L49:L50"/>
    <mergeCell ref="K45:K46"/>
    <mergeCell ref="J45:J46"/>
    <mergeCell ref="F39:F40"/>
    <mergeCell ref="L47:L48"/>
    <mergeCell ref="M45:M46"/>
    <mergeCell ref="N45:N46"/>
    <mergeCell ref="K43:K44"/>
    <mergeCell ref="L43:L44"/>
    <mergeCell ref="M43:M44"/>
    <mergeCell ref="N43:N44"/>
    <mergeCell ref="F33:F34"/>
    <mergeCell ref="G33:G34"/>
    <mergeCell ref="H33:H34"/>
    <mergeCell ref="H35:H36"/>
    <mergeCell ref="I35:I36"/>
    <mergeCell ref="J35:J36"/>
    <mergeCell ref="K37:K38"/>
    <mergeCell ref="L37:L38"/>
    <mergeCell ref="M37:M38"/>
    <mergeCell ref="N37:N38"/>
    <mergeCell ref="G61:G62"/>
    <mergeCell ref="H61:H62"/>
    <mergeCell ref="I61:I62"/>
    <mergeCell ref="J61:J62"/>
    <mergeCell ref="K61:K62"/>
    <mergeCell ref="L61:L62"/>
    <mergeCell ref="M61:M62"/>
    <mergeCell ref="N61:N62"/>
    <mergeCell ref="O61:O62"/>
    <mergeCell ref="P61:P62"/>
    <mergeCell ref="Q61:Q62"/>
    <mergeCell ref="R61:R62"/>
    <mergeCell ref="L39:L40"/>
    <mergeCell ref="M17:M18"/>
    <mergeCell ref="N17:N18"/>
    <mergeCell ref="L45:L46"/>
    <mergeCell ref="I47:I48"/>
    <mergeCell ref="J47:J48"/>
    <mergeCell ref="K47:K48"/>
    <mergeCell ref="L17:L18"/>
    <mergeCell ref="R47:R48"/>
    <mergeCell ref="R51:R52"/>
    <mergeCell ref="J53:J54"/>
    <mergeCell ref="R33:R34"/>
    <mergeCell ref="R29:R30"/>
    <mergeCell ref="O37:O38"/>
    <mergeCell ref="P37:P38"/>
    <mergeCell ref="Q37:Q38"/>
    <mergeCell ref="R37:R38"/>
    <mergeCell ref="M27:M28"/>
    <mergeCell ref="N27:N28"/>
    <mergeCell ref="O27:O28"/>
    <mergeCell ref="R127:R128"/>
    <mergeCell ref="AR127:AR128"/>
    <mergeCell ref="J123:J124"/>
    <mergeCell ref="B121:B122"/>
    <mergeCell ref="C121:C122"/>
    <mergeCell ref="AR119:AR120"/>
    <mergeCell ref="I121:I122"/>
    <mergeCell ref="J121:J122"/>
    <mergeCell ref="AR61:AR62"/>
    <mergeCell ref="B63:B64"/>
    <mergeCell ref="C63:C64"/>
    <mergeCell ref="D63:D64"/>
    <mergeCell ref="E63:E64"/>
    <mergeCell ref="F63:F64"/>
    <mergeCell ref="G63:G64"/>
    <mergeCell ref="H63:H64"/>
    <mergeCell ref="I63:I64"/>
    <mergeCell ref="J63:J64"/>
    <mergeCell ref="K63:K64"/>
    <mergeCell ref="L63:L64"/>
    <mergeCell ref="M63:M64"/>
    <mergeCell ref="N63:N64"/>
    <mergeCell ref="O63:O64"/>
    <mergeCell ref="P63:P64"/>
    <mergeCell ref="Q63:Q64"/>
    <mergeCell ref="R63:R64"/>
    <mergeCell ref="AR63:AR64"/>
    <mergeCell ref="B61:B62"/>
    <mergeCell ref="C61:C62"/>
    <mergeCell ref="D61:D62"/>
    <mergeCell ref="E61:E62"/>
    <mergeCell ref="F61:F62"/>
    <mergeCell ref="K125:K126"/>
    <mergeCell ref="L125:L126"/>
    <mergeCell ref="M125:M126"/>
    <mergeCell ref="N125:N126"/>
    <mergeCell ref="O125:O126"/>
    <mergeCell ref="P125:P126"/>
    <mergeCell ref="Q125:Q126"/>
    <mergeCell ref="R125:R126"/>
    <mergeCell ref="N119:N120"/>
    <mergeCell ref="O119:O120"/>
    <mergeCell ref="P119:P120"/>
    <mergeCell ref="Q119:Q120"/>
    <mergeCell ref="R119:R120"/>
    <mergeCell ref="Q121:Q122"/>
    <mergeCell ref="R121:R122"/>
    <mergeCell ref="AR121:AR122"/>
    <mergeCell ref="B127:B128"/>
    <mergeCell ref="C127:C128"/>
    <mergeCell ref="D127:D128"/>
    <mergeCell ref="E127:E128"/>
    <mergeCell ref="F127:F128"/>
    <mergeCell ref="G127:G128"/>
    <mergeCell ref="H127:H128"/>
    <mergeCell ref="I127:I128"/>
    <mergeCell ref="J127:J128"/>
    <mergeCell ref="K127:K128"/>
    <mergeCell ref="L127:L128"/>
    <mergeCell ref="M127:M128"/>
    <mergeCell ref="N127:N128"/>
    <mergeCell ref="O127:O128"/>
    <mergeCell ref="P127:P128"/>
    <mergeCell ref="Q127:Q128"/>
    <mergeCell ref="AR129:AR130"/>
    <mergeCell ref="B129:B130"/>
    <mergeCell ref="C129:C130"/>
    <mergeCell ref="D129:D130"/>
    <mergeCell ref="E129:E130"/>
    <mergeCell ref="F129:F130"/>
    <mergeCell ref="G129:G130"/>
    <mergeCell ref="H129:H130"/>
    <mergeCell ref="I129:I130"/>
    <mergeCell ref="J129:J130"/>
    <mergeCell ref="K129:K130"/>
    <mergeCell ref="L129:L130"/>
    <mergeCell ref="M129:M130"/>
    <mergeCell ref="N129:N130"/>
    <mergeCell ref="O129:O130"/>
    <mergeCell ref="P129:P130"/>
    <mergeCell ref="Q129:Q130"/>
    <mergeCell ref="R129:R130"/>
    <mergeCell ref="F97:F98"/>
    <mergeCell ref="G97:G98"/>
    <mergeCell ref="H97:H98"/>
    <mergeCell ref="I97:I98"/>
    <mergeCell ref="J97:J98"/>
    <mergeCell ref="K97:K98"/>
    <mergeCell ref="L97:L98"/>
    <mergeCell ref="M97:M98"/>
    <mergeCell ref="N97:N98"/>
    <mergeCell ref="O97:O98"/>
    <mergeCell ref="P97:P98"/>
    <mergeCell ref="Q97:Q98"/>
    <mergeCell ref="R97:R98"/>
    <mergeCell ref="AR97:AR98"/>
    <mergeCell ref="K121:K122"/>
    <mergeCell ref="L121:L122"/>
    <mergeCell ref="M121:M122"/>
    <mergeCell ref="N121:N122"/>
    <mergeCell ref="O121:O122"/>
    <mergeCell ref="P121:P122"/>
    <mergeCell ref="P113:P114"/>
    <mergeCell ref="Q113:Q114"/>
    <mergeCell ref="R113:R114"/>
    <mergeCell ref="AR113:AR114"/>
    <mergeCell ref="AR115:AR116"/>
    <mergeCell ref="N117:N118"/>
    <mergeCell ref="O117:O118"/>
    <mergeCell ref="P117:P118"/>
    <mergeCell ref="Q117:Q118"/>
    <mergeCell ref="R117:R118"/>
    <mergeCell ref="AR117:AR118"/>
    <mergeCell ref="K119:K120"/>
  </mergeCells>
  <phoneticPr fontId="3"/>
  <conditionalFormatting sqref="S8:X8">
    <cfRule type="expression" dxfId="2012" priority="54572" stopIfTrue="1">
      <formula>IF(TEXT(S$9,"d")="1",TRUE,FALSE)</formula>
    </cfRule>
    <cfRule type="expression" dxfId="2011" priority="54573" stopIfTrue="1">
      <formula>OR(IF(TEXT(S$9,"d")&lt;&gt;"1",TRUE,FALSE))</formula>
    </cfRule>
  </conditionalFormatting>
  <conditionalFormatting sqref="S9:AQ10">
    <cfRule type="expression" dxfId="2010" priority="54574" stopIfTrue="1">
      <formula>IF(S$9=TODAY(),TRUE,FALSE)</formula>
    </cfRule>
    <cfRule type="expression" dxfId="2009" priority="54575" stopIfTrue="1">
      <formula>IF(WEEKDAY(S$9)=7,TRUE,FALSE)</formula>
    </cfRule>
    <cfRule type="expression" dxfId="2008" priority="54576" stopIfTrue="1">
      <formula>IF(OR(WEEKDAY(S$9)=1,IF(ISNA(MATCH(S$9,Holiday,0)),FALSE,TRUE)),TRUE,FALSE)</formula>
    </cfRule>
  </conditionalFormatting>
  <conditionalFormatting sqref="S234:AQ234 S12:AQ14 S16:AQ16 S44:AQ44 S46:AQ46 S48:AQ48 S28:AQ28 S30:AQ30 S32:AQ32 S34:AQ34 S20:AQ20 S26:AQ26 S58:AQ58 S66:AQ66 S68:AQ68 S78:AQ78 S80:AQ80 S76:AQ76 S70:AQ70 S74:AQ74 S60:AQ60 S72:AQ72 S50:AQ52 S54:AQ56 S40:AQ42 S36:AQ38 S62:AQ64 S84:AQ84 S82:AQ82 S86:AQ86 S88:AQ88 S92:AQ92 S90:AQ90 S112:AQ112 S106:AQ106 S94:AQ94 S102:AQ102 S100:AQ100 S96:AQ96 S108:AQ108 S116:AQ116 S114:AQ114 S122:AQ122 S126:AQ126 S124:AQ124 S128:AQ128 S134:AQ134 S118:AQ120 S130:AQ132 S154:AQ154 S156:AQ156 S158:AQ158 S162:AQ162 S166:AQ166 S170:AQ170 S138:AQ138 S140:AQ140 S150:AQ150 S152:AQ152 S160:AQ160 S164:AQ164 S168:AQ168 S172:AQ172 S174:AQ174 S176:AQ176 S180:AQ180 S184:AQ184 S188:AQ188 S178:AQ178 S182:AQ182 S186:AQ186 S190:AQ190 S148:AQ148 S146:AQ146 S142:AQ142 S144:AQ144 S136:AQ136 S194:AQ194 S196:AQ196 S202:AQ202 S206:AQ206 S210:AQ210 S214:AQ214 S216:AQ216 S218:AQ218 S222:AQ222 S228:AQ228">
    <cfRule type="expression" dxfId="2007" priority="69085" stopIfTrue="1">
      <formula>IF(OR(WEEKDAY(S$9)=7,WEEKDAY(S$9)=1,IF(ISNA(MATCH(S$9,Holiday,0)),FALSE,TRUE)),TRUE,FALSE)</formula>
    </cfRule>
    <cfRule type="expression" dxfId="2006" priority="69086" stopIfTrue="1">
      <formula>IF(AND($B12&lt;&gt;"",$I12&lt;&gt;"", $I12&lt;=S$9,S$9&lt;=$J12),TRUE,FALSE)</formula>
    </cfRule>
    <cfRule type="expression" dxfId="2005" priority="69087" stopIfTrue="1">
      <formula>IF(AND($B12="", $K11&lt;&gt;"",$K11&lt;=S$9,S$9&lt;=$L11),TRUE,FALSE)</formula>
    </cfRule>
  </conditionalFormatting>
  <conditionalFormatting sqref="B233:R234 B43:G46 I43:R44 B11:R14 B15:E16 J121:J122 M121:R122 B121:C122 E121:G122 M65:R66 G65:G66 M75:R76 G75:G76 G15:R16 I45:K46 M45:R46 B19:R20 B25:J28 M25:R28 K137:R138 G137:H138 B137:E138 B213:R214">
    <cfRule type="expression" dxfId="2004" priority="69103" stopIfTrue="1">
      <formula>IF(AND($B11&lt;&gt;"",$I11&lt;&gt;"",$J11&lt;&gt;"",$K11&lt;&gt;"",$L11&lt;&gt;"",$M11=100),TRUE,FALSE)</formula>
    </cfRule>
    <cfRule type="expression" dxfId="2003" priority="69104" stopIfTrue="1">
      <formula>IF(AND($B11&lt;&gt;"",$I11&lt;&gt;"",$J11&lt;&gt;"",$J11&lt;TODAY()),TRUE,FALSE)</formula>
    </cfRule>
    <cfRule type="expression" dxfId="2002" priority="69105" stopIfTrue="1">
      <formula>IF(OR(AND($B11&lt;&gt;"",$I11&lt;&gt;"",$J11&lt;&gt;"",$K11&lt;&gt;"",$M11&lt;100),AND($I11&lt;&gt;"",$J11&lt;&gt;"",TODAY()&gt;=$I11)),TRUE,FALSE)</formula>
    </cfRule>
  </conditionalFormatting>
  <conditionalFormatting sqref="S233:AQ233 S43:AQ43 S47:AQ47 S45:AQ45 S49:AQ49 S53:AQ53 S39:AQ39 S29:AQ29 S33:AQ33 S31:AQ31 S35:AQ35 S27:AQ27 S25:AQ25 S61:AQ61 S69:AQ69 S75:AQ75 S79:AQ79 S65:AQ65 S59:AQ59 S71:AQ71 S83:AQ83 S81:AQ81 S87:AQ87 S91:AQ91 S101:AQ101 S95:AQ95 S117:AQ117 S113:AQ113 S115:AQ115 S121:AQ121 S125:AQ125 S123:AQ123 S129:AQ129 S127:AQ127 S107:AQ107 S93:AQ93 S165:AQ165 S153:AQ153 S157:AQ157 S155:AQ155 S139:AQ139 S149:AQ149 S151:AQ151 S159:AQ159 S163:AQ163 S167:AQ167 S171:AQ171 S183:AQ183 S175:AQ175 S173:AQ173 S177:AQ177 S181:AQ181 S185:AQ185 S189:AQ189 S147:AQ147 S145:AQ145 S141:AQ141 S143:AQ143 S135:AQ135 S193:AQ193 S195:AQ195 S201:AQ201 S205:AQ205 S217:AQ217">
    <cfRule type="expression" dxfId="2001" priority="69280" stopIfTrue="1">
      <formula>IF(OR(WEEKDAY(S$9)=7,WEEKDAY(S$9)=1,IF(ISNA(MATCH(S$9,Holiday,0)),FALSE,TRUE)),TRUE,FALSE)</formula>
    </cfRule>
    <cfRule type="expression" dxfId="2000" priority="69281" stopIfTrue="1">
      <formula>IF(AND($B25&lt;&gt;"",$I25&lt;&gt;"", $I25&lt;=S$9,S$9&lt;=$J25),TRUE,FALSE)</formula>
    </cfRule>
    <cfRule type="expression" dxfId="1999" priority="69282" stopIfTrue="1">
      <formula>IF(AND($B25="", #REF!&lt;&gt;"",#REF!&lt;=S$9,S$9&lt;=#REF!),TRUE,FALSE)</formula>
    </cfRule>
  </conditionalFormatting>
  <conditionalFormatting sqref="S15:AQ15 S57:AQ57 S133:AQ133 S137:AQ137">
    <cfRule type="expression" dxfId="1998" priority="69292" stopIfTrue="1">
      <formula>IF(OR(WEEKDAY(S$9)=7,WEEKDAY(S$9)=1,IF(ISNA(MATCH(S$9,Holiday,0)),FALSE,TRUE)),TRUE,FALSE)</formula>
    </cfRule>
    <cfRule type="expression" dxfId="1997" priority="69293" stopIfTrue="1">
      <formula>IF(AND($B15&lt;&gt;"",$I15&lt;&gt;"", $I15&lt;=S$9,S$9&lt;=$J15),TRUE,FALSE)</formula>
    </cfRule>
    <cfRule type="expression" dxfId="1996" priority="69294" stopIfTrue="1">
      <formula>IF(AND($B15="", $K10&lt;&gt;"",$K10&lt;=S$9,S$9&lt;=$L10),TRUE,FALSE)</formula>
    </cfRule>
  </conditionalFormatting>
  <conditionalFormatting sqref="S11:AQ11">
    <cfRule type="expression" dxfId="1995" priority="69334" stopIfTrue="1">
      <formula>IF(OR(WEEKDAY(S$9)=7,WEEKDAY(S$9)=1,IF(ISNA(MATCH(S$9,Holiday,0)),FALSE,TRUE)),TRUE,FALSE)</formula>
    </cfRule>
    <cfRule type="expression" dxfId="1994" priority="69335" stopIfTrue="1">
      <formula>IF(AND($B11&lt;&gt;"",$I11&lt;&gt;"", $I11&lt;=S$9,S$9&lt;=$J11),TRUE,FALSE)</formula>
    </cfRule>
    <cfRule type="expression" dxfId="1993" priority="69336" stopIfTrue="1">
      <formula>IF(AND($B11="", #REF!&lt;&gt;"",#REF!&lt;=S$9,S$9&lt;=#REF!),TRUE,FALSE)</formula>
    </cfRule>
  </conditionalFormatting>
  <conditionalFormatting sqref="Y8:AD8">
    <cfRule type="expression" dxfId="1992" priority="3666" stopIfTrue="1">
      <formula>IF(TEXT(Y$9,"d")="1",TRUE,FALSE)</formula>
    </cfRule>
    <cfRule type="expression" dxfId="1991" priority="3667" stopIfTrue="1">
      <formula>OR(IF(TEXT(Y$9,"d")&lt;&gt;"1",TRUE,FALSE))</formula>
    </cfRule>
  </conditionalFormatting>
  <conditionalFormatting sqref="AE8:AQ8">
    <cfRule type="expression" dxfId="1981" priority="3637" stopIfTrue="1">
      <formula>IF(TEXT(AE$9,"d")="1",TRUE,FALSE)</formula>
    </cfRule>
    <cfRule type="expression" dxfId="1980" priority="3638" stopIfTrue="1">
      <formula>OR(IF(TEXT(AE$9,"d")&lt;&gt;"1",TRUE,FALSE))</formula>
    </cfRule>
  </conditionalFormatting>
  <conditionalFormatting sqref="H45:H46">
    <cfRule type="expression" dxfId="1970" priority="3610" stopIfTrue="1">
      <formula>IF(AND($B45&lt;&gt;"",$I45&lt;&gt;"",$J45&lt;&gt;"",$K45&lt;&gt;"",$L45&lt;&gt;"",$M45=100),TRUE,FALSE)</formula>
    </cfRule>
    <cfRule type="expression" dxfId="1969" priority="3611" stopIfTrue="1">
      <formula>IF(AND($B45&lt;&gt;"",$I45&lt;&gt;"",$J45&lt;&gt;"",$J45&lt;TODAY()),TRUE,FALSE)</formula>
    </cfRule>
    <cfRule type="expression" dxfId="1968" priority="3612" stopIfTrue="1">
      <formula>IF(OR(AND($B45&lt;&gt;"",$I45&lt;&gt;"",$J45&lt;&gt;"",$K45&lt;&gt;"",$M45&lt;100),AND($I45&lt;&gt;"",$J45&lt;&gt;"",TODAY()&gt;=$I45)),TRUE,FALSE)</formula>
    </cfRule>
  </conditionalFormatting>
  <conditionalFormatting sqref="H43:H44">
    <cfRule type="expression" dxfId="1967" priority="3607" stopIfTrue="1">
      <formula>IF(AND($B43&lt;&gt;"",$I43&lt;&gt;"",$J43&lt;&gt;"",$K43&lt;&gt;"",$L43&lt;&gt;"",$M43=100),TRUE,FALSE)</formula>
    </cfRule>
    <cfRule type="expression" dxfId="1966" priority="3608" stopIfTrue="1">
      <formula>IF(AND($B43&lt;&gt;"",$I43&lt;&gt;"",$J43&lt;&gt;"",$J43&lt;TODAY()),TRUE,FALSE)</formula>
    </cfRule>
    <cfRule type="expression" dxfId="1965" priority="3609" stopIfTrue="1">
      <formula>IF(OR(AND($B43&lt;&gt;"",$I43&lt;&gt;"",$J43&lt;&gt;"",$K43&lt;&gt;"",$M43&lt;100),AND($I43&lt;&gt;"",$J43&lt;&gt;"",TODAY()&gt;=$I43)),TRUE,FALSE)</formula>
    </cfRule>
  </conditionalFormatting>
  <conditionalFormatting sqref="I57:R58 B47:G52 I49:I52 M47:R52 M113:R118 B113:G118 B57:G58 J113:J118">
    <cfRule type="expression" dxfId="1964" priority="3580" stopIfTrue="1">
      <formula>IF(AND($B47&lt;&gt;"",$I47&lt;&gt;"",$J47&lt;&gt;"",$K47&lt;&gt;"",$L47&lt;&gt;"",$M47=100),TRUE,FALSE)</formula>
    </cfRule>
    <cfRule type="expression" dxfId="1963" priority="3581" stopIfTrue="1">
      <formula>IF(AND($B47&lt;&gt;"",$I47&lt;&gt;"",$J47&lt;&gt;"",$J47&lt;TODAY()),TRUE,FALSE)</formula>
    </cfRule>
    <cfRule type="expression" dxfId="1962" priority="3582" stopIfTrue="1">
      <formula>IF(OR(AND($B47&lt;&gt;"",$I47&lt;&gt;"",$J47&lt;&gt;"",$K47&lt;&gt;"",$M47&lt;100),AND($I47&lt;&gt;"",$J47&lt;&gt;"",TODAY()&gt;=$I47)),TRUE,FALSE)</formula>
    </cfRule>
  </conditionalFormatting>
  <conditionalFormatting sqref="H113:H114">
    <cfRule type="expression" dxfId="1961" priority="3538" stopIfTrue="1">
      <formula>IF(AND($B113&lt;&gt;"",$I113&lt;&gt;"",$J113&lt;&gt;"",$K113&lt;&gt;"",$L113&lt;&gt;"",$M113=100),TRUE,FALSE)</formula>
    </cfRule>
    <cfRule type="expression" dxfId="1960" priority="3539" stopIfTrue="1">
      <formula>IF(AND($B113&lt;&gt;"",$I113&lt;&gt;"",$J113&lt;&gt;"",$J113&lt;TODAY()),TRUE,FALSE)</formula>
    </cfRule>
    <cfRule type="expression" dxfId="1959" priority="3540" stopIfTrue="1">
      <formula>IF(OR(AND($B113&lt;&gt;"",$I113&lt;&gt;"",$J113&lt;&gt;"",$K113&lt;&gt;"",$M113&lt;100),AND($I113&lt;&gt;"",$J113&lt;&gt;"",TODAY()&gt;=$I113)),TRUE,FALSE)</formula>
    </cfRule>
  </conditionalFormatting>
  <conditionalFormatting sqref="H49:H50">
    <cfRule type="expression" dxfId="1958" priority="3553" stopIfTrue="1">
      <formula>IF(AND($B49&lt;&gt;"",$I49&lt;&gt;"",$J49&lt;&gt;"",$K49&lt;&gt;"",$L49&lt;&gt;"",$M49=100),TRUE,FALSE)</formula>
    </cfRule>
    <cfRule type="expression" dxfId="1957" priority="3554" stopIfTrue="1">
      <formula>IF(AND($B49&lt;&gt;"",$I49&lt;&gt;"",$J49&lt;&gt;"",$J49&lt;TODAY()),TRUE,FALSE)</formula>
    </cfRule>
    <cfRule type="expression" dxfId="1956" priority="3555" stopIfTrue="1">
      <formula>IF(OR(AND($B49&lt;&gt;"",$I49&lt;&gt;"",$J49&lt;&gt;"",$K49&lt;&gt;"",$M49&lt;100),AND($I49&lt;&gt;"",$J49&lt;&gt;"",TODAY()&gt;=$I49)),TRUE,FALSE)</formula>
    </cfRule>
  </conditionalFormatting>
  <conditionalFormatting sqref="H47:H48">
    <cfRule type="expression" dxfId="1955" priority="3550" stopIfTrue="1">
      <formula>IF(AND($B47&lt;&gt;"",$I47&lt;&gt;"",$J47&lt;&gt;"",$K47&lt;&gt;"",$L47&lt;&gt;"",$M47=100),TRUE,FALSE)</formula>
    </cfRule>
    <cfRule type="expression" dxfId="1954" priority="3551" stopIfTrue="1">
      <formula>IF(AND($B47&lt;&gt;"",$I47&lt;&gt;"",$J47&lt;&gt;"",$J47&lt;TODAY()),TRUE,FALSE)</formula>
    </cfRule>
    <cfRule type="expression" dxfId="1953" priority="3552" stopIfTrue="1">
      <formula>IF(OR(AND($B47&lt;&gt;"",$I47&lt;&gt;"",$J47&lt;&gt;"",$K47&lt;&gt;"",$M47&lt;100),AND($I47&lt;&gt;"",$J47&lt;&gt;"",TODAY()&gt;=$I47)),TRUE,FALSE)</formula>
    </cfRule>
  </conditionalFormatting>
  <conditionalFormatting sqref="H51:H52">
    <cfRule type="expression" dxfId="1952" priority="3547" stopIfTrue="1">
      <formula>IF(AND($B51&lt;&gt;"",$I51&lt;&gt;"",$J51&lt;&gt;"",$K51&lt;&gt;"",$L51&lt;&gt;"",$M51=100),TRUE,FALSE)</formula>
    </cfRule>
    <cfRule type="expression" dxfId="1951" priority="3548" stopIfTrue="1">
      <formula>IF(AND($B51&lt;&gt;"",$I51&lt;&gt;"",$J51&lt;&gt;"",$J51&lt;TODAY()),TRUE,FALSE)</formula>
    </cfRule>
    <cfRule type="expression" dxfId="1950" priority="3549" stopIfTrue="1">
      <formula>IF(OR(AND($B51&lt;&gt;"",$I51&lt;&gt;"",$J51&lt;&gt;"",$K51&lt;&gt;"",$M51&lt;100),AND($I51&lt;&gt;"",$J51&lt;&gt;"",TODAY()&gt;=$I51)),TRUE,FALSE)</formula>
    </cfRule>
  </conditionalFormatting>
  <conditionalFormatting sqref="H57:H58">
    <cfRule type="expression" dxfId="1949" priority="3544" stopIfTrue="1">
      <formula>IF(AND($B57&lt;&gt;"",$I57&lt;&gt;"",$J57&lt;&gt;"",$K57&lt;&gt;"",$L57&lt;&gt;"",$M57=100),TRUE,FALSE)</formula>
    </cfRule>
    <cfRule type="expression" dxfId="1948" priority="3545" stopIfTrue="1">
      <formula>IF(AND($B57&lt;&gt;"",$I57&lt;&gt;"",$J57&lt;&gt;"",$J57&lt;TODAY()),TRUE,FALSE)</formula>
    </cfRule>
    <cfRule type="expression" dxfId="1947" priority="3546" stopIfTrue="1">
      <formula>IF(OR(AND($B57&lt;&gt;"",$I57&lt;&gt;"",$J57&lt;&gt;"",$K57&lt;&gt;"",$M57&lt;100),AND($I57&lt;&gt;"",$J57&lt;&gt;"",TODAY()&gt;=$I57)),TRUE,FALSE)</formula>
    </cfRule>
  </conditionalFormatting>
  <conditionalFormatting sqref="H117:H118">
    <cfRule type="expression" dxfId="1946" priority="3535" stopIfTrue="1">
      <formula>IF(AND($B117&lt;&gt;"",$I117&lt;&gt;"",$J117&lt;&gt;"",$K117&lt;&gt;"",$L117&lt;&gt;"",$M117=100),TRUE,FALSE)</formula>
    </cfRule>
    <cfRule type="expression" dxfId="1945" priority="3536" stopIfTrue="1">
      <formula>IF(AND($B117&lt;&gt;"",$I117&lt;&gt;"",$J117&lt;&gt;"",$J117&lt;TODAY()),TRUE,FALSE)</formula>
    </cfRule>
    <cfRule type="expression" dxfId="1944" priority="3537" stopIfTrue="1">
      <formula>IF(OR(AND($B117&lt;&gt;"",$I117&lt;&gt;"",$J117&lt;&gt;"",$K117&lt;&gt;"",$M117&lt;100),AND($I117&lt;&gt;"",$J117&lt;&gt;"",TODAY()&gt;=$I117)),TRUE,FALSE)</formula>
    </cfRule>
  </conditionalFormatting>
  <conditionalFormatting sqref="H115:H116">
    <cfRule type="expression" dxfId="1943" priority="3541" stopIfTrue="1">
      <formula>IF(AND($B115&lt;&gt;"",$I115&lt;&gt;"",$J115&lt;&gt;"",$K115&lt;&gt;"",$L115&lt;&gt;"",$M115=100),TRUE,FALSE)</formula>
    </cfRule>
    <cfRule type="expression" dxfId="1942" priority="3542" stopIfTrue="1">
      <formula>IF(AND($B115&lt;&gt;"",$I115&lt;&gt;"",$J115&lt;&gt;"",$J115&lt;TODAY()),TRUE,FALSE)</formula>
    </cfRule>
    <cfRule type="expression" dxfId="1941" priority="3543" stopIfTrue="1">
      <formula>IF(OR(AND($B115&lt;&gt;"",$I115&lt;&gt;"",$J115&lt;&gt;"",$K115&lt;&gt;"",$M115&lt;100),AND($I115&lt;&gt;"",$J115&lt;&gt;"",TODAY()&gt;=$I115)),TRUE,FALSE)</formula>
    </cfRule>
  </conditionalFormatting>
  <conditionalFormatting sqref="I47:I48">
    <cfRule type="expression" dxfId="1940" priority="3532" stopIfTrue="1">
      <formula>IF(AND($B47&lt;&gt;"",$I47&lt;&gt;"",$J47&lt;&gt;"",$K47&lt;&gt;"",$L47&lt;&gt;"",$M47=100),TRUE,FALSE)</formula>
    </cfRule>
    <cfRule type="expression" dxfId="1939" priority="3533" stopIfTrue="1">
      <formula>IF(AND($B47&lt;&gt;"",$I47&lt;&gt;"",$J47&lt;&gt;"",$J47&lt;TODAY()),TRUE,FALSE)</formula>
    </cfRule>
    <cfRule type="expression" dxfId="1938" priority="3534" stopIfTrue="1">
      <formula>IF(OR(AND($B47&lt;&gt;"",$I47&lt;&gt;"",$J47&lt;&gt;"",$K47&lt;&gt;"",$M47&lt;100),AND($I47&lt;&gt;"",$J47&lt;&gt;"",TODAY()&gt;=$I47)),TRUE,FALSE)</formula>
    </cfRule>
  </conditionalFormatting>
  <conditionalFormatting sqref="K49:K50">
    <cfRule type="expression" dxfId="1937" priority="3508" stopIfTrue="1">
      <formula>IF(AND($B49&lt;&gt;"",$I49&lt;&gt;"",$J49&lt;&gt;"",$K49&lt;&gt;"",$L49&lt;&gt;"",$M49=100),TRUE,FALSE)</formula>
    </cfRule>
    <cfRule type="expression" dxfId="1936" priority="3509" stopIfTrue="1">
      <formula>IF(AND($B49&lt;&gt;"",$I49&lt;&gt;"",$J49&lt;&gt;"",$J49&lt;TODAY()),TRUE,FALSE)</formula>
    </cfRule>
    <cfRule type="expression" dxfId="1935" priority="3510" stopIfTrue="1">
      <formula>IF(OR(AND($B49&lt;&gt;"",$I49&lt;&gt;"",$J49&lt;&gt;"",$K49&lt;&gt;"",$M49&lt;100),AND($I49&lt;&gt;"",$J49&lt;&gt;"",TODAY()&gt;=$I49)),TRUE,FALSE)</formula>
    </cfRule>
  </conditionalFormatting>
  <conditionalFormatting sqref="K47:K48">
    <cfRule type="expression" dxfId="1934" priority="3526" stopIfTrue="1">
      <formula>IF(AND($B47&lt;&gt;"",$I47&lt;&gt;"",$J47&lt;&gt;"",$K47&lt;&gt;"",$L47&lt;&gt;"",$M47=100),TRUE,FALSE)</formula>
    </cfRule>
    <cfRule type="expression" dxfId="1933" priority="3527" stopIfTrue="1">
      <formula>IF(AND($B47&lt;&gt;"",$I47&lt;&gt;"",$J47&lt;&gt;"",$J47&lt;TODAY()),TRUE,FALSE)</formula>
    </cfRule>
    <cfRule type="expression" dxfId="1932" priority="3528" stopIfTrue="1">
      <formula>IF(OR(AND($B47&lt;&gt;"",$I47&lt;&gt;"",$J47&lt;&gt;"",$K47&lt;&gt;"",$M47&lt;100),AND($I47&lt;&gt;"",$J47&lt;&gt;"",TODAY()&gt;=$I47)),TRUE,FALSE)</formula>
    </cfRule>
  </conditionalFormatting>
  <conditionalFormatting sqref="J47:J48">
    <cfRule type="expression" dxfId="1931" priority="3517" stopIfTrue="1">
      <formula>IF(AND($B47&lt;&gt;"",$I47&lt;&gt;"",$J47&lt;&gt;"",$K47&lt;&gt;"",$L47&lt;&gt;"",$M47=100),TRUE,FALSE)</formula>
    </cfRule>
    <cfRule type="expression" dxfId="1930" priority="3518" stopIfTrue="1">
      <formula>IF(AND($B47&lt;&gt;"",$I47&lt;&gt;"",$J47&lt;&gt;"",$J47&lt;TODAY()),TRUE,FALSE)</formula>
    </cfRule>
    <cfRule type="expression" dxfId="1929" priority="3519" stopIfTrue="1">
      <formula>IF(OR(AND($B47&lt;&gt;"",$I47&lt;&gt;"",$J47&lt;&gt;"",$K47&lt;&gt;"",$M47&lt;100),AND($I47&lt;&gt;"",$J47&lt;&gt;"",TODAY()&gt;=$I47)),TRUE,FALSE)</formula>
    </cfRule>
  </conditionalFormatting>
  <conditionalFormatting sqref="J49:J50">
    <cfRule type="expression" dxfId="1928" priority="3514" stopIfTrue="1">
      <formula>IF(AND($B49&lt;&gt;"",$I49&lt;&gt;"",$J49&lt;&gt;"",$K49&lt;&gt;"",$L49&lt;&gt;"",$M49=100),TRUE,FALSE)</formula>
    </cfRule>
    <cfRule type="expression" dxfId="1927" priority="3515" stopIfTrue="1">
      <formula>IF(AND($B49&lt;&gt;"",$I49&lt;&gt;"",$J49&lt;&gt;"",$J49&lt;TODAY()),TRUE,FALSE)</formula>
    </cfRule>
    <cfRule type="expression" dxfId="1926" priority="3516" stopIfTrue="1">
      <formula>IF(OR(AND($B49&lt;&gt;"",$I49&lt;&gt;"",$J49&lt;&gt;"",$K49&lt;&gt;"",$M49&lt;100),AND($I49&lt;&gt;"",$J49&lt;&gt;"",TODAY()&gt;=$I49)),TRUE,FALSE)</formula>
    </cfRule>
  </conditionalFormatting>
  <conditionalFormatting sqref="J51:J52">
    <cfRule type="expression" dxfId="1925" priority="3511" stopIfTrue="1">
      <formula>IF(AND($B51&lt;&gt;"",$I51&lt;&gt;"",$J51&lt;&gt;"",$K51&lt;&gt;"",$L51&lt;&gt;"",$M51=100),TRUE,FALSE)</formula>
    </cfRule>
    <cfRule type="expression" dxfId="1924" priority="3512" stopIfTrue="1">
      <formula>IF(AND($B51&lt;&gt;"",$I51&lt;&gt;"",$J51&lt;&gt;"",$J51&lt;TODAY()),TRUE,FALSE)</formula>
    </cfRule>
    <cfRule type="expression" dxfId="1923" priority="3513" stopIfTrue="1">
      <formula>IF(OR(AND($B51&lt;&gt;"",$I51&lt;&gt;"",$J51&lt;&gt;"",$K51&lt;&gt;"",$M51&lt;100),AND($I51&lt;&gt;"",$J51&lt;&gt;"",TODAY()&gt;=$I51)),TRUE,FALSE)</formula>
    </cfRule>
  </conditionalFormatting>
  <conditionalFormatting sqref="K51:K52">
    <cfRule type="expression" dxfId="1922" priority="3505" stopIfTrue="1">
      <formula>IF(AND($B51&lt;&gt;"",$I51&lt;&gt;"",$J51&lt;&gt;"",$K51&lt;&gt;"",$L51&lt;&gt;"",$M51=100),TRUE,FALSE)</formula>
    </cfRule>
    <cfRule type="expression" dxfId="1921" priority="3506" stopIfTrue="1">
      <formula>IF(AND($B51&lt;&gt;"",$I51&lt;&gt;"",$J51&lt;&gt;"",$J51&lt;TODAY()),TRUE,FALSE)</formula>
    </cfRule>
    <cfRule type="expression" dxfId="1920" priority="3507" stopIfTrue="1">
      <formula>IF(OR(AND($B51&lt;&gt;"",$I51&lt;&gt;"",$J51&lt;&gt;"",$K51&lt;&gt;"",$M51&lt;100),AND($I51&lt;&gt;"",$J51&lt;&gt;"",TODAY()&gt;=$I51)),TRUE,FALSE)</formula>
    </cfRule>
  </conditionalFormatting>
  <conditionalFormatting sqref="S18:AQ18">
    <cfRule type="expression" dxfId="1919" priority="3496" stopIfTrue="1">
      <formula>IF(OR(WEEKDAY(S$9)=7,WEEKDAY(S$9)=1,IF(ISNA(MATCH(S$9,Holiday,0)),FALSE,TRUE)),TRUE,FALSE)</formula>
    </cfRule>
    <cfRule type="expression" dxfId="1918" priority="3497" stopIfTrue="1">
      <formula>IF(AND($B18&lt;&gt;"",$I18&lt;&gt;"", $I18&lt;=S$9,S$9&lt;=$J18),TRUE,FALSE)</formula>
    </cfRule>
    <cfRule type="expression" dxfId="1917" priority="3498" stopIfTrue="1">
      <formula>IF(AND($B18="", $K17&lt;&gt;"",$K17&lt;=S$9,S$9&lt;=$L17),TRUE,FALSE)</formula>
    </cfRule>
  </conditionalFormatting>
  <conditionalFormatting sqref="B17:E18 G17:K18 M17:R18">
    <cfRule type="expression" dxfId="1916" priority="3493" stopIfTrue="1">
      <formula>IF(AND($B17&lt;&gt;"",$I17&lt;&gt;"",$J17&lt;&gt;"",$K17&lt;&gt;"",$L17&lt;&gt;"",$M17=100),TRUE,FALSE)</formula>
    </cfRule>
    <cfRule type="expression" dxfId="1915" priority="3494" stopIfTrue="1">
      <formula>IF(AND($B17&lt;&gt;"",$I17&lt;&gt;"",$J17&lt;&gt;"",$J17&lt;TODAY()),TRUE,FALSE)</formula>
    </cfRule>
    <cfRule type="expression" dxfId="1914" priority="3495" stopIfTrue="1">
      <formula>IF(OR(AND($B17&lt;&gt;"",$I17&lt;&gt;"",$J17&lt;&gt;"",$K17&lt;&gt;"",$M17&lt;100),AND($I17&lt;&gt;"",$J17&lt;&gt;"",TODAY()&gt;=$I17)),TRUE,FALSE)</formula>
    </cfRule>
  </conditionalFormatting>
  <conditionalFormatting sqref="S17:AQ17 S73:AQ73 S161:AQ161 S169:AQ169 S179:AQ179 S187:AQ187">
    <cfRule type="expression" dxfId="1913" priority="3490" stopIfTrue="1">
      <formula>IF(OR(WEEKDAY(S$9)=7,WEEKDAY(S$9)=1,IF(ISNA(MATCH(S$9,Holiday,0)),FALSE,TRUE)),TRUE,FALSE)</formula>
    </cfRule>
    <cfRule type="expression" dxfId="1912" priority="3491" stopIfTrue="1">
      <formula>IF(AND($B17&lt;&gt;"",$I17&lt;&gt;"", $I17&lt;=S$9,S$9&lt;=$J17),TRUE,FALSE)</formula>
    </cfRule>
    <cfRule type="expression" dxfId="1911" priority="3492" stopIfTrue="1">
      <formula>IF(AND($B17="", $K14&lt;&gt;"",$K14&lt;=S$9,S$9&lt;=$L14),TRUE,FALSE)</formula>
    </cfRule>
  </conditionalFormatting>
  <conditionalFormatting sqref="F15:F16">
    <cfRule type="expression" dxfId="1910" priority="3487" stopIfTrue="1">
      <formula>IF(AND($B15&lt;&gt;"",$I15&lt;&gt;"",$J15&lt;&gt;"",$K15&lt;&gt;"",$L15&lt;&gt;"",$M15=100),TRUE,FALSE)</formula>
    </cfRule>
    <cfRule type="expression" dxfId="1909" priority="3488" stopIfTrue="1">
      <formula>IF(AND($B15&lt;&gt;"",$I15&lt;&gt;"",$J15&lt;&gt;"",$J15&lt;TODAY()),TRUE,FALSE)</formula>
    </cfRule>
    <cfRule type="expression" dxfId="1908" priority="3489" stopIfTrue="1">
      <formula>IF(OR(AND($B15&lt;&gt;"",$I15&lt;&gt;"",$J15&lt;&gt;"",$K15&lt;&gt;"",$M15&lt;100),AND($I15&lt;&gt;"",$J15&lt;&gt;"",TODAY()&gt;=$I15)),TRUE,FALSE)</formula>
    </cfRule>
  </conditionalFormatting>
  <conditionalFormatting sqref="B63:E64 I63:I64 M61:R64 B61:C62 E61:E62 G61:G64">
    <cfRule type="expression" dxfId="1907" priority="3481" stopIfTrue="1">
      <formula>IF(AND($B61&lt;&gt;"",$I61&lt;&gt;"",$J61&lt;&gt;"",$K61&lt;&gt;"",$L61&lt;&gt;"",$M61=100),TRUE,FALSE)</formula>
    </cfRule>
    <cfRule type="expression" dxfId="1906" priority="3482" stopIfTrue="1">
      <formula>IF(AND($B61&lt;&gt;"",$I61&lt;&gt;"",$J61&lt;&gt;"",$J61&lt;TODAY()),TRUE,FALSE)</formula>
    </cfRule>
    <cfRule type="expression" dxfId="1905" priority="3483" stopIfTrue="1">
      <formula>IF(OR(AND($B61&lt;&gt;"",$I61&lt;&gt;"",$J61&lt;&gt;"",$K61&lt;&gt;"",$M61&lt;100),AND($I61&lt;&gt;"",$J61&lt;&gt;"",TODAY()&gt;=$I61)),TRUE,FALSE)</formula>
    </cfRule>
  </conditionalFormatting>
  <conditionalFormatting sqref="H61:H62">
    <cfRule type="expression" dxfId="1904" priority="3478" stopIfTrue="1">
      <formula>IF(AND($B61&lt;&gt;"",$I61&lt;&gt;"",$J61&lt;&gt;"",$K61&lt;&gt;"",$L61&lt;&gt;"",$M61=100),TRUE,FALSE)</formula>
    </cfRule>
    <cfRule type="expression" dxfId="1903" priority="3479" stopIfTrue="1">
      <formula>IF(AND($B61&lt;&gt;"",$I61&lt;&gt;"",$J61&lt;&gt;"",$J61&lt;TODAY()),TRUE,FALSE)</formula>
    </cfRule>
    <cfRule type="expression" dxfId="1902" priority="3480" stopIfTrue="1">
      <formula>IF(OR(AND($B61&lt;&gt;"",$I61&lt;&gt;"",$J61&lt;&gt;"",$K61&lt;&gt;"",$M61&lt;100),AND($I61&lt;&gt;"",$J61&lt;&gt;"",TODAY()&gt;=$I61)),TRUE,FALSE)</formula>
    </cfRule>
  </conditionalFormatting>
  <conditionalFormatting sqref="H63:H64">
    <cfRule type="expression" dxfId="1901" priority="3475" stopIfTrue="1">
      <formula>IF(AND($B63&lt;&gt;"",$I63&lt;&gt;"",$J63&lt;&gt;"",$K63&lt;&gt;"",$L63&lt;&gt;"",$M63=100),TRUE,FALSE)</formula>
    </cfRule>
    <cfRule type="expression" dxfId="1900" priority="3476" stopIfTrue="1">
      <formula>IF(AND($B63&lt;&gt;"",$I63&lt;&gt;"",$J63&lt;&gt;"",$J63&lt;TODAY()),TRUE,FALSE)</formula>
    </cfRule>
    <cfRule type="expression" dxfId="1899" priority="3477" stopIfTrue="1">
      <formula>IF(OR(AND($B63&lt;&gt;"",$I63&lt;&gt;"",$J63&lt;&gt;"",$K63&lt;&gt;"",$M63&lt;100),AND($I63&lt;&gt;"",$J63&lt;&gt;"",TODAY()&gt;=$I63)),TRUE,FALSE)</formula>
    </cfRule>
  </conditionalFormatting>
  <conditionalFormatting sqref="J61:J62">
    <cfRule type="expression" dxfId="1898" priority="3460" stopIfTrue="1">
      <formula>IF(AND($B61&lt;&gt;"",$I61&lt;&gt;"",$J61&lt;&gt;"",$K61&lt;&gt;"",$L61&lt;&gt;"",$M61=100),TRUE,FALSE)</formula>
    </cfRule>
    <cfRule type="expression" dxfId="1897" priority="3461" stopIfTrue="1">
      <formula>IF(AND($B61&lt;&gt;"",$I61&lt;&gt;"",$J61&lt;&gt;"",$J61&lt;TODAY()),TRUE,FALSE)</formula>
    </cfRule>
    <cfRule type="expression" dxfId="1896" priority="3462" stopIfTrue="1">
      <formula>IF(OR(AND($B61&lt;&gt;"",$I61&lt;&gt;"",$J61&lt;&gt;"",$K61&lt;&gt;"",$M61&lt;100),AND($I61&lt;&gt;"",$J61&lt;&gt;"",TODAY()&gt;=$I61)),TRUE,FALSE)</formula>
    </cfRule>
  </conditionalFormatting>
  <conditionalFormatting sqref="I113:I114">
    <cfRule type="expression" dxfId="1895" priority="3448" stopIfTrue="1">
      <formula>IF(AND($B113&lt;&gt;"",$I113&lt;&gt;"",$J113&lt;&gt;"",$K113&lt;&gt;"",$L113&lt;&gt;"",$M113=100),TRUE,FALSE)</formula>
    </cfRule>
    <cfRule type="expression" dxfId="1894" priority="3449" stopIfTrue="1">
      <formula>IF(AND($B113&lt;&gt;"",$I113&lt;&gt;"",$J113&lt;&gt;"",$J113&lt;TODAY()),TRUE,FALSE)</formula>
    </cfRule>
    <cfRule type="expression" dxfId="1893" priority="3450" stopIfTrue="1">
      <formula>IF(OR(AND($B113&lt;&gt;"",$I113&lt;&gt;"",$J113&lt;&gt;"",$K113&lt;&gt;"",$M113&lt;100),AND($I113&lt;&gt;"",$J113&lt;&gt;"",TODAY()&gt;=$I113)),TRUE,FALSE)</formula>
    </cfRule>
  </conditionalFormatting>
  <conditionalFormatting sqref="I115:I116">
    <cfRule type="expression" dxfId="1892" priority="3445" stopIfTrue="1">
      <formula>IF(AND($B115&lt;&gt;"",$I115&lt;&gt;"",$J115&lt;&gt;"",$K115&lt;&gt;"",$L115&lt;&gt;"",$M115=100),TRUE,FALSE)</formula>
    </cfRule>
    <cfRule type="expression" dxfId="1891" priority="3446" stopIfTrue="1">
      <formula>IF(AND($B115&lt;&gt;"",$I115&lt;&gt;"",$J115&lt;&gt;"",$J115&lt;TODAY()),TRUE,FALSE)</formula>
    </cfRule>
    <cfRule type="expression" dxfId="1890" priority="3447" stopIfTrue="1">
      <formula>IF(OR(AND($B115&lt;&gt;"",$I115&lt;&gt;"",$J115&lt;&gt;"",$K115&lt;&gt;"",$M115&lt;100),AND($I115&lt;&gt;"",$J115&lt;&gt;"",TODAY()&gt;=$I115)),TRUE,FALSE)</formula>
    </cfRule>
  </conditionalFormatting>
  <conditionalFormatting sqref="I117:I118">
    <cfRule type="expression" dxfId="1889" priority="3442" stopIfTrue="1">
      <formula>IF(AND($B117&lt;&gt;"",$I117&lt;&gt;"",$J117&lt;&gt;"",$K117&lt;&gt;"",$L117&lt;&gt;"",$M117=100),TRUE,FALSE)</formula>
    </cfRule>
    <cfRule type="expression" dxfId="1888" priority="3443" stopIfTrue="1">
      <formula>IF(AND($B117&lt;&gt;"",$I117&lt;&gt;"",$J117&lt;&gt;"",$J117&lt;TODAY()),TRUE,FALSE)</formula>
    </cfRule>
    <cfRule type="expression" dxfId="1887" priority="3444" stopIfTrue="1">
      <formula>IF(OR(AND($B117&lt;&gt;"",$I117&lt;&gt;"",$J117&lt;&gt;"",$K117&lt;&gt;"",$M117&lt;100),AND($I117&lt;&gt;"",$J117&lt;&gt;"",TODAY()&gt;=$I117)),TRUE,FALSE)</formula>
    </cfRule>
  </conditionalFormatting>
  <conditionalFormatting sqref="K113:K114">
    <cfRule type="expression" dxfId="1886" priority="3439" stopIfTrue="1">
      <formula>IF(AND($B113&lt;&gt;"",$I113&lt;&gt;"",$J113&lt;&gt;"",$K113&lt;&gt;"",$L113&lt;&gt;"",$M113=100),TRUE,FALSE)</formula>
    </cfRule>
    <cfRule type="expression" dxfId="1885" priority="3440" stopIfTrue="1">
      <formula>IF(AND($B113&lt;&gt;"",$I113&lt;&gt;"",$J113&lt;&gt;"",$J113&lt;TODAY()),TRUE,FALSE)</formula>
    </cfRule>
    <cfRule type="expression" dxfId="1884" priority="3441" stopIfTrue="1">
      <formula>IF(OR(AND($B113&lt;&gt;"",$I113&lt;&gt;"",$J113&lt;&gt;"",$K113&lt;&gt;"",$M113&lt;100),AND($I113&lt;&gt;"",$J113&lt;&gt;"",TODAY()&gt;=$I113)),TRUE,FALSE)</formula>
    </cfRule>
  </conditionalFormatting>
  <conditionalFormatting sqref="K115:K116">
    <cfRule type="expression" dxfId="1883" priority="3436" stopIfTrue="1">
      <formula>IF(AND($B115&lt;&gt;"",$I115&lt;&gt;"",$J115&lt;&gt;"",$K115&lt;&gt;"",$L115&lt;&gt;"",$M115=100),TRUE,FALSE)</formula>
    </cfRule>
    <cfRule type="expression" dxfId="1882" priority="3437" stopIfTrue="1">
      <formula>IF(AND($B115&lt;&gt;"",$I115&lt;&gt;"",$J115&lt;&gt;"",$J115&lt;TODAY()),TRUE,FALSE)</formula>
    </cfRule>
    <cfRule type="expression" dxfId="1881" priority="3438" stopIfTrue="1">
      <formula>IF(OR(AND($B115&lt;&gt;"",$I115&lt;&gt;"",$J115&lt;&gt;"",$K115&lt;&gt;"",$M115&lt;100),AND($I115&lt;&gt;"",$J115&lt;&gt;"",TODAY()&gt;=$I115)),TRUE,FALSE)</formula>
    </cfRule>
  </conditionalFormatting>
  <conditionalFormatting sqref="K117:K118">
    <cfRule type="expression" dxfId="1880" priority="3433" stopIfTrue="1">
      <formula>IF(AND($B117&lt;&gt;"",$I117&lt;&gt;"",$J117&lt;&gt;"",$K117&lt;&gt;"",$L117&lt;&gt;"",$M117=100),TRUE,FALSE)</formula>
    </cfRule>
    <cfRule type="expression" dxfId="1879" priority="3434" stopIfTrue="1">
      <formula>IF(AND($B117&lt;&gt;"",$I117&lt;&gt;"",$J117&lt;&gt;"",$J117&lt;TODAY()),TRUE,FALSE)</formula>
    </cfRule>
    <cfRule type="expression" dxfId="1878" priority="3435" stopIfTrue="1">
      <formula>IF(OR(AND($B117&lt;&gt;"",$I117&lt;&gt;"",$J117&lt;&gt;"",$K117&lt;&gt;"",$M117&lt;100),AND($I117&lt;&gt;"",$J117&lt;&gt;"",TODAY()&gt;=$I117)),TRUE,FALSE)</formula>
    </cfRule>
  </conditionalFormatting>
  <conditionalFormatting sqref="H121:H122">
    <cfRule type="expression" dxfId="1877" priority="3409" stopIfTrue="1">
      <formula>IF(AND($B121&lt;&gt;"",$I121&lt;&gt;"",$J121&lt;&gt;"",$K121&lt;&gt;"",$L121&lt;&gt;"",$M121=100),TRUE,FALSE)</formula>
    </cfRule>
    <cfRule type="expression" dxfId="1876" priority="3410" stopIfTrue="1">
      <formula>IF(AND($B121&lt;&gt;"",$I121&lt;&gt;"",$J121&lt;&gt;"",$J121&lt;TODAY()),TRUE,FALSE)</formula>
    </cfRule>
    <cfRule type="expression" dxfId="1875" priority="3411" stopIfTrue="1">
      <formula>IF(OR(AND($B121&lt;&gt;"",$I121&lt;&gt;"",$J121&lt;&gt;"",$K121&lt;&gt;"",$M121&lt;100),AND($I121&lt;&gt;"",$J121&lt;&gt;"",TODAY()&gt;=$I121)),TRUE,FALSE)</formula>
    </cfRule>
  </conditionalFormatting>
  <conditionalFormatting sqref="D61:D62">
    <cfRule type="expression" dxfId="1874" priority="3421" stopIfTrue="1">
      <formula>IF(AND($B61&lt;&gt;"",$I61&lt;&gt;"",$J61&lt;&gt;"",$K61&lt;&gt;"",$L61&lt;&gt;"",$M61=100),TRUE,FALSE)</formula>
    </cfRule>
    <cfRule type="expression" dxfId="1873" priority="3422" stopIfTrue="1">
      <formula>IF(AND($B61&lt;&gt;"",$I61&lt;&gt;"",$J61&lt;&gt;"",$J61&lt;TODAY()),TRUE,FALSE)</formula>
    </cfRule>
    <cfRule type="expression" dxfId="1872" priority="3423" stopIfTrue="1">
      <formula>IF(OR(AND($B61&lt;&gt;"",$I61&lt;&gt;"",$J61&lt;&gt;"",$K61&lt;&gt;"",$M61&lt;100),AND($I61&lt;&gt;"",$J61&lt;&gt;"",TODAY()&gt;=$I61)),TRUE,FALSE)</formula>
    </cfRule>
  </conditionalFormatting>
  <conditionalFormatting sqref="I119:R120 B119:G120">
    <cfRule type="expression" dxfId="1871" priority="3397" stopIfTrue="1">
      <formula>IF(AND($B119&lt;&gt;"",$I119&lt;&gt;"",$J119&lt;&gt;"",$K119&lt;&gt;"",$L119&lt;&gt;"",$M119=100),TRUE,FALSE)</formula>
    </cfRule>
    <cfRule type="expression" dxfId="1870" priority="3398" stopIfTrue="1">
      <formula>IF(AND($B119&lt;&gt;"",$I119&lt;&gt;"",$J119&lt;&gt;"",$J119&lt;TODAY()),TRUE,FALSE)</formula>
    </cfRule>
    <cfRule type="expression" dxfId="1869" priority="3399" stopIfTrue="1">
      <formula>IF(OR(AND($B119&lt;&gt;"",$I119&lt;&gt;"",$J119&lt;&gt;"",$K119&lt;&gt;"",$M119&lt;100),AND($I119&lt;&gt;"",$J119&lt;&gt;"",TODAY()&gt;=$I119)),TRUE,FALSE)</formula>
    </cfRule>
  </conditionalFormatting>
  <conditionalFormatting sqref="H119:H120">
    <cfRule type="expression" dxfId="1868" priority="3394" stopIfTrue="1">
      <formula>IF(AND($B119&lt;&gt;"",$I119&lt;&gt;"",$J119&lt;&gt;"",$K119&lt;&gt;"",$L119&lt;&gt;"",$M119=100),TRUE,FALSE)</formula>
    </cfRule>
    <cfRule type="expression" dxfId="1867" priority="3395" stopIfTrue="1">
      <formula>IF(AND($B119&lt;&gt;"",$I119&lt;&gt;"",$J119&lt;&gt;"",$J119&lt;TODAY()),TRUE,FALSE)</formula>
    </cfRule>
    <cfRule type="expression" dxfId="1866" priority="3396" stopIfTrue="1">
      <formula>IF(OR(AND($B119&lt;&gt;"",$I119&lt;&gt;"",$J119&lt;&gt;"",$K119&lt;&gt;"",$M119&lt;100),AND($I119&lt;&gt;"",$J119&lt;&gt;"",TODAY()&gt;=$I119)),TRUE,FALSE)</formula>
    </cfRule>
  </conditionalFormatting>
  <conditionalFormatting sqref="I121:I122">
    <cfRule type="expression" dxfId="1865" priority="3391" stopIfTrue="1">
      <formula>IF(AND($B121&lt;&gt;"",$I121&lt;&gt;"",$J121&lt;&gt;"",$K121&lt;&gt;"",$L121&lt;&gt;"",$M121=100),TRUE,FALSE)</formula>
    </cfRule>
    <cfRule type="expression" dxfId="1864" priority="3392" stopIfTrue="1">
      <formula>IF(AND($B121&lt;&gt;"",$I121&lt;&gt;"",$J121&lt;&gt;"",$J121&lt;TODAY()),TRUE,FALSE)</formula>
    </cfRule>
    <cfRule type="expression" dxfId="1863" priority="3393" stopIfTrue="1">
      <formula>IF(OR(AND($B121&lt;&gt;"",$I121&lt;&gt;"",$J121&lt;&gt;"",$K121&lt;&gt;"",$M121&lt;100),AND($I121&lt;&gt;"",$J121&lt;&gt;"",TODAY()&gt;=$I121)),TRUE,FALSE)</formula>
    </cfRule>
  </conditionalFormatting>
  <conditionalFormatting sqref="K121:K122">
    <cfRule type="expression" dxfId="1862" priority="3382" stopIfTrue="1">
      <formula>IF(AND($B121&lt;&gt;"",$I121&lt;&gt;"",$J121&lt;&gt;"",$K121&lt;&gt;"",$L121&lt;&gt;"",$M121=100),TRUE,FALSE)</formula>
    </cfRule>
    <cfRule type="expression" dxfId="1861" priority="3383" stopIfTrue="1">
      <formula>IF(AND($B121&lt;&gt;"",$I121&lt;&gt;"",$J121&lt;&gt;"",$J121&lt;TODAY()),TRUE,FALSE)</formula>
    </cfRule>
    <cfRule type="expression" dxfId="1860" priority="3384" stopIfTrue="1">
      <formula>IF(OR(AND($B121&lt;&gt;"",$I121&lt;&gt;"",$J121&lt;&gt;"",$K121&lt;&gt;"",$M121&lt;100),AND($I121&lt;&gt;"",$J121&lt;&gt;"",TODAY()&gt;=$I121)),TRUE,FALSE)</formula>
    </cfRule>
  </conditionalFormatting>
  <conditionalFormatting sqref="F17:F18">
    <cfRule type="expression" dxfId="1859" priority="3364" stopIfTrue="1">
      <formula>IF(AND($B17&lt;&gt;"",$I17&lt;&gt;"",$J17&lt;&gt;"",$K17&lt;&gt;"",$L17&lt;&gt;"",$M17=100),TRUE,FALSE)</formula>
    </cfRule>
    <cfRule type="expression" dxfId="1858" priority="3365" stopIfTrue="1">
      <formula>IF(AND($B17&lt;&gt;"",$I17&lt;&gt;"",$J17&lt;&gt;"",$J17&lt;TODAY()),TRUE,FALSE)</formula>
    </cfRule>
    <cfRule type="expression" dxfId="1857" priority="3366" stopIfTrue="1">
      <formula>IF(OR(AND($B17&lt;&gt;"",$I17&lt;&gt;"",$J17&lt;&gt;"",$K17&lt;&gt;"",$M17&lt;100),AND($I17&lt;&gt;"",$J17&lt;&gt;"",TODAY()&gt;=$I17)),TRUE,FALSE)</formula>
    </cfRule>
  </conditionalFormatting>
  <conditionalFormatting sqref="J125:J126 M125:R126 B125:G126">
    <cfRule type="expression" dxfId="1856" priority="3319" stopIfTrue="1">
      <formula>IF(AND($B125&lt;&gt;"",$I125&lt;&gt;"",$J125&lt;&gt;"",$K125&lt;&gt;"",$L125&lt;&gt;"",$M125=100),TRUE,FALSE)</formula>
    </cfRule>
    <cfRule type="expression" dxfId="1855" priority="3320" stopIfTrue="1">
      <formula>IF(AND($B125&lt;&gt;"",$I125&lt;&gt;"",$J125&lt;&gt;"",$J125&lt;TODAY()),TRUE,FALSE)</formula>
    </cfRule>
    <cfRule type="expression" dxfId="1854" priority="3321" stopIfTrue="1">
      <formula>IF(OR(AND($B125&lt;&gt;"",$I125&lt;&gt;"",$J125&lt;&gt;"",$K125&lt;&gt;"",$M125&lt;100),AND($I125&lt;&gt;"",$J125&lt;&gt;"",TODAY()&gt;=$I125)),TRUE,FALSE)</formula>
    </cfRule>
  </conditionalFormatting>
  <conditionalFormatting sqref="H125:H126">
    <cfRule type="expression" dxfId="1853" priority="3316" stopIfTrue="1">
      <formula>IF(AND($B125&lt;&gt;"",$I125&lt;&gt;"",$J125&lt;&gt;"",$K125&lt;&gt;"",$L125&lt;&gt;"",$M125=100),TRUE,FALSE)</formula>
    </cfRule>
    <cfRule type="expression" dxfId="1852" priority="3317" stopIfTrue="1">
      <formula>IF(AND($B125&lt;&gt;"",$I125&lt;&gt;"",$J125&lt;&gt;"",$J125&lt;TODAY()),TRUE,FALSE)</formula>
    </cfRule>
    <cfRule type="expression" dxfId="1851" priority="3318" stopIfTrue="1">
      <formula>IF(OR(AND($B125&lt;&gt;"",$I125&lt;&gt;"",$J125&lt;&gt;"",$K125&lt;&gt;"",$M125&lt;100),AND($I125&lt;&gt;"",$J125&lt;&gt;"",TODAY()&gt;=$I125)),TRUE,FALSE)</formula>
    </cfRule>
  </conditionalFormatting>
  <conditionalFormatting sqref="I123:R124 B123:G124">
    <cfRule type="expression" dxfId="1850" priority="3313" stopIfTrue="1">
      <formula>IF(AND($B123&lt;&gt;"",$I123&lt;&gt;"",$J123&lt;&gt;"",$K123&lt;&gt;"",$L123&lt;&gt;"",$M123=100),TRUE,FALSE)</formula>
    </cfRule>
    <cfRule type="expression" dxfId="1849" priority="3314" stopIfTrue="1">
      <formula>IF(AND($B123&lt;&gt;"",$I123&lt;&gt;"",$J123&lt;&gt;"",$J123&lt;TODAY()),TRUE,FALSE)</formula>
    </cfRule>
    <cfRule type="expression" dxfId="1848" priority="3315" stopIfTrue="1">
      <formula>IF(OR(AND($B123&lt;&gt;"",$I123&lt;&gt;"",$J123&lt;&gt;"",$K123&lt;&gt;"",$M123&lt;100),AND($I123&lt;&gt;"",$J123&lt;&gt;"",TODAY()&gt;=$I123)),TRUE,FALSE)</formula>
    </cfRule>
  </conditionalFormatting>
  <conditionalFormatting sqref="H123:H124">
    <cfRule type="expression" dxfId="1847" priority="3310" stopIfTrue="1">
      <formula>IF(AND($B123&lt;&gt;"",$I123&lt;&gt;"",$J123&lt;&gt;"",$K123&lt;&gt;"",$L123&lt;&gt;"",$M123=100),TRUE,FALSE)</formula>
    </cfRule>
    <cfRule type="expression" dxfId="1846" priority="3311" stopIfTrue="1">
      <formula>IF(AND($B123&lt;&gt;"",$I123&lt;&gt;"",$J123&lt;&gt;"",$J123&lt;TODAY()),TRUE,FALSE)</formula>
    </cfRule>
    <cfRule type="expression" dxfId="1845" priority="3312" stopIfTrue="1">
      <formula>IF(OR(AND($B123&lt;&gt;"",$I123&lt;&gt;"",$J123&lt;&gt;"",$K123&lt;&gt;"",$M123&lt;100),AND($I123&lt;&gt;"",$J123&lt;&gt;"",TODAY()&gt;=$I123)),TRUE,FALSE)</formula>
    </cfRule>
  </conditionalFormatting>
  <conditionalFormatting sqref="I125:I126">
    <cfRule type="expression" dxfId="1844" priority="3307" stopIfTrue="1">
      <formula>IF(AND($B125&lt;&gt;"",$I125&lt;&gt;"",$J125&lt;&gt;"",$K125&lt;&gt;"",$L125&lt;&gt;"",$M125=100),TRUE,FALSE)</formula>
    </cfRule>
    <cfRule type="expression" dxfId="1843" priority="3308" stopIfTrue="1">
      <formula>IF(AND($B125&lt;&gt;"",$I125&lt;&gt;"",$J125&lt;&gt;"",$J125&lt;TODAY()),TRUE,FALSE)</formula>
    </cfRule>
    <cfRule type="expression" dxfId="1842" priority="3309" stopIfTrue="1">
      <formula>IF(OR(AND($B125&lt;&gt;"",$I125&lt;&gt;"",$J125&lt;&gt;"",$K125&lt;&gt;"",$M125&lt;100),AND($I125&lt;&gt;"",$J125&lt;&gt;"",TODAY()&gt;=$I125)),TRUE,FALSE)</formula>
    </cfRule>
  </conditionalFormatting>
  <conditionalFormatting sqref="K125:K126">
    <cfRule type="expression" dxfId="1841" priority="3304" stopIfTrue="1">
      <formula>IF(AND($B125&lt;&gt;"",$I125&lt;&gt;"",$J125&lt;&gt;"",$K125&lt;&gt;"",$L125&lt;&gt;"",$M125=100),TRUE,FALSE)</formula>
    </cfRule>
    <cfRule type="expression" dxfId="1840" priority="3305" stopIfTrue="1">
      <formula>IF(AND($B125&lt;&gt;"",$I125&lt;&gt;"",$J125&lt;&gt;"",$J125&lt;TODAY()),TRUE,FALSE)</formula>
    </cfRule>
    <cfRule type="expression" dxfId="1839" priority="3306" stopIfTrue="1">
      <formula>IF(OR(AND($B125&lt;&gt;"",$I125&lt;&gt;"",$J125&lt;&gt;"",$K125&lt;&gt;"",$M125&lt;100),AND($I125&lt;&gt;"",$J125&lt;&gt;"",TODAY()&gt;=$I125)),TRUE,FALSE)</formula>
    </cfRule>
  </conditionalFormatting>
  <conditionalFormatting sqref="L125:L126">
    <cfRule type="expression" dxfId="1838" priority="3298" stopIfTrue="1">
      <formula>IF(AND($B125&lt;&gt;"",$I125&lt;&gt;"",$J125&lt;&gt;"",$K125&lt;&gt;"",$L125&lt;&gt;"",$M125=100),TRUE,FALSE)</formula>
    </cfRule>
    <cfRule type="expression" dxfId="1837" priority="3299" stopIfTrue="1">
      <formula>IF(AND($B125&lt;&gt;"",$I125&lt;&gt;"",$J125&lt;&gt;"",$J125&lt;TODAY()),TRUE,FALSE)</formula>
    </cfRule>
    <cfRule type="expression" dxfId="1836" priority="3300" stopIfTrue="1">
      <formula>IF(OR(AND($B125&lt;&gt;"",$I125&lt;&gt;"",$J125&lt;&gt;"",$K125&lt;&gt;"",$M125&lt;100),AND($I125&lt;&gt;"",$J125&lt;&gt;"",TODAY()&gt;=$I125)),TRUE,FALSE)</formula>
    </cfRule>
  </conditionalFormatting>
  <conditionalFormatting sqref="J129:J130 M129:R130 B129:G130">
    <cfRule type="expression" dxfId="1835" priority="3286" stopIfTrue="1">
      <formula>IF(AND($B129&lt;&gt;"",$I129&lt;&gt;"",$J129&lt;&gt;"",$K129&lt;&gt;"",$L129&lt;&gt;"",$M129=100),TRUE,FALSE)</formula>
    </cfRule>
    <cfRule type="expression" dxfId="1834" priority="3287" stopIfTrue="1">
      <formula>IF(AND($B129&lt;&gt;"",$I129&lt;&gt;"",$J129&lt;&gt;"",$J129&lt;TODAY()),TRUE,FALSE)</formula>
    </cfRule>
    <cfRule type="expression" dxfId="1833" priority="3288" stopIfTrue="1">
      <formula>IF(OR(AND($B129&lt;&gt;"",$I129&lt;&gt;"",$J129&lt;&gt;"",$K129&lt;&gt;"",$M129&lt;100),AND($I129&lt;&gt;"",$J129&lt;&gt;"",TODAY()&gt;=$I129)),TRUE,FALSE)</formula>
    </cfRule>
  </conditionalFormatting>
  <conditionalFormatting sqref="H129:H130">
    <cfRule type="expression" dxfId="1832" priority="3283" stopIfTrue="1">
      <formula>IF(AND($B129&lt;&gt;"",$I129&lt;&gt;"",$J129&lt;&gt;"",$K129&lt;&gt;"",$L129&lt;&gt;"",$M129=100),TRUE,FALSE)</formula>
    </cfRule>
    <cfRule type="expression" dxfId="1831" priority="3284" stopIfTrue="1">
      <formula>IF(AND($B129&lt;&gt;"",$I129&lt;&gt;"",$J129&lt;&gt;"",$J129&lt;TODAY()),TRUE,FALSE)</formula>
    </cfRule>
    <cfRule type="expression" dxfId="1830" priority="3285" stopIfTrue="1">
      <formula>IF(OR(AND($B129&lt;&gt;"",$I129&lt;&gt;"",$J129&lt;&gt;"",$K129&lt;&gt;"",$M129&lt;100),AND($I129&lt;&gt;"",$J129&lt;&gt;"",TODAY()&gt;=$I129)),TRUE,FALSE)</formula>
    </cfRule>
  </conditionalFormatting>
  <conditionalFormatting sqref="I127:R128 B127:G128">
    <cfRule type="expression" dxfId="1829" priority="3280" stopIfTrue="1">
      <formula>IF(AND($B127&lt;&gt;"",$I127&lt;&gt;"",$J127&lt;&gt;"",$K127&lt;&gt;"",$L127&lt;&gt;"",$M127=100),TRUE,FALSE)</formula>
    </cfRule>
    <cfRule type="expression" dxfId="1828" priority="3281" stopIfTrue="1">
      <formula>IF(AND($B127&lt;&gt;"",$I127&lt;&gt;"",$J127&lt;&gt;"",$J127&lt;TODAY()),TRUE,FALSE)</formula>
    </cfRule>
    <cfRule type="expression" dxfId="1827" priority="3282" stopIfTrue="1">
      <formula>IF(OR(AND($B127&lt;&gt;"",$I127&lt;&gt;"",$J127&lt;&gt;"",$K127&lt;&gt;"",$M127&lt;100),AND($I127&lt;&gt;"",$J127&lt;&gt;"",TODAY()&gt;=$I127)),TRUE,FALSE)</formula>
    </cfRule>
  </conditionalFormatting>
  <conditionalFormatting sqref="H127:H128">
    <cfRule type="expression" dxfId="1826" priority="3277" stopIfTrue="1">
      <formula>IF(AND($B127&lt;&gt;"",$I127&lt;&gt;"",$J127&lt;&gt;"",$K127&lt;&gt;"",$L127&lt;&gt;"",$M127=100),TRUE,FALSE)</formula>
    </cfRule>
    <cfRule type="expression" dxfId="1825" priority="3278" stopIfTrue="1">
      <formula>IF(AND($B127&lt;&gt;"",$I127&lt;&gt;"",$J127&lt;&gt;"",$J127&lt;TODAY()),TRUE,FALSE)</formula>
    </cfRule>
    <cfRule type="expression" dxfId="1824" priority="3279" stopIfTrue="1">
      <formula>IF(OR(AND($B127&lt;&gt;"",$I127&lt;&gt;"",$J127&lt;&gt;"",$K127&lt;&gt;"",$M127&lt;100),AND($I127&lt;&gt;"",$J127&lt;&gt;"",TODAY()&gt;=$I127)),TRUE,FALSE)</formula>
    </cfRule>
  </conditionalFormatting>
  <conditionalFormatting sqref="I129:I130">
    <cfRule type="expression" dxfId="1823" priority="3274" stopIfTrue="1">
      <formula>IF(AND($B129&lt;&gt;"",$I129&lt;&gt;"",$J129&lt;&gt;"",$K129&lt;&gt;"",$L129&lt;&gt;"",$M129=100),TRUE,FALSE)</formula>
    </cfRule>
    <cfRule type="expression" dxfId="1822" priority="3275" stopIfTrue="1">
      <formula>IF(AND($B129&lt;&gt;"",$I129&lt;&gt;"",$J129&lt;&gt;"",$J129&lt;TODAY()),TRUE,FALSE)</formula>
    </cfRule>
    <cfRule type="expression" dxfId="1821" priority="3276" stopIfTrue="1">
      <formula>IF(OR(AND($B129&lt;&gt;"",$I129&lt;&gt;"",$J129&lt;&gt;"",$K129&lt;&gt;"",$M129&lt;100),AND($I129&lt;&gt;"",$J129&lt;&gt;"",TODAY()&gt;=$I129)),TRUE,FALSE)</formula>
    </cfRule>
  </conditionalFormatting>
  <conditionalFormatting sqref="K129:K130">
    <cfRule type="expression" dxfId="1820" priority="3271" stopIfTrue="1">
      <formula>IF(AND($B129&lt;&gt;"",$I129&lt;&gt;"",$J129&lt;&gt;"",$K129&lt;&gt;"",$L129&lt;&gt;"",$M129=100),TRUE,FALSE)</formula>
    </cfRule>
    <cfRule type="expression" dxfId="1819" priority="3272" stopIfTrue="1">
      <formula>IF(AND($B129&lt;&gt;"",$I129&lt;&gt;"",$J129&lt;&gt;"",$J129&lt;TODAY()),TRUE,FALSE)</formula>
    </cfRule>
    <cfRule type="expression" dxfId="1818" priority="3273" stopIfTrue="1">
      <formula>IF(OR(AND($B129&lt;&gt;"",$I129&lt;&gt;"",$J129&lt;&gt;"",$K129&lt;&gt;"",$M129&lt;100),AND($I129&lt;&gt;"",$J129&lt;&gt;"",TODAY()&gt;=$I129)),TRUE,FALSE)</formula>
    </cfRule>
  </conditionalFormatting>
  <conditionalFormatting sqref="B55:G56 M53:R56 B53:C54 E53:G54">
    <cfRule type="expression" dxfId="1817" priority="3262" stopIfTrue="1">
      <formula>IF(AND($B53&lt;&gt;"",$I53&lt;&gt;"",$J53&lt;&gt;"",$K53&lt;&gt;"",$L53&lt;&gt;"",$M53=100),TRUE,FALSE)</formula>
    </cfRule>
    <cfRule type="expression" dxfId="1816" priority="3263" stopIfTrue="1">
      <formula>IF(AND($B53&lt;&gt;"",$I53&lt;&gt;"",$J53&lt;&gt;"",$J53&lt;TODAY()),TRUE,FALSE)</formula>
    </cfRule>
    <cfRule type="expression" dxfId="1815" priority="3264" stopIfTrue="1">
      <formula>IF(OR(AND($B53&lt;&gt;"",$I53&lt;&gt;"",$J53&lt;&gt;"",$K53&lt;&gt;"",$M53&lt;100),AND($I53&lt;&gt;"",$J53&lt;&gt;"",TODAY()&gt;=$I53)),TRUE,FALSE)</formula>
    </cfRule>
  </conditionalFormatting>
  <conditionalFormatting sqref="H53:H54">
    <cfRule type="expression" dxfId="1814" priority="3259" stopIfTrue="1">
      <formula>IF(AND($B53&lt;&gt;"",$I53&lt;&gt;"",$J53&lt;&gt;"",$K53&lt;&gt;"",$L53&lt;&gt;"",$M53=100),TRUE,FALSE)</formula>
    </cfRule>
    <cfRule type="expression" dxfId="1813" priority="3260" stopIfTrue="1">
      <formula>IF(AND($B53&lt;&gt;"",$I53&lt;&gt;"",$J53&lt;&gt;"",$J53&lt;TODAY()),TRUE,FALSE)</formula>
    </cfRule>
    <cfRule type="expression" dxfId="1812" priority="3261" stopIfTrue="1">
      <formula>IF(OR(AND($B53&lt;&gt;"",$I53&lt;&gt;"",$J53&lt;&gt;"",$K53&lt;&gt;"",$M53&lt;100),AND($I53&lt;&gt;"",$J53&lt;&gt;"",TODAY()&gt;=$I53)),TRUE,FALSE)</formula>
    </cfRule>
  </conditionalFormatting>
  <conditionalFormatting sqref="H55:H56">
    <cfRule type="expression" dxfId="1811" priority="3256" stopIfTrue="1">
      <formula>IF(AND($B55&lt;&gt;"",$I55&lt;&gt;"",$J55&lt;&gt;"",$K55&lt;&gt;"",$L55&lt;&gt;"",$M55=100),TRUE,FALSE)</formula>
    </cfRule>
    <cfRule type="expression" dxfId="1810" priority="3257" stopIfTrue="1">
      <formula>IF(AND($B55&lt;&gt;"",$I55&lt;&gt;"",$J55&lt;&gt;"",$J55&lt;TODAY()),TRUE,FALSE)</formula>
    </cfRule>
    <cfRule type="expression" dxfId="1809" priority="3258" stopIfTrue="1">
      <formula>IF(OR(AND($B55&lt;&gt;"",$I55&lt;&gt;"",$J55&lt;&gt;"",$K55&lt;&gt;"",$M55&lt;100),AND($I55&lt;&gt;"",$J55&lt;&gt;"",TODAY()&gt;=$I55)),TRUE,FALSE)</formula>
    </cfRule>
  </conditionalFormatting>
  <conditionalFormatting sqref="D53:D54">
    <cfRule type="expression" dxfId="1808" priority="3232" stopIfTrue="1">
      <formula>IF(AND($B53&lt;&gt;"",$I53&lt;&gt;"",$J53&lt;&gt;"",$K53&lt;&gt;"",$L53&lt;&gt;"",$M53=100),TRUE,FALSE)</formula>
    </cfRule>
    <cfRule type="expression" dxfId="1807" priority="3233" stopIfTrue="1">
      <formula>IF(AND($B53&lt;&gt;"",$I53&lt;&gt;"",$J53&lt;&gt;"",$J53&lt;TODAY()),TRUE,FALSE)</formula>
    </cfRule>
    <cfRule type="expression" dxfId="1806" priority="3234" stopIfTrue="1">
      <formula>IF(OR(AND($B53&lt;&gt;"",$I53&lt;&gt;"",$J53&lt;&gt;"",$K53&lt;&gt;"",$M53&lt;100),AND($I53&lt;&gt;"",$J53&lt;&gt;"",TODAY()&gt;=$I53)),TRUE,FALSE)</formula>
    </cfRule>
  </conditionalFormatting>
  <conditionalFormatting sqref="B41:E42 M39:R42 B39:C40 E39:E40 G39:G42">
    <cfRule type="expression" dxfId="1805" priority="3220" stopIfTrue="1">
      <formula>IF(AND($B39&lt;&gt;"",$I39&lt;&gt;"",$J39&lt;&gt;"",$K39&lt;&gt;"",$L39&lt;&gt;"",$M39=100),TRUE,FALSE)</formula>
    </cfRule>
    <cfRule type="expression" dxfId="1804" priority="3221" stopIfTrue="1">
      <formula>IF(AND($B39&lt;&gt;"",$I39&lt;&gt;"",$J39&lt;&gt;"",$J39&lt;TODAY()),TRUE,FALSE)</formula>
    </cfRule>
    <cfRule type="expression" dxfId="1803" priority="3222" stopIfTrue="1">
      <formula>IF(OR(AND($B39&lt;&gt;"",$I39&lt;&gt;"",$J39&lt;&gt;"",$K39&lt;&gt;"",$M39&lt;100),AND($I39&lt;&gt;"",$J39&lt;&gt;"",TODAY()&gt;=$I39)),TRUE,FALSE)</formula>
    </cfRule>
  </conditionalFormatting>
  <conditionalFormatting sqref="H39:H40">
    <cfRule type="expression" dxfId="1802" priority="3217" stopIfTrue="1">
      <formula>IF(AND($B39&lt;&gt;"",$I39&lt;&gt;"",$J39&lt;&gt;"",$K39&lt;&gt;"",$L39&lt;&gt;"",$M39=100),TRUE,FALSE)</formula>
    </cfRule>
    <cfRule type="expression" dxfId="1801" priority="3218" stopIfTrue="1">
      <formula>IF(AND($B39&lt;&gt;"",$I39&lt;&gt;"",$J39&lt;&gt;"",$J39&lt;TODAY()),TRUE,FALSE)</formula>
    </cfRule>
    <cfRule type="expression" dxfId="1800" priority="3219" stopIfTrue="1">
      <formula>IF(OR(AND($B39&lt;&gt;"",$I39&lt;&gt;"",$J39&lt;&gt;"",$K39&lt;&gt;"",$M39&lt;100),AND($I39&lt;&gt;"",$J39&lt;&gt;"",TODAY()&gt;=$I39)),TRUE,FALSE)</formula>
    </cfRule>
  </conditionalFormatting>
  <conditionalFormatting sqref="H41:H42">
    <cfRule type="expression" dxfId="1799" priority="3214" stopIfTrue="1">
      <formula>IF(AND($B41&lt;&gt;"",$I41&lt;&gt;"",$J41&lt;&gt;"",$K41&lt;&gt;"",$L41&lt;&gt;"",$M41=100),TRUE,FALSE)</formula>
    </cfRule>
    <cfRule type="expression" dxfId="1798" priority="3215" stopIfTrue="1">
      <formula>IF(AND($B41&lt;&gt;"",$I41&lt;&gt;"",$J41&lt;&gt;"",$J41&lt;TODAY()),TRUE,FALSE)</formula>
    </cfRule>
    <cfRule type="expression" dxfId="1797" priority="3216" stopIfTrue="1">
      <formula>IF(OR(AND($B41&lt;&gt;"",$I41&lt;&gt;"",$J41&lt;&gt;"",$K41&lt;&gt;"",$M41&lt;100),AND($I41&lt;&gt;"",$J41&lt;&gt;"",TODAY()&gt;=$I41)),TRUE,FALSE)</formula>
    </cfRule>
  </conditionalFormatting>
  <conditionalFormatting sqref="D39:D40">
    <cfRule type="expression" dxfId="1796" priority="3196" stopIfTrue="1">
      <formula>IF(AND($B39&lt;&gt;"",$I39&lt;&gt;"",$J39&lt;&gt;"",$K39&lt;&gt;"",$L39&lt;&gt;"",$M39=100),TRUE,FALSE)</formula>
    </cfRule>
    <cfRule type="expression" dxfId="1795" priority="3197" stopIfTrue="1">
      <formula>IF(AND($B39&lt;&gt;"",$I39&lt;&gt;"",$J39&lt;&gt;"",$J39&lt;TODAY()),TRUE,FALSE)</formula>
    </cfRule>
    <cfRule type="expression" dxfId="1794" priority="3198" stopIfTrue="1">
      <formula>IF(OR(AND($B39&lt;&gt;"",$I39&lt;&gt;"",$J39&lt;&gt;"",$K39&lt;&gt;"",$M39&lt;100),AND($I39&lt;&gt;"",$J39&lt;&gt;"",TODAY()&gt;=$I39)),TRUE,FALSE)</formula>
    </cfRule>
  </conditionalFormatting>
  <conditionalFormatting sqref="F41:F42">
    <cfRule type="expression" dxfId="1793" priority="3187" stopIfTrue="1">
      <formula>IF(AND($B41&lt;&gt;"",$I41&lt;&gt;"",$J41&lt;&gt;"",$K41&lt;&gt;"",$L41&lt;&gt;"",$M41=100),TRUE,FALSE)</formula>
    </cfRule>
    <cfRule type="expression" dxfId="1792" priority="3188" stopIfTrue="1">
      <formula>IF(AND($B41&lt;&gt;"",$I41&lt;&gt;"",$J41&lt;&gt;"",$J41&lt;TODAY()),TRUE,FALSE)</formula>
    </cfRule>
    <cfRule type="expression" dxfId="1791" priority="3189" stopIfTrue="1">
      <formula>IF(OR(AND($B41&lt;&gt;"",$I41&lt;&gt;"",$J41&lt;&gt;"",$K41&lt;&gt;"",$M41&lt;100),AND($I41&lt;&gt;"",$J41&lt;&gt;"",TODAY()&gt;=$I41)),TRUE,FALSE)</formula>
    </cfRule>
  </conditionalFormatting>
  <conditionalFormatting sqref="B29:G30 B31:E32 G31:G32 I29:R32">
    <cfRule type="expression" dxfId="1790" priority="3175" stopIfTrue="1">
      <formula>IF(AND($B29&lt;&gt;"",$I29&lt;&gt;"",$J29&lt;&gt;"",$K29&lt;&gt;"",$L29&lt;&gt;"",$M29=100),TRUE,FALSE)</formula>
    </cfRule>
    <cfRule type="expression" dxfId="1789" priority="3176" stopIfTrue="1">
      <formula>IF(AND($B29&lt;&gt;"",$I29&lt;&gt;"",$J29&lt;&gt;"",$J29&lt;TODAY()),TRUE,FALSE)</formula>
    </cfRule>
    <cfRule type="expression" dxfId="1788" priority="3177" stopIfTrue="1">
      <formula>IF(OR(AND($B29&lt;&gt;"",$I29&lt;&gt;"",$J29&lt;&gt;"",$K29&lt;&gt;"",$M29&lt;100),AND($I29&lt;&gt;"",$J29&lt;&gt;"",TODAY()&gt;=$I29)),TRUE,FALSE)</formula>
    </cfRule>
  </conditionalFormatting>
  <conditionalFormatting sqref="H31:H32">
    <cfRule type="expression" dxfId="1787" priority="3169" stopIfTrue="1">
      <formula>IF(AND($B31&lt;&gt;"",$I31&lt;&gt;"",$J31&lt;&gt;"",$K31&lt;&gt;"",$L31&lt;&gt;"",$M31=100),TRUE,FALSE)</formula>
    </cfRule>
    <cfRule type="expression" dxfId="1786" priority="3170" stopIfTrue="1">
      <formula>IF(AND($B31&lt;&gt;"",$I31&lt;&gt;"",$J31&lt;&gt;"",$J31&lt;TODAY()),TRUE,FALSE)</formula>
    </cfRule>
    <cfRule type="expression" dxfId="1785" priority="3171" stopIfTrue="1">
      <formula>IF(OR(AND($B31&lt;&gt;"",$I31&lt;&gt;"",$J31&lt;&gt;"",$K31&lt;&gt;"",$M31&lt;100),AND($I31&lt;&gt;"",$J31&lt;&gt;"",TODAY()&gt;=$I31)),TRUE,FALSE)</formula>
    </cfRule>
  </conditionalFormatting>
  <conditionalFormatting sqref="H29:H30">
    <cfRule type="expression" dxfId="1784" priority="3166" stopIfTrue="1">
      <formula>IF(AND($B29&lt;&gt;"",$I29&lt;&gt;"",$J29&lt;&gt;"",$K29&lt;&gt;"",$L29&lt;&gt;"",$M29=100),TRUE,FALSE)</formula>
    </cfRule>
    <cfRule type="expression" dxfId="1783" priority="3167" stopIfTrue="1">
      <formula>IF(AND($B29&lt;&gt;"",$I29&lt;&gt;"",$J29&lt;&gt;"",$J29&lt;TODAY()),TRUE,FALSE)</formula>
    </cfRule>
    <cfRule type="expression" dxfId="1782" priority="3168" stopIfTrue="1">
      <formula>IF(OR(AND($B29&lt;&gt;"",$I29&lt;&gt;"",$J29&lt;&gt;"",$K29&lt;&gt;"",$M29&lt;100),AND($I29&lt;&gt;"",$J29&lt;&gt;"",TODAY()&gt;=$I29)),TRUE,FALSE)</formula>
    </cfRule>
  </conditionalFormatting>
  <conditionalFormatting sqref="I35:I38 M33:R38 B33:E38 G33:G38">
    <cfRule type="expression" dxfId="1781" priority="3163" stopIfTrue="1">
      <formula>IF(AND($B33&lt;&gt;"",$I33&lt;&gt;"",$J33&lt;&gt;"",$K33&lt;&gt;"",$L33&lt;&gt;"",$M33=100),TRUE,FALSE)</formula>
    </cfRule>
    <cfRule type="expression" dxfId="1780" priority="3164" stopIfTrue="1">
      <formula>IF(AND($B33&lt;&gt;"",$I33&lt;&gt;"",$J33&lt;&gt;"",$J33&lt;TODAY()),TRUE,FALSE)</formula>
    </cfRule>
    <cfRule type="expression" dxfId="1779" priority="3165" stopIfTrue="1">
      <formula>IF(OR(AND($B33&lt;&gt;"",$I33&lt;&gt;"",$J33&lt;&gt;"",$K33&lt;&gt;"",$M33&lt;100),AND($I33&lt;&gt;"",$J33&lt;&gt;"",TODAY()&gt;=$I33)),TRUE,FALSE)</formula>
    </cfRule>
  </conditionalFormatting>
  <conditionalFormatting sqref="H35:H36">
    <cfRule type="expression" dxfId="1778" priority="3160" stopIfTrue="1">
      <formula>IF(AND($B35&lt;&gt;"",$I35&lt;&gt;"",$J35&lt;&gt;"",$K35&lt;&gt;"",$L35&lt;&gt;"",$M35=100),TRUE,FALSE)</formula>
    </cfRule>
    <cfRule type="expression" dxfId="1777" priority="3161" stopIfTrue="1">
      <formula>IF(AND($B35&lt;&gt;"",$I35&lt;&gt;"",$J35&lt;&gt;"",$J35&lt;TODAY()),TRUE,FALSE)</formula>
    </cfRule>
    <cfRule type="expression" dxfId="1776" priority="3162" stopIfTrue="1">
      <formula>IF(OR(AND($B35&lt;&gt;"",$I35&lt;&gt;"",$J35&lt;&gt;"",$K35&lt;&gt;"",$M35&lt;100),AND($I35&lt;&gt;"",$J35&lt;&gt;"",TODAY()&gt;=$I35)),TRUE,FALSE)</formula>
    </cfRule>
  </conditionalFormatting>
  <conditionalFormatting sqref="H33:H34">
    <cfRule type="expression" dxfId="1775" priority="3157" stopIfTrue="1">
      <formula>IF(AND($B33&lt;&gt;"",$I33&lt;&gt;"",$J33&lt;&gt;"",$K33&lt;&gt;"",$L33&lt;&gt;"",$M33=100),TRUE,FALSE)</formula>
    </cfRule>
    <cfRule type="expression" dxfId="1774" priority="3158" stopIfTrue="1">
      <formula>IF(AND($B33&lt;&gt;"",$I33&lt;&gt;"",$J33&lt;&gt;"",$J33&lt;TODAY()),TRUE,FALSE)</formula>
    </cfRule>
    <cfRule type="expression" dxfId="1773" priority="3159" stopIfTrue="1">
      <formula>IF(OR(AND($B33&lt;&gt;"",$I33&lt;&gt;"",$J33&lt;&gt;"",$K33&lt;&gt;"",$M33&lt;100),AND($I33&lt;&gt;"",$J33&lt;&gt;"",TODAY()&gt;=$I33)),TRUE,FALSE)</formula>
    </cfRule>
  </conditionalFormatting>
  <conditionalFormatting sqref="H37:H38">
    <cfRule type="expression" dxfId="1772" priority="3154" stopIfTrue="1">
      <formula>IF(AND($B37&lt;&gt;"",$I37&lt;&gt;"",$J37&lt;&gt;"",$K37&lt;&gt;"",$L37&lt;&gt;"",$M37=100),TRUE,FALSE)</formula>
    </cfRule>
    <cfRule type="expression" dxfId="1771" priority="3155" stopIfTrue="1">
      <formula>IF(AND($B37&lt;&gt;"",$I37&lt;&gt;"",$J37&lt;&gt;"",$J37&lt;TODAY()),TRUE,FALSE)</formula>
    </cfRule>
    <cfRule type="expression" dxfId="1770" priority="3156" stopIfTrue="1">
      <formula>IF(OR(AND($B37&lt;&gt;"",$I37&lt;&gt;"",$J37&lt;&gt;"",$K37&lt;&gt;"",$M37&lt;100),AND($I37&lt;&gt;"",$J37&lt;&gt;"",TODAY()&gt;=$I37)),TRUE,FALSE)</formula>
    </cfRule>
  </conditionalFormatting>
  <conditionalFormatting sqref="I33:I34">
    <cfRule type="expression" dxfId="1769" priority="3151" stopIfTrue="1">
      <formula>IF(AND($B33&lt;&gt;"",$I33&lt;&gt;"",$J33&lt;&gt;"",$K33&lt;&gt;"",$L33&lt;&gt;"",$M33=100),TRUE,FALSE)</formula>
    </cfRule>
    <cfRule type="expression" dxfId="1768" priority="3152" stopIfTrue="1">
      <formula>IF(AND($B33&lt;&gt;"",$I33&lt;&gt;"",$J33&lt;&gt;"",$J33&lt;TODAY()),TRUE,FALSE)</formula>
    </cfRule>
    <cfRule type="expression" dxfId="1767" priority="3153" stopIfTrue="1">
      <formula>IF(OR(AND($B33&lt;&gt;"",$I33&lt;&gt;"",$J33&lt;&gt;"",$K33&lt;&gt;"",$M33&lt;100),AND($I33&lt;&gt;"",$J33&lt;&gt;"",TODAY()&gt;=$I33)),TRUE,FALSE)</formula>
    </cfRule>
  </conditionalFormatting>
  <conditionalFormatting sqref="K35:K36">
    <cfRule type="expression" dxfId="1766" priority="3148" stopIfTrue="1">
      <formula>IF(AND($B35&lt;&gt;"",$I35&lt;&gt;"",$J35&lt;&gt;"",$K35&lt;&gt;"",$L35&lt;&gt;"",$M35=100),TRUE,FALSE)</formula>
    </cfRule>
    <cfRule type="expression" dxfId="1765" priority="3149" stopIfTrue="1">
      <formula>IF(AND($B35&lt;&gt;"",$I35&lt;&gt;"",$J35&lt;&gt;"",$J35&lt;TODAY()),TRUE,FALSE)</formula>
    </cfRule>
    <cfRule type="expression" dxfId="1764" priority="3150" stopIfTrue="1">
      <formula>IF(OR(AND($B35&lt;&gt;"",$I35&lt;&gt;"",$J35&lt;&gt;"",$K35&lt;&gt;"",$M35&lt;100),AND($I35&lt;&gt;"",$J35&lt;&gt;"",TODAY()&gt;=$I35)),TRUE,FALSE)</formula>
    </cfRule>
  </conditionalFormatting>
  <conditionalFormatting sqref="K33:K34">
    <cfRule type="expression" dxfId="1763" priority="3145" stopIfTrue="1">
      <formula>IF(AND($B33&lt;&gt;"",$I33&lt;&gt;"",$J33&lt;&gt;"",$K33&lt;&gt;"",$L33&lt;&gt;"",$M33=100),TRUE,FALSE)</formula>
    </cfRule>
    <cfRule type="expression" dxfId="1762" priority="3146" stopIfTrue="1">
      <formula>IF(AND($B33&lt;&gt;"",$I33&lt;&gt;"",$J33&lt;&gt;"",$J33&lt;TODAY()),TRUE,FALSE)</formula>
    </cfRule>
    <cfRule type="expression" dxfId="1761" priority="3147" stopIfTrue="1">
      <formula>IF(OR(AND($B33&lt;&gt;"",$I33&lt;&gt;"",$J33&lt;&gt;"",$K33&lt;&gt;"",$M33&lt;100),AND($I33&lt;&gt;"",$J33&lt;&gt;"",TODAY()&gt;=$I33)),TRUE,FALSE)</formula>
    </cfRule>
  </conditionalFormatting>
  <conditionalFormatting sqref="J33:J34">
    <cfRule type="expression" dxfId="1760" priority="3136" stopIfTrue="1">
      <formula>IF(AND($B33&lt;&gt;"",$I33&lt;&gt;"",$J33&lt;&gt;"",$K33&lt;&gt;"",$L33&lt;&gt;"",$M33=100),TRUE,FALSE)</formula>
    </cfRule>
    <cfRule type="expression" dxfId="1759" priority="3137" stopIfTrue="1">
      <formula>IF(AND($B33&lt;&gt;"",$I33&lt;&gt;"",$J33&lt;&gt;"",$J33&lt;TODAY()),TRUE,FALSE)</formula>
    </cfRule>
    <cfRule type="expression" dxfId="1758" priority="3138" stopIfTrue="1">
      <formula>IF(OR(AND($B33&lt;&gt;"",$I33&lt;&gt;"",$J33&lt;&gt;"",$K33&lt;&gt;"",$M33&lt;100),AND($I33&lt;&gt;"",$J33&lt;&gt;"",TODAY()&gt;=$I33)),TRUE,FALSE)</formula>
    </cfRule>
  </conditionalFormatting>
  <conditionalFormatting sqref="J35:J36">
    <cfRule type="expression" dxfId="1757" priority="3133" stopIfTrue="1">
      <formula>IF(AND($B35&lt;&gt;"",$I35&lt;&gt;"",$J35&lt;&gt;"",$K35&lt;&gt;"",$L35&lt;&gt;"",$M35=100),TRUE,FALSE)</formula>
    </cfRule>
    <cfRule type="expression" dxfId="1756" priority="3134" stopIfTrue="1">
      <formula>IF(AND($B35&lt;&gt;"",$I35&lt;&gt;"",$J35&lt;&gt;"",$J35&lt;TODAY()),TRUE,FALSE)</formula>
    </cfRule>
    <cfRule type="expression" dxfId="1755" priority="3135" stopIfTrue="1">
      <formula>IF(OR(AND($B35&lt;&gt;"",$I35&lt;&gt;"",$J35&lt;&gt;"",$K35&lt;&gt;"",$M35&lt;100),AND($I35&lt;&gt;"",$J35&lt;&gt;"",TODAY()&gt;=$I35)),TRUE,FALSE)</formula>
    </cfRule>
  </conditionalFormatting>
  <conditionalFormatting sqref="J37:J38">
    <cfRule type="expression" dxfId="1754" priority="3130" stopIfTrue="1">
      <formula>IF(AND($B37&lt;&gt;"",$I37&lt;&gt;"",$J37&lt;&gt;"",$K37&lt;&gt;"",$L37&lt;&gt;"",$M37=100),TRUE,FALSE)</formula>
    </cfRule>
    <cfRule type="expression" dxfId="1753" priority="3131" stopIfTrue="1">
      <formula>IF(AND($B37&lt;&gt;"",$I37&lt;&gt;"",$J37&lt;&gt;"",$J37&lt;TODAY()),TRUE,FALSE)</formula>
    </cfRule>
    <cfRule type="expression" dxfId="1752" priority="3132" stopIfTrue="1">
      <formula>IF(OR(AND($B37&lt;&gt;"",$I37&lt;&gt;"",$J37&lt;&gt;"",$K37&lt;&gt;"",$M37&lt;100),AND($I37&lt;&gt;"",$J37&lt;&gt;"",TODAY()&gt;=$I37)),TRUE,FALSE)</formula>
    </cfRule>
  </conditionalFormatting>
  <conditionalFormatting sqref="K37:K38">
    <cfRule type="expression" dxfId="1751" priority="3127" stopIfTrue="1">
      <formula>IF(AND($B37&lt;&gt;"",$I37&lt;&gt;"",$J37&lt;&gt;"",$K37&lt;&gt;"",$L37&lt;&gt;"",$M37=100),TRUE,FALSE)</formula>
    </cfRule>
    <cfRule type="expression" dxfId="1750" priority="3128" stopIfTrue="1">
      <formula>IF(AND($B37&lt;&gt;"",$I37&lt;&gt;"",$J37&lt;&gt;"",$J37&lt;TODAY()),TRUE,FALSE)</formula>
    </cfRule>
    <cfRule type="expression" dxfId="1749" priority="3129" stopIfTrue="1">
      <formula>IF(OR(AND($B37&lt;&gt;"",$I37&lt;&gt;"",$J37&lt;&gt;"",$K37&lt;&gt;"",$M37&lt;100),AND($I37&lt;&gt;"",$J37&lt;&gt;"",TODAY()&gt;=$I37)),TRUE,FALSE)</formula>
    </cfRule>
  </conditionalFormatting>
  <conditionalFormatting sqref="F31:F32">
    <cfRule type="expression" dxfId="1748" priority="3121" stopIfTrue="1">
      <formula>IF(AND($B31&lt;&gt;"",$I31&lt;&gt;"",$J31&lt;&gt;"",$K31&lt;&gt;"",$L31&lt;&gt;"",$M31=100),TRUE,FALSE)</formula>
    </cfRule>
    <cfRule type="expression" dxfId="1747" priority="3122" stopIfTrue="1">
      <formula>IF(AND($B31&lt;&gt;"",$I31&lt;&gt;"",$J31&lt;&gt;"",$J31&lt;TODAY()),TRUE,FALSE)</formula>
    </cfRule>
    <cfRule type="expression" dxfId="1746" priority="3123" stopIfTrue="1">
      <formula>IF(OR(AND($B31&lt;&gt;"",$I31&lt;&gt;"",$J31&lt;&gt;"",$K31&lt;&gt;"",$M31&lt;100),AND($I31&lt;&gt;"",$J31&lt;&gt;"",TODAY()&gt;=$I31)),TRUE,FALSE)</formula>
    </cfRule>
  </conditionalFormatting>
  <conditionalFormatting sqref="F33:F34">
    <cfRule type="expression" dxfId="1745" priority="3118" stopIfTrue="1">
      <formula>IF(AND($B33&lt;&gt;"",$I33&lt;&gt;"",$J33&lt;&gt;"",$K33&lt;&gt;"",$L33&lt;&gt;"",$M33=100),TRUE,FALSE)</formula>
    </cfRule>
    <cfRule type="expression" dxfId="1744" priority="3119" stopIfTrue="1">
      <formula>IF(AND($B33&lt;&gt;"",$I33&lt;&gt;"",$J33&lt;&gt;"",$J33&lt;TODAY()),TRUE,FALSE)</formula>
    </cfRule>
    <cfRule type="expression" dxfId="1743" priority="3120" stopIfTrue="1">
      <formula>IF(OR(AND($B33&lt;&gt;"",$I33&lt;&gt;"",$J33&lt;&gt;"",$K33&lt;&gt;"",$M33&lt;100),AND($I33&lt;&gt;"",$J33&lt;&gt;"",TODAY()&gt;=$I33)),TRUE,FALSE)</formula>
    </cfRule>
  </conditionalFormatting>
  <conditionalFormatting sqref="F35:F36">
    <cfRule type="expression" dxfId="1742" priority="3115" stopIfTrue="1">
      <formula>IF(AND($B35&lt;&gt;"",$I35&lt;&gt;"",$J35&lt;&gt;"",$K35&lt;&gt;"",$L35&lt;&gt;"",$M35=100),TRUE,FALSE)</formula>
    </cfRule>
    <cfRule type="expression" dxfId="1741" priority="3116" stopIfTrue="1">
      <formula>IF(AND($B35&lt;&gt;"",$I35&lt;&gt;"",$J35&lt;&gt;"",$J35&lt;TODAY()),TRUE,FALSE)</formula>
    </cfRule>
    <cfRule type="expression" dxfId="1740" priority="3117" stopIfTrue="1">
      <formula>IF(OR(AND($B35&lt;&gt;"",$I35&lt;&gt;"",$J35&lt;&gt;"",$K35&lt;&gt;"",$M35&lt;100),AND($I35&lt;&gt;"",$J35&lt;&gt;"",TODAY()&gt;=$I35)),TRUE,FALSE)</formula>
    </cfRule>
  </conditionalFormatting>
  <conditionalFormatting sqref="F37:F38">
    <cfRule type="expression" dxfId="1739" priority="3112" stopIfTrue="1">
      <formula>IF(AND($B37&lt;&gt;"",$I37&lt;&gt;"",$J37&lt;&gt;"",$K37&lt;&gt;"",$L37&lt;&gt;"",$M37=100),TRUE,FALSE)</formula>
    </cfRule>
    <cfRule type="expression" dxfId="1738" priority="3113" stopIfTrue="1">
      <formula>IF(AND($B37&lt;&gt;"",$I37&lt;&gt;"",$J37&lt;&gt;"",$J37&lt;TODAY()),TRUE,FALSE)</formula>
    </cfRule>
    <cfRule type="expression" dxfId="1737" priority="3114" stopIfTrue="1">
      <formula>IF(OR(AND($B37&lt;&gt;"",$I37&lt;&gt;"",$J37&lt;&gt;"",$K37&lt;&gt;"",$M37&lt;100),AND($I37&lt;&gt;"",$J37&lt;&gt;"",TODAY()&gt;=$I37)),TRUE,FALSE)</formula>
    </cfRule>
  </conditionalFormatting>
  <conditionalFormatting sqref="F39:F40">
    <cfRule type="expression" dxfId="1736" priority="3109" stopIfTrue="1">
      <formula>IF(AND($B39&lt;&gt;"",$I39&lt;&gt;"",$J39&lt;&gt;"",$K39&lt;&gt;"",$L39&lt;&gt;"",$M39=100),TRUE,FALSE)</formula>
    </cfRule>
    <cfRule type="expression" dxfId="1735" priority="3110" stopIfTrue="1">
      <formula>IF(AND($B39&lt;&gt;"",$I39&lt;&gt;"",$J39&lt;&gt;"",$J39&lt;TODAY()),TRUE,FALSE)</formula>
    </cfRule>
    <cfRule type="expression" dxfId="1734" priority="3111" stopIfTrue="1">
      <formula>IF(OR(AND($B39&lt;&gt;"",$I39&lt;&gt;"",$J39&lt;&gt;"",$K39&lt;&gt;"",$M39&lt;100),AND($I39&lt;&gt;"",$J39&lt;&gt;"",TODAY()&gt;=$I39)),TRUE,FALSE)</formula>
    </cfRule>
  </conditionalFormatting>
  <conditionalFormatting sqref="S77:AQ77 S99:AQ99">
    <cfRule type="expression" dxfId="1733" priority="3019" stopIfTrue="1">
      <formula>IF(OR(WEEKDAY(S$9)=7,WEEKDAY(S$9)=1,IF(ISNA(MATCH(S$9,Holiday,0)),FALSE,TRUE)),TRUE,FALSE)</formula>
    </cfRule>
    <cfRule type="expression" dxfId="1732" priority="3020" stopIfTrue="1">
      <formula>IF(AND($B77&lt;&gt;"",$I77&lt;&gt;"", $I77&lt;=S$9,S$9&lt;=$J77),TRUE,FALSE)</formula>
    </cfRule>
    <cfRule type="expression" dxfId="1731" priority="3021" stopIfTrue="1">
      <formula>IF(AND($B77="", $K66&lt;&gt;"",$K66&lt;=S$9,S$9&lt;=$L66),TRUE,FALSE)</formula>
    </cfRule>
  </conditionalFormatting>
  <conditionalFormatting sqref="B65:C66 E65:E66">
    <cfRule type="expression" dxfId="1730" priority="3010" stopIfTrue="1">
      <formula>IF(AND($B65&lt;&gt;"",$I65&lt;&gt;"",$J65&lt;&gt;"",$K65&lt;&gt;"",$L65&lt;&gt;"",$M65=100),TRUE,FALSE)</formula>
    </cfRule>
    <cfRule type="expression" dxfId="1729" priority="3011" stopIfTrue="1">
      <formula>IF(AND($B65&lt;&gt;"",$I65&lt;&gt;"",$J65&lt;&gt;"",$J65&lt;TODAY()),TRUE,FALSE)</formula>
    </cfRule>
    <cfRule type="expression" dxfId="1728" priority="3012" stopIfTrue="1">
      <formula>IF(OR(AND($B65&lt;&gt;"",$I65&lt;&gt;"",$J65&lt;&gt;"",$K65&lt;&gt;"",$M65&lt;100),AND($I65&lt;&gt;"",$J65&lt;&gt;"",TODAY()&gt;=$I65)),TRUE,FALSE)</formula>
    </cfRule>
  </conditionalFormatting>
  <conditionalFormatting sqref="H65:H66">
    <cfRule type="expression" dxfId="1727" priority="3007" stopIfTrue="1">
      <formula>IF(AND($B65&lt;&gt;"",$I65&lt;&gt;"",$J65&lt;&gt;"",$K65&lt;&gt;"",$L65&lt;&gt;"",$M65=100),TRUE,FALSE)</formula>
    </cfRule>
    <cfRule type="expression" dxfId="1726" priority="3008" stopIfTrue="1">
      <formula>IF(AND($B65&lt;&gt;"",$I65&lt;&gt;"",$J65&lt;&gt;"",$J65&lt;TODAY()),TRUE,FALSE)</formula>
    </cfRule>
    <cfRule type="expression" dxfId="1725" priority="3009" stopIfTrue="1">
      <formula>IF(OR(AND($B65&lt;&gt;"",$I65&lt;&gt;"",$J65&lt;&gt;"",$K65&lt;&gt;"",$M65&lt;100),AND($I65&lt;&gt;"",$J65&lt;&gt;"",TODAY()&gt;=$I65)),TRUE,FALSE)</formula>
    </cfRule>
  </conditionalFormatting>
  <conditionalFormatting sqref="D65:D66">
    <cfRule type="expression" dxfId="1724" priority="2983" stopIfTrue="1">
      <formula>IF(AND($B65&lt;&gt;"",$I65&lt;&gt;"",$J65&lt;&gt;"",$K65&lt;&gt;"",$L65&lt;&gt;"",$M65=100),TRUE,FALSE)</formula>
    </cfRule>
    <cfRule type="expression" dxfId="1723" priority="2984" stopIfTrue="1">
      <formula>IF(AND($B65&lt;&gt;"",$I65&lt;&gt;"",$J65&lt;&gt;"",$J65&lt;TODAY()),TRUE,FALSE)</formula>
    </cfRule>
    <cfRule type="expression" dxfId="1722" priority="2985" stopIfTrue="1">
      <formula>IF(OR(AND($B65&lt;&gt;"",$I65&lt;&gt;"",$J65&lt;&gt;"",$K65&lt;&gt;"",$M65&lt;100),AND($I65&lt;&gt;"",$J65&lt;&gt;"",TODAY()&gt;=$I65)),TRUE,FALSE)</formula>
    </cfRule>
  </conditionalFormatting>
  <conditionalFormatting sqref="F61:F62">
    <cfRule type="expression" dxfId="1721" priority="2980" stopIfTrue="1">
      <formula>IF(AND($B61&lt;&gt;"",$I61&lt;&gt;"",$J61&lt;&gt;"",$K61&lt;&gt;"",$L61&lt;&gt;"",$M61=100),TRUE,FALSE)</formula>
    </cfRule>
    <cfRule type="expression" dxfId="1720" priority="2981" stopIfTrue="1">
      <formula>IF(AND($B61&lt;&gt;"",$I61&lt;&gt;"",$J61&lt;&gt;"",$J61&lt;TODAY()),TRUE,FALSE)</formula>
    </cfRule>
    <cfRule type="expression" dxfId="1719" priority="2982" stopIfTrue="1">
      <formula>IF(OR(AND($B61&lt;&gt;"",$I61&lt;&gt;"",$J61&lt;&gt;"",$K61&lt;&gt;"",$M61&lt;100),AND($I61&lt;&gt;"",$J61&lt;&gt;"",TODAY()&gt;=$I61)),TRUE,FALSE)</formula>
    </cfRule>
  </conditionalFormatting>
  <conditionalFormatting sqref="F63:F64">
    <cfRule type="expression" dxfId="1718" priority="2977" stopIfTrue="1">
      <formula>IF(AND($B63&lt;&gt;"",$I63&lt;&gt;"",$J63&lt;&gt;"",$K63&lt;&gt;"",$L63&lt;&gt;"",$M63=100),TRUE,FALSE)</formula>
    </cfRule>
    <cfRule type="expression" dxfId="1717" priority="2978" stopIfTrue="1">
      <formula>IF(AND($B63&lt;&gt;"",$I63&lt;&gt;"",$J63&lt;&gt;"",$J63&lt;TODAY()),TRUE,FALSE)</formula>
    </cfRule>
    <cfRule type="expression" dxfId="1716" priority="2979" stopIfTrue="1">
      <formula>IF(OR(AND($B63&lt;&gt;"",$I63&lt;&gt;"",$J63&lt;&gt;"",$K63&lt;&gt;"",$M63&lt;100),AND($I63&lt;&gt;"",$J63&lt;&gt;"",TODAY()&gt;=$I63)),TRUE,FALSE)</formula>
    </cfRule>
  </conditionalFormatting>
  <conditionalFormatting sqref="F65:F66">
    <cfRule type="expression" dxfId="1715" priority="2974" stopIfTrue="1">
      <formula>IF(AND($B65&lt;&gt;"",$I65&lt;&gt;"",$J65&lt;&gt;"",$K65&lt;&gt;"",$L65&lt;&gt;"",$M65=100),TRUE,FALSE)</formula>
    </cfRule>
    <cfRule type="expression" dxfId="1714" priority="2975" stopIfTrue="1">
      <formula>IF(AND($B65&lt;&gt;"",$I65&lt;&gt;"",$J65&lt;&gt;"",$J65&lt;TODAY()),TRUE,FALSE)</formula>
    </cfRule>
    <cfRule type="expression" dxfId="1713" priority="2976" stopIfTrue="1">
      <formula>IF(OR(AND($B65&lt;&gt;"",$I65&lt;&gt;"",$J65&lt;&gt;"",$K65&lt;&gt;"",$M65&lt;100),AND($I65&lt;&gt;"",$J65&lt;&gt;"",TODAY()&gt;=$I65)),TRUE,FALSE)</formula>
    </cfRule>
  </conditionalFormatting>
  <conditionalFormatting sqref="I67:R68 B67:G68">
    <cfRule type="expression" dxfId="1712" priority="2962" stopIfTrue="1">
      <formula>IF(AND($B67&lt;&gt;"",$I67&lt;&gt;"",$J67&lt;&gt;"",$K67&lt;&gt;"",$L67&lt;&gt;"",$M67=100),TRUE,FALSE)</formula>
    </cfRule>
    <cfRule type="expression" dxfId="1711" priority="2963" stopIfTrue="1">
      <formula>IF(AND($B67&lt;&gt;"",$I67&lt;&gt;"",$J67&lt;&gt;"",$J67&lt;TODAY()),TRUE,FALSE)</formula>
    </cfRule>
    <cfRule type="expression" dxfId="1710" priority="2964" stopIfTrue="1">
      <formula>IF(OR(AND($B67&lt;&gt;"",$I67&lt;&gt;"",$J67&lt;&gt;"",$K67&lt;&gt;"",$M67&lt;100),AND($I67&lt;&gt;"",$J67&lt;&gt;"",TODAY()&gt;=$I67)),TRUE,FALSE)</formula>
    </cfRule>
  </conditionalFormatting>
  <conditionalFormatting sqref="H67:H68">
    <cfRule type="expression" dxfId="1709" priority="2959" stopIfTrue="1">
      <formula>IF(AND($B67&lt;&gt;"",$I67&lt;&gt;"",$J67&lt;&gt;"",$K67&lt;&gt;"",$L67&lt;&gt;"",$M67=100),TRUE,FALSE)</formula>
    </cfRule>
    <cfRule type="expression" dxfId="1708" priority="2960" stopIfTrue="1">
      <formula>IF(AND($B67&lt;&gt;"",$I67&lt;&gt;"",$J67&lt;&gt;"",$J67&lt;TODAY()),TRUE,FALSE)</formula>
    </cfRule>
    <cfRule type="expression" dxfId="1707" priority="2961" stopIfTrue="1">
      <formula>IF(OR(AND($B67&lt;&gt;"",$I67&lt;&gt;"",$J67&lt;&gt;"",$K67&lt;&gt;"",$M67&lt;100),AND($I67&lt;&gt;"",$J67&lt;&gt;"",TODAY()&gt;=$I67)),TRUE,FALSE)</formula>
    </cfRule>
  </conditionalFormatting>
  <conditionalFormatting sqref="B73:D74 M69:R70 B69:C70 G69:G70 G73:G74 M73:R74">
    <cfRule type="expression" dxfId="1706" priority="2956" stopIfTrue="1">
      <formula>IF(AND($B69&lt;&gt;"",$I69&lt;&gt;"",$J69&lt;&gt;"",$K69&lt;&gt;"",$L69&lt;&gt;"",$M69=100),TRUE,FALSE)</formula>
    </cfRule>
    <cfRule type="expression" dxfId="1705" priority="2957" stopIfTrue="1">
      <formula>IF(AND($B69&lt;&gt;"",$I69&lt;&gt;"",$J69&lt;&gt;"",$J69&lt;TODAY()),TRUE,FALSE)</formula>
    </cfRule>
    <cfRule type="expression" dxfId="1704" priority="2958" stopIfTrue="1">
      <formula>IF(OR(AND($B69&lt;&gt;"",$I69&lt;&gt;"",$J69&lt;&gt;"",$K69&lt;&gt;"",$M69&lt;100),AND($I69&lt;&gt;"",$J69&lt;&gt;"",TODAY()&gt;=$I69)),TRUE,FALSE)</formula>
    </cfRule>
  </conditionalFormatting>
  <conditionalFormatting sqref="H69:H70">
    <cfRule type="expression" dxfId="1703" priority="2953" stopIfTrue="1">
      <formula>IF(AND($B69&lt;&gt;"",$I69&lt;&gt;"",$J69&lt;&gt;"",$K69&lt;&gt;"",$L69&lt;&gt;"",$M69=100),TRUE,FALSE)</formula>
    </cfRule>
    <cfRule type="expression" dxfId="1702" priority="2954" stopIfTrue="1">
      <formula>IF(AND($B69&lt;&gt;"",$I69&lt;&gt;"",$J69&lt;&gt;"",$J69&lt;TODAY()),TRUE,FALSE)</formula>
    </cfRule>
    <cfRule type="expression" dxfId="1701" priority="2955" stopIfTrue="1">
      <formula>IF(OR(AND($B69&lt;&gt;"",$I69&lt;&gt;"",$J69&lt;&gt;"",$K69&lt;&gt;"",$M69&lt;100),AND($I69&lt;&gt;"",$J69&lt;&gt;"",TODAY()&gt;=$I69)),TRUE,FALSE)</formula>
    </cfRule>
  </conditionalFormatting>
  <conditionalFormatting sqref="H73:H74">
    <cfRule type="expression" dxfId="1700" priority="2950" stopIfTrue="1">
      <formula>IF(AND($B73&lt;&gt;"",$I73&lt;&gt;"",$J73&lt;&gt;"",$K73&lt;&gt;"",$L73&lt;&gt;"",$M73=100),TRUE,FALSE)</formula>
    </cfRule>
    <cfRule type="expression" dxfId="1699" priority="2951" stopIfTrue="1">
      <formula>IF(AND($B73&lt;&gt;"",$I73&lt;&gt;"",$J73&lt;&gt;"",$J73&lt;TODAY()),TRUE,FALSE)</formula>
    </cfRule>
    <cfRule type="expression" dxfId="1698" priority="2952" stopIfTrue="1">
      <formula>IF(OR(AND($B73&lt;&gt;"",$I73&lt;&gt;"",$J73&lt;&gt;"",$K73&lt;&gt;"",$M73&lt;100),AND($I73&lt;&gt;"",$J73&lt;&gt;"",TODAY()&gt;=$I73)),TRUE,FALSE)</formula>
    </cfRule>
  </conditionalFormatting>
  <conditionalFormatting sqref="D69:D70">
    <cfRule type="expression" dxfId="1697" priority="2929" stopIfTrue="1">
      <formula>IF(AND($B69&lt;&gt;"",$I69&lt;&gt;"",$J69&lt;&gt;"",$K69&lt;&gt;"",$L69&lt;&gt;"",$M69=100),TRUE,FALSE)</formula>
    </cfRule>
    <cfRule type="expression" dxfId="1696" priority="2930" stopIfTrue="1">
      <formula>IF(AND($B69&lt;&gt;"",$I69&lt;&gt;"",$J69&lt;&gt;"",$J69&lt;TODAY()),TRUE,FALSE)</formula>
    </cfRule>
    <cfRule type="expression" dxfId="1695" priority="2931" stopIfTrue="1">
      <formula>IF(OR(AND($B69&lt;&gt;"",$I69&lt;&gt;"",$J69&lt;&gt;"",$K69&lt;&gt;"",$M69&lt;100),AND($I69&lt;&gt;"",$J69&lt;&gt;"",TODAY()&gt;=$I69)),TRUE,FALSE)</formula>
    </cfRule>
  </conditionalFormatting>
  <conditionalFormatting sqref="B75:C76">
    <cfRule type="expression" dxfId="1694" priority="2917" stopIfTrue="1">
      <formula>IF(AND($B75&lt;&gt;"",$I75&lt;&gt;"",$J75&lt;&gt;"",$K75&lt;&gt;"",$L75&lt;&gt;"",$M75=100),TRUE,FALSE)</formula>
    </cfRule>
    <cfRule type="expression" dxfId="1693" priority="2918" stopIfTrue="1">
      <formula>IF(AND($B75&lt;&gt;"",$I75&lt;&gt;"",$J75&lt;&gt;"",$J75&lt;TODAY()),TRUE,FALSE)</formula>
    </cfRule>
    <cfRule type="expression" dxfId="1692" priority="2919" stopIfTrue="1">
      <formula>IF(OR(AND($B75&lt;&gt;"",$I75&lt;&gt;"",$J75&lt;&gt;"",$K75&lt;&gt;"",$M75&lt;100),AND($I75&lt;&gt;"",$J75&lt;&gt;"",TODAY()&gt;=$I75)),TRUE,FALSE)</formula>
    </cfRule>
  </conditionalFormatting>
  <conditionalFormatting sqref="H75:H76">
    <cfRule type="expression" dxfId="1691" priority="2914" stopIfTrue="1">
      <formula>IF(AND($B75&lt;&gt;"",$I75&lt;&gt;"",$J75&lt;&gt;"",$K75&lt;&gt;"",$L75&lt;&gt;"",$M75=100),TRUE,FALSE)</formula>
    </cfRule>
    <cfRule type="expression" dxfId="1690" priority="2915" stopIfTrue="1">
      <formula>IF(AND($B75&lt;&gt;"",$I75&lt;&gt;"",$J75&lt;&gt;"",$J75&lt;TODAY()),TRUE,FALSE)</formula>
    </cfRule>
    <cfRule type="expression" dxfId="1689" priority="2916" stopIfTrue="1">
      <formula>IF(OR(AND($B75&lt;&gt;"",$I75&lt;&gt;"",$J75&lt;&gt;"",$K75&lt;&gt;"",$M75&lt;100),AND($I75&lt;&gt;"",$J75&lt;&gt;"",TODAY()&gt;=$I75)),TRUE,FALSE)</formula>
    </cfRule>
  </conditionalFormatting>
  <conditionalFormatting sqref="D75:D76">
    <cfRule type="expression" dxfId="1688" priority="2890" stopIfTrue="1">
      <formula>IF(AND($B75&lt;&gt;"",$I75&lt;&gt;"",$J75&lt;&gt;"",$K75&lt;&gt;"",$L75&lt;&gt;"",$M75=100),TRUE,FALSE)</formula>
    </cfRule>
    <cfRule type="expression" dxfId="1687" priority="2891" stopIfTrue="1">
      <formula>IF(AND($B75&lt;&gt;"",$I75&lt;&gt;"",$J75&lt;&gt;"",$J75&lt;TODAY()),TRUE,FALSE)</formula>
    </cfRule>
    <cfRule type="expression" dxfId="1686" priority="2892" stopIfTrue="1">
      <formula>IF(OR(AND($B75&lt;&gt;"",$I75&lt;&gt;"",$J75&lt;&gt;"",$K75&lt;&gt;"",$M75&lt;100),AND($I75&lt;&gt;"",$J75&lt;&gt;"",TODAY()&gt;=$I75)),TRUE,FALSE)</formula>
    </cfRule>
  </conditionalFormatting>
  <conditionalFormatting sqref="F69:F70">
    <cfRule type="expression" dxfId="1685" priority="2875" stopIfTrue="1">
      <formula>IF(AND($B69&lt;&gt;"",$I69&lt;&gt;"",$J69&lt;&gt;"",$K69&lt;&gt;"",$L69&lt;&gt;"",$M69=100),TRUE,FALSE)</formula>
    </cfRule>
    <cfRule type="expression" dxfId="1684" priority="2876" stopIfTrue="1">
      <formula>IF(AND($B69&lt;&gt;"",$I69&lt;&gt;"",$J69&lt;&gt;"",$J69&lt;TODAY()),TRUE,FALSE)</formula>
    </cfRule>
    <cfRule type="expression" dxfId="1683" priority="2877" stopIfTrue="1">
      <formula>IF(OR(AND($B69&lt;&gt;"",$I69&lt;&gt;"",$J69&lt;&gt;"",$K69&lt;&gt;"",$M69&lt;100),AND($I69&lt;&gt;"",$J69&lt;&gt;"",TODAY()&gt;=$I69)),TRUE,FALSE)</formula>
    </cfRule>
  </conditionalFormatting>
  <conditionalFormatting sqref="F73:F74">
    <cfRule type="expression" dxfId="1682" priority="2872" stopIfTrue="1">
      <formula>IF(AND($B73&lt;&gt;"",$I73&lt;&gt;"",$J73&lt;&gt;"",$K73&lt;&gt;"",$L73&lt;&gt;"",$M73=100),TRUE,FALSE)</formula>
    </cfRule>
    <cfRule type="expression" dxfId="1681" priority="2873" stopIfTrue="1">
      <formula>IF(AND($B73&lt;&gt;"",$I73&lt;&gt;"",$J73&lt;&gt;"",$J73&lt;TODAY()),TRUE,FALSE)</formula>
    </cfRule>
    <cfRule type="expression" dxfId="1680" priority="2874" stopIfTrue="1">
      <formula>IF(OR(AND($B73&lt;&gt;"",$I73&lt;&gt;"",$J73&lt;&gt;"",$K73&lt;&gt;"",$M73&lt;100),AND($I73&lt;&gt;"",$J73&lt;&gt;"",TODAY()&gt;=$I73)),TRUE,FALSE)</formula>
    </cfRule>
  </conditionalFormatting>
  <conditionalFormatting sqref="F75:F76">
    <cfRule type="expression" dxfId="1679" priority="2869" stopIfTrue="1">
      <formula>IF(AND($B75&lt;&gt;"",$I75&lt;&gt;"",$J75&lt;&gt;"",$K75&lt;&gt;"",$L75&lt;&gt;"",$M75=100),TRUE,FALSE)</formula>
    </cfRule>
    <cfRule type="expression" dxfId="1678" priority="2870" stopIfTrue="1">
      <formula>IF(AND($B75&lt;&gt;"",$I75&lt;&gt;"",$J75&lt;&gt;"",$J75&lt;TODAY()),TRUE,FALSE)</formula>
    </cfRule>
    <cfRule type="expression" dxfId="1677" priority="2871" stopIfTrue="1">
      <formula>IF(OR(AND($B75&lt;&gt;"",$I75&lt;&gt;"",$J75&lt;&gt;"",$K75&lt;&gt;"",$M75&lt;100),AND($I75&lt;&gt;"",$J75&lt;&gt;"",TODAY()&gt;=$I75)),TRUE,FALSE)</formula>
    </cfRule>
  </conditionalFormatting>
  <conditionalFormatting sqref="I77:R78 B77:G78">
    <cfRule type="expression" dxfId="1676" priority="2830" stopIfTrue="1">
      <formula>IF(AND($B77&lt;&gt;"",$I77&lt;&gt;"",$J77&lt;&gt;"",$K77&lt;&gt;"",$L77&lt;&gt;"",$M77=100),TRUE,FALSE)</formula>
    </cfRule>
    <cfRule type="expression" dxfId="1675" priority="2831" stopIfTrue="1">
      <formula>IF(AND($B77&lt;&gt;"",$I77&lt;&gt;"",$J77&lt;&gt;"",$J77&lt;TODAY()),TRUE,FALSE)</formula>
    </cfRule>
    <cfRule type="expression" dxfId="1674" priority="2832" stopIfTrue="1">
      <formula>IF(OR(AND($B77&lt;&gt;"",$I77&lt;&gt;"",$J77&lt;&gt;"",$K77&lt;&gt;"",$M77&lt;100),AND($I77&lt;&gt;"",$J77&lt;&gt;"",TODAY()&gt;=$I77)),TRUE,FALSE)</formula>
    </cfRule>
  </conditionalFormatting>
  <conditionalFormatting sqref="H77:H78">
    <cfRule type="expression" dxfId="1673" priority="2827" stopIfTrue="1">
      <formula>IF(AND($B77&lt;&gt;"",$I77&lt;&gt;"",$J77&lt;&gt;"",$K77&lt;&gt;"",$L77&lt;&gt;"",$M77=100),TRUE,FALSE)</formula>
    </cfRule>
    <cfRule type="expression" dxfId="1672" priority="2828" stopIfTrue="1">
      <formula>IF(AND($B77&lt;&gt;"",$I77&lt;&gt;"",$J77&lt;&gt;"",$J77&lt;TODAY()),TRUE,FALSE)</formula>
    </cfRule>
    <cfRule type="expression" dxfId="1671" priority="2829" stopIfTrue="1">
      <formula>IF(OR(AND($B77&lt;&gt;"",$I77&lt;&gt;"",$J77&lt;&gt;"",$K77&lt;&gt;"",$M77&lt;100),AND($I77&lt;&gt;"",$J77&lt;&gt;"",TODAY()&gt;=$I77)),TRUE,FALSE)</formula>
    </cfRule>
  </conditionalFormatting>
  <conditionalFormatting sqref="I83:I84 M83:R84 B83:C84 E83:E84 G83:G84">
    <cfRule type="expression" dxfId="1670" priority="2824" stopIfTrue="1">
      <formula>IF(AND($B83&lt;&gt;"",$I83&lt;&gt;"",$J83&lt;&gt;"",$K83&lt;&gt;"",$L83&lt;&gt;"",$M83=100),TRUE,FALSE)</formula>
    </cfRule>
    <cfRule type="expression" dxfId="1669" priority="2825" stopIfTrue="1">
      <formula>IF(AND($B83&lt;&gt;"",$I83&lt;&gt;"",$J83&lt;&gt;"",$J83&lt;TODAY()),TRUE,FALSE)</formula>
    </cfRule>
    <cfRule type="expression" dxfId="1668" priority="2826" stopIfTrue="1">
      <formula>IF(OR(AND($B83&lt;&gt;"",$I83&lt;&gt;"",$J83&lt;&gt;"",$K83&lt;&gt;"",$M83&lt;100),AND($I83&lt;&gt;"",$J83&lt;&gt;"",TODAY()&gt;=$I83)),TRUE,FALSE)</formula>
    </cfRule>
  </conditionalFormatting>
  <conditionalFormatting sqref="H83:H84">
    <cfRule type="expression" dxfId="1667" priority="2821" stopIfTrue="1">
      <formula>IF(AND($B83&lt;&gt;"",$I83&lt;&gt;"",$J83&lt;&gt;"",$K83&lt;&gt;"",$L83&lt;&gt;"",$M83=100),TRUE,FALSE)</formula>
    </cfRule>
    <cfRule type="expression" dxfId="1666" priority="2822" stopIfTrue="1">
      <formula>IF(AND($B83&lt;&gt;"",$I83&lt;&gt;"",$J83&lt;&gt;"",$J83&lt;TODAY()),TRUE,FALSE)</formula>
    </cfRule>
    <cfRule type="expression" dxfId="1665" priority="2823" stopIfTrue="1">
      <formula>IF(OR(AND($B83&lt;&gt;"",$I83&lt;&gt;"",$J83&lt;&gt;"",$K83&lt;&gt;"",$M83&lt;100),AND($I83&lt;&gt;"",$J83&lt;&gt;"",TODAY()&gt;=$I83)),TRUE,FALSE)</formula>
    </cfRule>
  </conditionalFormatting>
  <conditionalFormatting sqref="D83:D84">
    <cfRule type="expression" dxfId="1664" priority="2809" stopIfTrue="1">
      <formula>IF(AND($B83&lt;&gt;"",$I83&lt;&gt;"",$J83&lt;&gt;"",$K83&lt;&gt;"",$L83&lt;&gt;"",$M83=100),TRUE,FALSE)</formula>
    </cfRule>
    <cfRule type="expression" dxfId="1663" priority="2810" stopIfTrue="1">
      <formula>IF(AND($B83&lt;&gt;"",$I83&lt;&gt;"",$J83&lt;&gt;"",$J83&lt;TODAY()),TRUE,FALSE)</formula>
    </cfRule>
    <cfRule type="expression" dxfId="1662" priority="2811" stopIfTrue="1">
      <formula>IF(OR(AND($B83&lt;&gt;"",$I83&lt;&gt;"",$J83&lt;&gt;"",$K83&lt;&gt;"",$M83&lt;100),AND($I83&lt;&gt;"",$J83&lt;&gt;"",TODAY()&gt;=$I83)),TRUE,FALSE)</formula>
    </cfRule>
  </conditionalFormatting>
  <conditionalFormatting sqref="B81:E82 M81:R82 I81:I82 G81:G82">
    <cfRule type="expression" dxfId="1661" priority="2797" stopIfTrue="1">
      <formula>IF(AND($B81&lt;&gt;"",$I81&lt;&gt;"",$J81&lt;&gt;"",$K81&lt;&gt;"",$L81&lt;&gt;"",$M81=100),TRUE,FALSE)</formula>
    </cfRule>
    <cfRule type="expression" dxfId="1660" priority="2798" stopIfTrue="1">
      <formula>IF(AND($B81&lt;&gt;"",$I81&lt;&gt;"",$J81&lt;&gt;"",$J81&lt;TODAY()),TRUE,FALSE)</formula>
    </cfRule>
    <cfRule type="expression" dxfId="1659" priority="2799" stopIfTrue="1">
      <formula>IF(OR(AND($B81&lt;&gt;"",$I81&lt;&gt;"",$J81&lt;&gt;"",$K81&lt;&gt;"",$M81&lt;100),AND($I81&lt;&gt;"",$J81&lt;&gt;"",TODAY()&gt;=$I81)),TRUE,FALSE)</formula>
    </cfRule>
  </conditionalFormatting>
  <conditionalFormatting sqref="H81:H82">
    <cfRule type="expression" dxfId="1658" priority="2794" stopIfTrue="1">
      <formula>IF(AND($B81&lt;&gt;"",$I81&lt;&gt;"",$J81&lt;&gt;"",$K81&lt;&gt;"",$L81&lt;&gt;"",$M81=100),TRUE,FALSE)</formula>
    </cfRule>
    <cfRule type="expression" dxfId="1657" priority="2795" stopIfTrue="1">
      <formula>IF(AND($B81&lt;&gt;"",$I81&lt;&gt;"",$J81&lt;&gt;"",$J81&lt;TODAY()),TRUE,FALSE)</formula>
    </cfRule>
    <cfRule type="expression" dxfId="1656" priority="2796" stopIfTrue="1">
      <formula>IF(OR(AND($B81&lt;&gt;"",$I81&lt;&gt;"",$J81&lt;&gt;"",$K81&lt;&gt;"",$M81&lt;100),AND($I81&lt;&gt;"",$J81&lt;&gt;"",TODAY()&gt;=$I81)),TRUE,FALSE)</formula>
    </cfRule>
  </conditionalFormatting>
  <conditionalFormatting sqref="L81:L82">
    <cfRule type="expression" dxfId="1655" priority="2791" stopIfTrue="1">
      <formula>IF(AND($B81&lt;&gt;"",$I81&lt;&gt;"",$J81&lt;&gt;"",$K81&lt;&gt;"",$L81&lt;&gt;"",$M81=100),TRUE,FALSE)</formula>
    </cfRule>
    <cfRule type="expression" dxfId="1654" priority="2792" stopIfTrue="1">
      <formula>IF(AND($B81&lt;&gt;"",$I81&lt;&gt;"",$J81&lt;&gt;"",$J81&lt;TODAY()),TRUE,FALSE)</formula>
    </cfRule>
    <cfRule type="expression" dxfId="1653" priority="2793" stopIfTrue="1">
      <formula>IF(OR(AND($B81&lt;&gt;"",$I81&lt;&gt;"",$J81&lt;&gt;"",$K81&lt;&gt;"",$M81&lt;100),AND($I81&lt;&gt;"",$J81&lt;&gt;"",TODAY()&gt;=$I81)),TRUE,FALSE)</formula>
    </cfRule>
  </conditionalFormatting>
  <conditionalFormatting sqref="J81:J82">
    <cfRule type="expression" dxfId="1652" priority="2788" stopIfTrue="1">
      <formula>IF(AND($B81&lt;&gt;"",$I81&lt;&gt;"",$J81&lt;&gt;"",$K81&lt;&gt;"",$L81&lt;&gt;"",$M81=100),TRUE,FALSE)</formula>
    </cfRule>
    <cfRule type="expression" dxfId="1651" priority="2789" stopIfTrue="1">
      <formula>IF(AND($B81&lt;&gt;"",$I81&lt;&gt;"",$J81&lt;&gt;"",$J81&lt;TODAY()),TRUE,FALSE)</formula>
    </cfRule>
    <cfRule type="expression" dxfId="1650" priority="2790" stopIfTrue="1">
      <formula>IF(OR(AND($B81&lt;&gt;"",$I81&lt;&gt;"",$J81&lt;&gt;"",$K81&lt;&gt;"",$M81&lt;100),AND($I81&lt;&gt;"",$J81&lt;&gt;"",TODAY()&gt;=$I81)),TRUE,FALSE)</formula>
    </cfRule>
  </conditionalFormatting>
  <conditionalFormatting sqref="K81:K82">
    <cfRule type="expression" dxfId="1649" priority="2785" stopIfTrue="1">
      <formula>IF(AND($B81&lt;&gt;"",$I81&lt;&gt;"",$J81&lt;&gt;"",$K81&lt;&gt;"",$L81&lt;&gt;"",$M81=100),TRUE,FALSE)</formula>
    </cfRule>
    <cfRule type="expression" dxfId="1648" priority="2786" stopIfTrue="1">
      <formula>IF(AND($B81&lt;&gt;"",$I81&lt;&gt;"",$J81&lt;&gt;"",$J81&lt;TODAY()),TRUE,FALSE)</formula>
    </cfRule>
    <cfRule type="expression" dxfId="1647" priority="2787" stopIfTrue="1">
      <formula>IF(OR(AND($B81&lt;&gt;"",$I81&lt;&gt;"",$J81&lt;&gt;"",$K81&lt;&gt;"",$M81&lt;100),AND($I81&lt;&gt;"",$J81&lt;&gt;"",TODAY()&gt;=$I81)),TRUE,FALSE)</formula>
    </cfRule>
  </conditionalFormatting>
  <conditionalFormatting sqref="I79:I80 M79:R80 B79:C80 E79:E80 G79:G80">
    <cfRule type="expression" dxfId="1646" priority="2773" stopIfTrue="1">
      <formula>IF(AND($B79&lt;&gt;"",$I79&lt;&gt;"",$J79&lt;&gt;"",$K79&lt;&gt;"",$L79&lt;&gt;"",$M79=100),TRUE,FALSE)</formula>
    </cfRule>
    <cfRule type="expression" dxfId="1645" priority="2774" stopIfTrue="1">
      <formula>IF(AND($B79&lt;&gt;"",$I79&lt;&gt;"",$J79&lt;&gt;"",$J79&lt;TODAY()),TRUE,FALSE)</formula>
    </cfRule>
    <cfRule type="expression" dxfId="1644" priority="2775" stopIfTrue="1">
      <formula>IF(OR(AND($B79&lt;&gt;"",$I79&lt;&gt;"",$J79&lt;&gt;"",$K79&lt;&gt;"",$M79&lt;100),AND($I79&lt;&gt;"",$J79&lt;&gt;"",TODAY()&gt;=$I79)),TRUE,FALSE)</formula>
    </cfRule>
  </conditionalFormatting>
  <conditionalFormatting sqref="H79:H80">
    <cfRule type="expression" dxfId="1643" priority="2770" stopIfTrue="1">
      <formula>IF(AND($B79&lt;&gt;"",$I79&lt;&gt;"",$J79&lt;&gt;"",$K79&lt;&gt;"",$L79&lt;&gt;"",$M79=100),TRUE,FALSE)</formula>
    </cfRule>
    <cfRule type="expression" dxfId="1642" priority="2771" stopIfTrue="1">
      <formula>IF(AND($B79&lt;&gt;"",$I79&lt;&gt;"",$J79&lt;&gt;"",$J79&lt;TODAY()),TRUE,FALSE)</formula>
    </cfRule>
    <cfRule type="expression" dxfId="1641" priority="2772" stopIfTrue="1">
      <formula>IF(OR(AND($B79&lt;&gt;"",$I79&lt;&gt;"",$J79&lt;&gt;"",$K79&lt;&gt;"",$M79&lt;100),AND($I79&lt;&gt;"",$J79&lt;&gt;"",TODAY()&gt;=$I79)),TRUE,FALSE)</formula>
    </cfRule>
  </conditionalFormatting>
  <conditionalFormatting sqref="K79:K80">
    <cfRule type="expression" dxfId="1640" priority="2767" stopIfTrue="1">
      <formula>IF(AND($B79&lt;&gt;"",$I79&lt;&gt;"",$J79&lt;&gt;"",$K79&lt;&gt;"",$L79&lt;&gt;"",$M79=100),TRUE,FALSE)</formula>
    </cfRule>
    <cfRule type="expression" dxfId="1639" priority="2768" stopIfTrue="1">
      <formula>IF(AND($B79&lt;&gt;"",$I79&lt;&gt;"",$J79&lt;&gt;"",$J79&lt;TODAY()),TRUE,FALSE)</formula>
    </cfRule>
    <cfRule type="expression" dxfId="1638" priority="2769" stopIfTrue="1">
      <formula>IF(OR(AND($B79&lt;&gt;"",$I79&lt;&gt;"",$J79&lt;&gt;"",$K79&lt;&gt;"",$M79&lt;100),AND($I79&lt;&gt;"",$J79&lt;&gt;"",TODAY()&gt;=$I79)),TRUE,FALSE)</formula>
    </cfRule>
  </conditionalFormatting>
  <conditionalFormatting sqref="J79:J80">
    <cfRule type="expression" dxfId="1637" priority="2764" stopIfTrue="1">
      <formula>IF(AND($B79&lt;&gt;"",$I79&lt;&gt;"",$J79&lt;&gt;"",$K79&lt;&gt;"",$L79&lt;&gt;"",$M79=100),TRUE,FALSE)</formula>
    </cfRule>
    <cfRule type="expression" dxfId="1636" priority="2765" stopIfTrue="1">
      <formula>IF(AND($B79&lt;&gt;"",$I79&lt;&gt;"",$J79&lt;&gt;"",$J79&lt;TODAY()),TRUE,FALSE)</formula>
    </cfRule>
    <cfRule type="expression" dxfId="1635" priority="2766" stopIfTrue="1">
      <formula>IF(OR(AND($B79&lt;&gt;"",$I79&lt;&gt;"",$J79&lt;&gt;"",$K79&lt;&gt;"",$M79&lt;100),AND($I79&lt;&gt;"",$J79&lt;&gt;"",TODAY()&gt;=$I79)),TRUE,FALSE)</formula>
    </cfRule>
  </conditionalFormatting>
  <conditionalFormatting sqref="D79:D80">
    <cfRule type="expression" dxfId="1634" priority="2758" stopIfTrue="1">
      <formula>IF(AND($B79&lt;&gt;"",$I79&lt;&gt;"",$J79&lt;&gt;"",$K79&lt;&gt;"",$L79&lt;&gt;"",$M79=100),TRUE,FALSE)</formula>
    </cfRule>
    <cfRule type="expression" dxfId="1633" priority="2759" stopIfTrue="1">
      <formula>IF(AND($B79&lt;&gt;"",$I79&lt;&gt;"",$J79&lt;&gt;"",$J79&lt;TODAY()),TRUE,FALSE)</formula>
    </cfRule>
    <cfRule type="expression" dxfId="1632" priority="2760" stopIfTrue="1">
      <formula>IF(OR(AND($B79&lt;&gt;"",$I79&lt;&gt;"",$J79&lt;&gt;"",$K79&lt;&gt;"",$M79&lt;100),AND($I79&lt;&gt;"",$J79&lt;&gt;"",TODAY()&gt;=$I79)),TRUE,FALSE)</formula>
    </cfRule>
  </conditionalFormatting>
  <conditionalFormatting sqref="F79:F80">
    <cfRule type="expression" dxfId="1631" priority="2755" stopIfTrue="1">
      <formula>IF(AND($B79&lt;&gt;"",$I79&lt;&gt;"",$J79&lt;&gt;"",$K79&lt;&gt;"",$L79&lt;&gt;"",$M79=100),TRUE,FALSE)</formula>
    </cfRule>
    <cfRule type="expression" dxfId="1630" priority="2756" stopIfTrue="1">
      <formula>IF(AND($B79&lt;&gt;"",$I79&lt;&gt;"",$J79&lt;&gt;"",$J79&lt;TODAY()),TRUE,FALSE)</formula>
    </cfRule>
    <cfRule type="expression" dxfId="1629" priority="2757" stopIfTrue="1">
      <formula>IF(OR(AND($B79&lt;&gt;"",$I79&lt;&gt;"",$J79&lt;&gt;"",$K79&lt;&gt;"",$M79&lt;100),AND($I79&lt;&gt;"",$J79&lt;&gt;"",TODAY()&gt;=$I79)),TRUE,FALSE)</formula>
    </cfRule>
  </conditionalFormatting>
  <conditionalFormatting sqref="F81:F82">
    <cfRule type="expression" dxfId="1628" priority="2752" stopIfTrue="1">
      <formula>IF(AND($B81&lt;&gt;"",$I81&lt;&gt;"",$J81&lt;&gt;"",$K81&lt;&gt;"",$L81&lt;&gt;"",$M81=100),TRUE,FALSE)</formula>
    </cfRule>
    <cfRule type="expression" dxfId="1627" priority="2753" stopIfTrue="1">
      <formula>IF(AND($B81&lt;&gt;"",$I81&lt;&gt;"",$J81&lt;&gt;"",$J81&lt;TODAY()),TRUE,FALSE)</formula>
    </cfRule>
    <cfRule type="expression" dxfId="1626" priority="2754" stopIfTrue="1">
      <formula>IF(OR(AND($B81&lt;&gt;"",$I81&lt;&gt;"",$J81&lt;&gt;"",$K81&lt;&gt;"",$M81&lt;100),AND($I81&lt;&gt;"",$J81&lt;&gt;"",TODAY()&gt;=$I81)),TRUE,FALSE)</formula>
    </cfRule>
  </conditionalFormatting>
  <conditionalFormatting sqref="F83:F84">
    <cfRule type="expression" dxfId="1625" priority="2749" stopIfTrue="1">
      <formula>IF(AND($B83&lt;&gt;"",$I83&lt;&gt;"",$J83&lt;&gt;"",$K83&lt;&gt;"",$L83&lt;&gt;"",$M83=100),TRUE,FALSE)</formula>
    </cfRule>
    <cfRule type="expression" dxfId="1624" priority="2750" stopIfTrue="1">
      <formula>IF(AND($B83&lt;&gt;"",$I83&lt;&gt;"",$J83&lt;&gt;"",$J83&lt;TODAY()),TRUE,FALSE)</formula>
    </cfRule>
    <cfRule type="expression" dxfId="1623" priority="2751" stopIfTrue="1">
      <formula>IF(OR(AND($B83&lt;&gt;"",$I83&lt;&gt;"",$J83&lt;&gt;"",$K83&lt;&gt;"",$M83&lt;100),AND($I83&lt;&gt;"",$J83&lt;&gt;"",TODAY()&gt;=$I83)),TRUE,FALSE)</formula>
    </cfRule>
  </conditionalFormatting>
  <conditionalFormatting sqref="I85:R86 B85:G86">
    <cfRule type="expression" dxfId="1622" priority="2716" stopIfTrue="1">
      <formula>IF(AND($B85&lt;&gt;"",$I85&lt;&gt;"",$J85&lt;&gt;"",$K85&lt;&gt;"",$L85&lt;&gt;"",$M85=100),TRUE,FALSE)</formula>
    </cfRule>
    <cfRule type="expression" dxfId="1621" priority="2717" stopIfTrue="1">
      <formula>IF(AND($B85&lt;&gt;"",$I85&lt;&gt;"",$J85&lt;&gt;"",$J85&lt;TODAY()),TRUE,FALSE)</formula>
    </cfRule>
    <cfRule type="expression" dxfId="1620" priority="2718" stopIfTrue="1">
      <formula>IF(OR(AND($B85&lt;&gt;"",$I85&lt;&gt;"",$J85&lt;&gt;"",$K85&lt;&gt;"",$M85&lt;100),AND($I85&lt;&gt;"",$J85&lt;&gt;"",TODAY()&gt;=$I85)),TRUE,FALSE)</formula>
    </cfRule>
  </conditionalFormatting>
  <conditionalFormatting sqref="H85:H86">
    <cfRule type="expression" dxfId="1619" priority="2713" stopIfTrue="1">
      <formula>IF(AND($B85&lt;&gt;"",$I85&lt;&gt;"",$J85&lt;&gt;"",$K85&lt;&gt;"",$L85&lt;&gt;"",$M85=100),TRUE,FALSE)</formula>
    </cfRule>
    <cfRule type="expression" dxfId="1618" priority="2714" stopIfTrue="1">
      <formula>IF(AND($B85&lt;&gt;"",$I85&lt;&gt;"",$J85&lt;&gt;"",$J85&lt;TODAY()),TRUE,FALSE)</formula>
    </cfRule>
    <cfRule type="expression" dxfId="1617" priority="2715" stopIfTrue="1">
      <formula>IF(OR(AND($B85&lt;&gt;"",$I85&lt;&gt;"",$J85&lt;&gt;"",$K85&lt;&gt;"",$M85&lt;100),AND($I85&lt;&gt;"",$J85&lt;&gt;"",TODAY()&gt;=$I85)),TRUE,FALSE)</formula>
    </cfRule>
  </conditionalFormatting>
  <conditionalFormatting sqref="M91:R92 B91:C92 G91:G92">
    <cfRule type="expression" dxfId="1616" priority="2710" stopIfTrue="1">
      <formula>IF(AND($B91&lt;&gt;"",$I91&lt;&gt;"",$J91&lt;&gt;"",$K91&lt;&gt;"",$L91&lt;&gt;"",$M91=100),TRUE,FALSE)</formula>
    </cfRule>
    <cfRule type="expression" dxfId="1615" priority="2711" stopIfTrue="1">
      <formula>IF(AND($B91&lt;&gt;"",$I91&lt;&gt;"",$J91&lt;&gt;"",$J91&lt;TODAY()),TRUE,FALSE)</formula>
    </cfRule>
    <cfRule type="expression" dxfId="1614" priority="2712" stopIfTrue="1">
      <formula>IF(OR(AND($B91&lt;&gt;"",$I91&lt;&gt;"",$J91&lt;&gt;"",$K91&lt;&gt;"",$M91&lt;100),AND($I91&lt;&gt;"",$J91&lt;&gt;"",TODAY()&gt;=$I91)),TRUE,FALSE)</formula>
    </cfRule>
  </conditionalFormatting>
  <conditionalFormatting sqref="H91:H92">
    <cfRule type="expression" dxfId="1613" priority="2707" stopIfTrue="1">
      <formula>IF(AND($B91&lt;&gt;"",$I91&lt;&gt;"",$J91&lt;&gt;"",$K91&lt;&gt;"",$L91&lt;&gt;"",$M91=100),TRUE,FALSE)</formula>
    </cfRule>
    <cfRule type="expression" dxfId="1612" priority="2708" stopIfTrue="1">
      <formula>IF(AND($B91&lt;&gt;"",$I91&lt;&gt;"",$J91&lt;&gt;"",$J91&lt;TODAY()),TRUE,FALSE)</formula>
    </cfRule>
    <cfRule type="expression" dxfId="1611" priority="2709" stopIfTrue="1">
      <formula>IF(OR(AND($B91&lt;&gt;"",$I91&lt;&gt;"",$J91&lt;&gt;"",$K91&lt;&gt;"",$M91&lt;100),AND($I91&lt;&gt;"",$J91&lt;&gt;"",TODAY()&gt;=$I91)),TRUE,FALSE)</formula>
    </cfRule>
  </conditionalFormatting>
  <conditionalFormatting sqref="D91:D92">
    <cfRule type="expression" dxfId="1610" priority="2695" stopIfTrue="1">
      <formula>IF(AND($B91&lt;&gt;"",$I91&lt;&gt;"",$J91&lt;&gt;"",$K91&lt;&gt;"",$L91&lt;&gt;"",$M91=100),TRUE,FALSE)</formula>
    </cfRule>
    <cfRule type="expression" dxfId="1609" priority="2696" stopIfTrue="1">
      <formula>IF(AND($B91&lt;&gt;"",$I91&lt;&gt;"",$J91&lt;&gt;"",$J91&lt;TODAY()),TRUE,FALSE)</formula>
    </cfRule>
    <cfRule type="expression" dxfId="1608" priority="2697" stopIfTrue="1">
      <formula>IF(OR(AND($B91&lt;&gt;"",$I91&lt;&gt;"",$J91&lt;&gt;"",$K91&lt;&gt;"",$M91&lt;100),AND($I91&lt;&gt;"",$J91&lt;&gt;"",TODAY()&gt;=$I91)),TRUE,FALSE)</formula>
    </cfRule>
  </conditionalFormatting>
  <conditionalFormatting sqref="B89:D90 M89:R90 G89:G90">
    <cfRule type="expression" dxfId="1607" priority="2689" stopIfTrue="1">
      <formula>IF(AND($B89&lt;&gt;"",$I89&lt;&gt;"",$J89&lt;&gt;"",$K89&lt;&gt;"",$L89&lt;&gt;"",$M89=100),TRUE,FALSE)</formula>
    </cfRule>
    <cfRule type="expression" dxfId="1606" priority="2690" stopIfTrue="1">
      <formula>IF(AND($B89&lt;&gt;"",$I89&lt;&gt;"",$J89&lt;&gt;"",$J89&lt;TODAY()),TRUE,FALSE)</formula>
    </cfRule>
    <cfRule type="expression" dxfId="1605" priority="2691" stopIfTrue="1">
      <formula>IF(OR(AND($B89&lt;&gt;"",$I89&lt;&gt;"",$J89&lt;&gt;"",$K89&lt;&gt;"",$M89&lt;100),AND($I89&lt;&gt;"",$J89&lt;&gt;"",TODAY()&gt;=$I89)),TRUE,FALSE)</formula>
    </cfRule>
  </conditionalFormatting>
  <conditionalFormatting sqref="H89:H90">
    <cfRule type="expression" dxfId="1604" priority="2683" stopIfTrue="1">
      <formula>IF(AND($B89&lt;&gt;"",$I89&lt;&gt;"",$J89&lt;&gt;"",$K89&lt;&gt;"",$L89&lt;&gt;"",$M89=100),TRUE,FALSE)</formula>
    </cfRule>
    <cfRule type="expression" dxfId="1603" priority="2684" stopIfTrue="1">
      <formula>IF(AND($B89&lt;&gt;"",$I89&lt;&gt;"",$J89&lt;&gt;"",$J89&lt;TODAY()),TRUE,FALSE)</formula>
    </cfRule>
    <cfRule type="expression" dxfId="1602" priority="2685" stopIfTrue="1">
      <formula>IF(OR(AND($B89&lt;&gt;"",$I89&lt;&gt;"",$J89&lt;&gt;"",$K89&lt;&gt;"",$M89&lt;100),AND($I89&lt;&gt;"",$J89&lt;&gt;"",TODAY()&gt;=$I89)),TRUE,FALSE)</formula>
    </cfRule>
  </conditionalFormatting>
  <conditionalFormatting sqref="M87:R88 B87:C88 G87:G88">
    <cfRule type="expression" dxfId="1601" priority="2662" stopIfTrue="1">
      <formula>IF(AND($B87&lt;&gt;"",$I87&lt;&gt;"",$J87&lt;&gt;"",$K87&lt;&gt;"",$L87&lt;&gt;"",$M87=100),TRUE,FALSE)</formula>
    </cfRule>
    <cfRule type="expression" dxfId="1600" priority="2663" stopIfTrue="1">
      <formula>IF(AND($B87&lt;&gt;"",$I87&lt;&gt;"",$J87&lt;&gt;"",$J87&lt;TODAY()),TRUE,FALSE)</formula>
    </cfRule>
    <cfRule type="expression" dxfId="1599" priority="2664" stopIfTrue="1">
      <formula>IF(OR(AND($B87&lt;&gt;"",$I87&lt;&gt;"",$J87&lt;&gt;"",$K87&lt;&gt;"",$M87&lt;100),AND($I87&lt;&gt;"",$J87&lt;&gt;"",TODAY()&gt;=$I87)),TRUE,FALSE)</formula>
    </cfRule>
  </conditionalFormatting>
  <conditionalFormatting sqref="H87:H88">
    <cfRule type="expression" dxfId="1598" priority="2659" stopIfTrue="1">
      <formula>IF(AND($B87&lt;&gt;"",$I87&lt;&gt;"",$J87&lt;&gt;"",$K87&lt;&gt;"",$L87&lt;&gt;"",$M87=100),TRUE,FALSE)</formula>
    </cfRule>
    <cfRule type="expression" dxfId="1597" priority="2660" stopIfTrue="1">
      <formula>IF(AND($B87&lt;&gt;"",$I87&lt;&gt;"",$J87&lt;&gt;"",$J87&lt;TODAY()),TRUE,FALSE)</formula>
    </cfRule>
    <cfRule type="expression" dxfId="1596" priority="2661" stopIfTrue="1">
      <formula>IF(OR(AND($B87&lt;&gt;"",$I87&lt;&gt;"",$J87&lt;&gt;"",$K87&lt;&gt;"",$M87&lt;100),AND($I87&lt;&gt;"",$J87&lt;&gt;"",TODAY()&gt;=$I87)),TRUE,FALSE)</formula>
    </cfRule>
  </conditionalFormatting>
  <conditionalFormatting sqref="D87:D88">
    <cfRule type="expression" dxfId="1595" priority="2647" stopIfTrue="1">
      <formula>IF(AND($B87&lt;&gt;"",$I87&lt;&gt;"",$J87&lt;&gt;"",$K87&lt;&gt;"",$L87&lt;&gt;"",$M87=100),TRUE,FALSE)</formula>
    </cfRule>
    <cfRule type="expression" dxfId="1594" priority="2648" stopIfTrue="1">
      <formula>IF(AND($B87&lt;&gt;"",$I87&lt;&gt;"",$J87&lt;&gt;"",$J87&lt;TODAY()),TRUE,FALSE)</formula>
    </cfRule>
    <cfRule type="expression" dxfId="1593" priority="2649" stopIfTrue="1">
      <formula>IF(OR(AND($B87&lt;&gt;"",$I87&lt;&gt;"",$J87&lt;&gt;"",$K87&lt;&gt;"",$M87&lt;100),AND($I87&lt;&gt;"",$J87&lt;&gt;"",TODAY()&gt;=$I87)),TRUE,FALSE)</formula>
    </cfRule>
  </conditionalFormatting>
  <conditionalFormatting sqref="F87:F88">
    <cfRule type="expression" dxfId="1592" priority="2632" stopIfTrue="1">
      <formula>IF(AND($B87&lt;&gt;"",$I87&lt;&gt;"",$J87&lt;&gt;"",$K87&lt;&gt;"",$L87&lt;&gt;"",$M87=100),TRUE,FALSE)</formula>
    </cfRule>
    <cfRule type="expression" dxfId="1591" priority="2633" stopIfTrue="1">
      <formula>IF(AND($B87&lt;&gt;"",$I87&lt;&gt;"",$J87&lt;&gt;"",$J87&lt;TODAY()),TRUE,FALSE)</formula>
    </cfRule>
    <cfRule type="expression" dxfId="1590" priority="2634" stopIfTrue="1">
      <formula>IF(OR(AND($B87&lt;&gt;"",$I87&lt;&gt;"",$J87&lt;&gt;"",$K87&lt;&gt;"",$M87&lt;100),AND($I87&lt;&gt;"",$J87&lt;&gt;"",TODAY()&gt;=$I87)),TRUE,FALSE)</formula>
    </cfRule>
  </conditionalFormatting>
  <conditionalFormatting sqref="F89:F90">
    <cfRule type="expression" dxfId="1589" priority="2629" stopIfTrue="1">
      <formula>IF(AND($B89&lt;&gt;"",$I89&lt;&gt;"",$J89&lt;&gt;"",$K89&lt;&gt;"",$L89&lt;&gt;"",$M89=100),TRUE,FALSE)</formula>
    </cfRule>
    <cfRule type="expression" dxfId="1588" priority="2630" stopIfTrue="1">
      <formula>IF(AND($B89&lt;&gt;"",$I89&lt;&gt;"",$J89&lt;&gt;"",$J89&lt;TODAY()),TRUE,FALSE)</formula>
    </cfRule>
    <cfRule type="expression" dxfId="1587" priority="2631" stopIfTrue="1">
      <formula>IF(OR(AND($B89&lt;&gt;"",$I89&lt;&gt;"",$J89&lt;&gt;"",$K89&lt;&gt;"",$M89&lt;100),AND($I89&lt;&gt;"",$J89&lt;&gt;"",TODAY()&gt;=$I89)),TRUE,FALSE)</formula>
    </cfRule>
  </conditionalFormatting>
  <conditionalFormatting sqref="F91:F92">
    <cfRule type="expression" dxfId="1586" priority="2626" stopIfTrue="1">
      <formula>IF(AND($B91&lt;&gt;"",$I91&lt;&gt;"",$J91&lt;&gt;"",$K91&lt;&gt;"",$L91&lt;&gt;"",$M91=100),TRUE,FALSE)</formula>
    </cfRule>
    <cfRule type="expression" dxfId="1585" priority="2627" stopIfTrue="1">
      <formula>IF(AND($B91&lt;&gt;"",$I91&lt;&gt;"",$J91&lt;&gt;"",$J91&lt;TODAY()),TRUE,FALSE)</formula>
    </cfRule>
    <cfRule type="expression" dxfId="1584" priority="2628" stopIfTrue="1">
      <formula>IF(OR(AND($B91&lt;&gt;"",$I91&lt;&gt;"",$J91&lt;&gt;"",$K91&lt;&gt;"",$M91&lt;100),AND($I91&lt;&gt;"",$J91&lt;&gt;"",TODAY()&gt;=$I91)),TRUE,FALSE)</formula>
    </cfRule>
  </conditionalFormatting>
  <conditionalFormatting sqref="I111:R112 B111:G112">
    <cfRule type="expression" dxfId="1583" priority="2593" stopIfTrue="1">
      <formula>IF(AND($B111&lt;&gt;"",$I111&lt;&gt;"",$J111&lt;&gt;"",$K111&lt;&gt;"",$L111&lt;&gt;"",$M111=100),TRUE,FALSE)</formula>
    </cfRule>
    <cfRule type="expression" dxfId="1582" priority="2594" stopIfTrue="1">
      <formula>IF(AND($B111&lt;&gt;"",$I111&lt;&gt;"",$J111&lt;&gt;"",$J111&lt;TODAY()),TRUE,FALSE)</formula>
    </cfRule>
    <cfRule type="expression" dxfId="1581" priority="2595" stopIfTrue="1">
      <formula>IF(OR(AND($B111&lt;&gt;"",$I111&lt;&gt;"",$J111&lt;&gt;"",$K111&lt;&gt;"",$M111&lt;100),AND($I111&lt;&gt;"",$J111&lt;&gt;"",TODAY()&gt;=$I111)),TRUE,FALSE)</formula>
    </cfRule>
  </conditionalFormatting>
  <conditionalFormatting sqref="H111:H112">
    <cfRule type="expression" dxfId="1580" priority="2590" stopIfTrue="1">
      <formula>IF(AND($B111&lt;&gt;"",$I111&lt;&gt;"",$J111&lt;&gt;"",$K111&lt;&gt;"",$L111&lt;&gt;"",$M111=100),TRUE,FALSE)</formula>
    </cfRule>
    <cfRule type="expression" dxfId="1579" priority="2591" stopIfTrue="1">
      <formula>IF(AND($B111&lt;&gt;"",$I111&lt;&gt;"",$J111&lt;&gt;"",$J111&lt;TODAY()),TRUE,FALSE)</formula>
    </cfRule>
    <cfRule type="expression" dxfId="1578" priority="2592" stopIfTrue="1">
      <formula>IF(OR(AND($B111&lt;&gt;"",$I111&lt;&gt;"",$J111&lt;&gt;"",$K111&lt;&gt;"",$M111&lt;100),AND($I111&lt;&gt;"",$J111&lt;&gt;"",TODAY()&gt;=$I111)),TRUE,FALSE)</formula>
    </cfRule>
  </conditionalFormatting>
  <conditionalFormatting sqref="D121:D122">
    <cfRule type="expression" dxfId="1577" priority="2500" stopIfTrue="1">
      <formula>IF(AND($B121&lt;&gt;"",$I121&lt;&gt;"",$J121&lt;&gt;"",$K121&lt;&gt;"",$L121&lt;&gt;"",$M121=100),TRUE,FALSE)</formula>
    </cfRule>
    <cfRule type="expression" dxfId="1576" priority="2501" stopIfTrue="1">
      <formula>IF(AND($B121&lt;&gt;"",$I121&lt;&gt;"",$J121&lt;&gt;"",$J121&lt;TODAY()),TRUE,FALSE)</formula>
    </cfRule>
    <cfRule type="expression" dxfId="1575" priority="2502" stopIfTrue="1">
      <formula>IF(OR(AND($B121&lt;&gt;"",$I121&lt;&gt;"",$J121&lt;&gt;"",$K121&lt;&gt;"",$M121&lt;100),AND($I121&lt;&gt;"",$J121&lt;&gt;"",TODAY()&gt;=$I121)),TRUE,FALSE)</formula>
    </cfRule>
  </conditionalFormatting>
  <conditionalFormatting sqref="J39:J40">
    <cfRule type="expression" dxfId="1574" priority="2491" stopIfTrue="1">
      <formula>IF(AND($B39&lt;&gt;"",$I39&lt;&gt;"",$J39&lt;&gt;"",$K39&lt;&gt;"",$L39&lt;&gt;"",$M39=100),TRUE,FALSE)</formula>
    </cfRule>
    <cfRule type="expression" dxfId="1573" priority="2492" stopIfTrue="1">
      <formula>IF(AND($B39&lt;&gt;"",$I39&lt;&gt;"",$J39&lt;&gt;"",$J39&lt;TODAY()),TRUE,FALSE)</formula>
    </cfRule>
    <cfRule type="expression" dxfId="1572" priority="2493" stopIfTrue="1">
      <formula>IF(OR(AND($B39&lt;&gt;"",$I39&lt;&gt;"",$J39&lt;&gt;"",$K39&lt;&gt;"",$M39&lt;100),AND($I39&lt;&gt;"",$J39&lt;&gt;"",TODAY()&gt;=$I39)),TRUE,FALSE)</formula>
    </cfRule>
  </conditionalFormatting>
  <conditionalFormatting sqref="J41:J42">
    <cfRule type="expression" dxfId="1571" priority="2455" stopIfTrue="1">
      <formula>IF(AND($B41&lt;&gt;"",$I41&lt;&gt;"",$J41&lt;&gt;"",$K41&lt;&gt;"",$L41&lt;&gt;"",$M41=100),TRUE,FALSE)</formula>
    </cfRule>
    <cfRule type="expression" dxfId="1570" priority="2456" stopIfTrue="1">
      <formula>IF(AND($B41&lt;&gt;"",$I41&lt;&gt;"",$J41&lt;&gt;"",$J41&lt;TODAY()),TRUE,FALSE)</formula>
    </cfRule>
    <cfRule type="expression" dxfId="1569" priority="2457" stopIfTrue="1">
      <formula>IF(OR(AND($B41&lt;&gt;"",$I41&lt;&gt;"",$J41&lt;&gt;"",$K41&lt;&gt;"",$M41&lt;100),AND($I41&lt;&gt;"",$J41&lt;&gt;"",TODAY()&gt;=$I41)),TRUE,FALSE)</formula>
    </cfRule>
  </conditionalFormatting>
  <conditionalFormatting sqref="S67:AQ67 S85:AQ85 S89:AQ89">
    <cfRule type="expression" dxfId="1568" priority="69967" stopIfTrue="1">
      <formula>IF(OR(WEEKDAY(S$9)=7,WEEKDAY(S$9)=1,IF(ISNA(MATCH(S$9,Holiday,0)),FALSE,TRUE)),TRUE,FALSE)</formula>
    </cfRule>
    <cfRule type="expression" dxfId="1567" priority="69968" stopIfTrue="1">
      <formula>IF(AND($B67&lt;&gt;"",$I67&lt;&gt;"", $I67&lt;=S$9,S$9&lt;=$J67),TRUE,FALSE)</formula>
    </cfRule>
    <cfRule type="expression" dxfId="1566" priority="69969" stopIfTrue="1">
      <formula>IF(AND($B67="", $K58&lt;&gt;"",$K58&lt;=S$9,S$9&lt;=$L58),TRUE,FALSE)</formula>
    </cfRule>
  </conditionalFormatting>
  <conditionalFormatting sqref="M59:R60 B59:C60 E59:E60 G59:G60">
    <cfRule type="expression" dxfId="1565" priority="2446" stopIfTrue="1">
      <formula>IF(AND($B59&lt;&gt;"",$I59&lt;&gt;"",$J59&lt;&gt;"",$K59&lt;&gt;"",$L59&lt;&gt;"",$M59=100),TRUE,FALSE)</formula>
    </cfRule>
    <cfRule type="expression" dxfId="1564" priority="2447" stopIfTrue="1">
      <formula>IF(AND($B59&lt;&gt;"",$I59&lt;&gt;"",$J59&lt;&gt;"",$J59&lt;TODAY()),TRUE,FALSE)</formula>
    </cfRule>
    <cfRule type="expression" dxfId="1563" priority="2448" stopIfTrue="1">
      <formula>IF(OR(AND($B59&lt;&gt;"",$I59&lt;&gt;"",$J59&lt;&gt;"",$K59&lt;&gt;"",$M59&lt;100),AND($I59&lt;&gt;"",$J59&lt;&gt;"",TODAY()&gt;=$I59)),TRUE,FALSE)</formula>
    </cfRule>
  </conditionalFormatting>
  <conditionalFormatting sqref="H59:H60">
    <cfRule type="expression" dxfId="1562" priority="2443" stopIfTrue="1">
      <formula>IF(AND($B59&lt;&gt;"",$I59&lt;&gt;"",$J59&lt;&gt;"",$K59&lt;&gt;"",$L59&lt;&gt;"",$M59=100),TRUE,FALSE)</formula>
    </cfRule>
    <cfRule type="expression" dxfId="1561" priority="2444" stopIfTrue="1">
      <formula>IF(AND($B59&lt;&gt;"",$I59&lt;&gt;"",$J59&lt;&gt;"",$J59&lt;TODAY()),TRUE,FALSE)</formula>
    </cfRule>
    <cfRule type="expression" dxfId="1560" priority="2445" stopIfTrue="1">
      <formula>IF(OR(AND($B59&lt;&gt;"",$I59&lt;&gt;"",$J59&lt;&gt;"",$K59&lt;&gt;"",$M59&lt;100),AND($I59&lt;&gt;"",$J59&lt;&gt;"",TODAY()&gt;=$I59)),TRUE,FALSE)</formula>
    </cfRule>
  </conditionalFormatting>
  <conditionalFormatting sqref="D59:D60">
    <cfRule type="expression" dxfId="1559" priority="2431" stopIfTrue="1">
      <formula>IF(AND($B59&lt;&gt;"",$I59&lt;&gt;"",$J59&lt;&gt;"",$K59&lt;&gt;"",$L59&lt;&gt;"",$M59=100),TRUE,FALSE)</formula>
    </cfRule>
    <cfRule type="expression" dxfId="1558" priority="2432" stopIfTrue="1">
      <formula>IF(AND($B59&lt;&gt;"",$I59&lt;&gt;"",$J59&lt;&gt;"",$J59&lt;TODAY()),TRUE,FALSE)</formula>
    </cfRule>
    <cfRule type="expression" dxfId="1557" priority="2433" stopIfTrue="1">
      <formula>IF(OR(AND($B59&lt;&gt;"",$I59&lt;&gt;"",$J59&lt;&gt;"",$K59&lt;&gt;"",$M59&lt;100),AND($I59&lt;&gt;"",$J59&lt;&gt;"",TODAY()&gt;=$I59)),TRUE,FALSE)</formula>
    </cfRule>
  </conditionalFormatting>
  <conditionalFormatting sqref="F59:F60">
    <cfRule type="expression" dxfId="1556" priority="2428" stopIfTrue="1">
      <formula>IF(AND($B59&lt;&gt;"",$I59&lt;&gt;"",$J59&lt;&gt;"",$K59&lt;&gt;"",$L59&lt;&gt;"",$M59=100),TRUE,FALSE)</formula>
    </cfRule>
    <cfRule type="expression" dxfId="1555" priority="2429" stopIfTrue="1">
      <formula>IF(AND($B59&lt;&gt;"",$I59&lt;&gt;"",$J59&lt;&gt;"",$J59&lt;TODAY()),TRUE,FALSE)</formula>
    </cfRule>
    <cfRule type="expression" dxfId="1554" priority="2430" stopIfTrue="1">
      <formula>IF(OR(AND($B59&lt;&gt;"",$I59&lt;&gt;"",$J59&lt;&gt;"",$K59&lt;&gt;"",$M59&lt;100),AND($I59&lt;&gt;"",$J59&lt;&gt;"",TODAY()&gt;=$I59)),TRUE,FALSE)</formula>
    </cfRule>
  </conditionalFormatting>
  <conditionalFormatting sqref="M71:R72 B71:C72 G71:G72">
    <cfRule type="expression" dxfId="1553" priority="2419" stopIfTrue="1">
      <formula>IF(AND($B71&lt;&gt;"",$I71&lt;&gt;"",$J71&lt;&gt;"",$K71&lt;&gt;"",$L71&lt;&gt;"",$M71=100),TRUE,FALSE)</formula>
    </cfRule>
    <cfRule type="expression" dxfId="1552" priority="2420" stopIfTrue="1">
      <formula>IF(AND($B71&lt;&gt;"",$I71&lt;&gt;"",$J71&lt;&gt;"",$J71&lt;TODAY()),TRUE,FALSE)</formula>
    </cfRule>
    <cfRule type="expression" dxfId="1551" priority="2421" stopIfTrue="1">
      <formula>IF(OR(AND($B71&lt;&gt;"",$I71&lt;&gt;"",$J71&lt;&gt;"",$K71&lt;&gt;"",$M71&lt;100),AND($I71&lt;&gt;"",$J71&lt;&gt;"",TODAY()&gt;=$I71)),TRUE,FALSE)</formula>
    </cfRule>
  </conditionalFormatting>
  <conditionalFormatting sqref="H71:H72">
    <cfRule type="expression" dxfId="1550" priority="2416" stopIfTrue="1">
      <formula>IF(AND($B71&lt;&gt;"",$I71&lt;&gt;"",$J71&lt;&gt;"",$K71&lt;&gt;"",$L71&lt;&gt;"",$M71=100),TRUE,FALSE)</formula>
    </cfRule>
    <cfRule type="expression" dxfId="1549" priority="2417" stopIfTrue="1">
      <formula>IF(AND($B71&lt;&gt;"",$I71&lt;&gt;"",$J71&lt;&gt;"",$J71&lt;TODAY()),TRUE,FALSE)</formula>
    </cfRule>
    <cfRule type="expression" dxfId="1548" priority="2418" stopIfTrue="1">
      <formula>IF(OR(AND($B71&lt;&gt;"",$I71&lt;&gt;"",$J71&lt;&gt;"",$K71&lt;&gt;"",$M71&lt;100),AND($I71&lt;&gt;"",$J71&lt;&gt;"",TODAY()&gt;=$I71)),TRUE,FALSE)</formula>
    </cfRule>
  </conditionalFormatting>
  <conditionalFormatting sqref="D71:D72">
    <cfRule type="expression" dxfId="1547" priority="2404" stopIfTrue="1">
      <formula>IF(AND($B71&lt;&gt;"",$I71&lt;&gt;"",$J71&lt;&gt;"",$K71&lt;&gt;"",$L71&lt;&gt;"",$M71=100),TRUE,FALSE)</formula>
    </cfRule>
    <cfRule type="expression" dxfId="1546" priority="2405" stopIfTrue="1">
      <formula>IF(AND($B71&lt;&gt;"",$I71&lt;&gt;"",$J71&lt;&gt;"",$J71&lt;TODAY()),TRUE,FALSE)</formula>
    </cfRule>
    <cfRule type="expression" dxfId="1545" priority="2406" stopIfTrue="1">
      <formula>IF(OR(AND($B71&lt;&gt;"",$I71&lt;&gt;"",$J71&lt;&gt;"",$K71&lt;&gt;"",$M71&lt;100),AND($I71&lt;&gt;"",$J71&lt;&gt;"",TODAY()&gt;=$I71)),TRUE,FALSE)</formula>
    </cfRule>
  </conditionalFormatting>
  <conditionalFormatting sqref="F71:F72">
    <cfRule type="expression" dxfId="1544" priority="2398" stopIfTrue="1">
      <formula>IF(AND($B71&lt;&gt;"",$I71&lt;&gt;"",$J71&lt;&gt;"",$K71&lt;&gt;"",$L71&lt;&gt;"",$M71=100),TRUE,FALSE)</formula>
    </cfRule>
    <cfRule type="expression" dxfId="1543" priority="2399" stopIfTrue="1">
      <formula>IF(AND($B71&lt;&gt;"",$I71&lt;&gt;"",$J71&lt;&gt;"",$J71&lt;TODAY()),TRUE,FALSE)</formula>
    </cfRule>
    <cfRule type="expression" dxfId="1542" priority="2400" stopIfTrue="1">
      <formula>IF(OR(AND($B71&lt;&gt;"",$I71&lt;&gt;"",$J71&lt;&gt;"",$K71&lt;&gt;"",$M71&lt;100),AND($I71&lt;&gt;"",$J71&lt;&gt;"",TODAY()&gt;=$I71)),TRUE,FALSE)</formula>
    </cfRule>
  </conditionalFormatting>
  <conditionalFormatting sqref="B105:E106 M105:R106 G105:G106">
    <cfRule type="expression" dxfId="1541" priority="2377" stopIfTrue="1">
      <formula>IF(AND($B105&lt;&gt;"",$I105&lt;&gt;"",$J105&lt;&gt;"",$K105&lt;&gt;"",$L105&lt;&gt;"",$M105=100),TRUE,FALSE)</formula>
    </cfRule>
    <cfRule type="expression" dxfId="1540" priority="2378" stopIfTrue="1">
      <formula>IF(AND($B105&lt;&gt;"",$I105&lt;&gt;"",$J105&lt;&gt;"",$J105&lt;TODAY()),TRUE,FALSE)</formula>
    </cfRule>
    <cfRule type="expression" dxfId="1539" priority="2379" stopIfTrue="1">
      <formula>IF(OR(AND($B105&lt;&gt;"",$I105&lt;&gt;"",$J105&lt;&gt;"",$K105&lt;&gt;"",$M105&lt;100),AND($I105&lt;&gt;"",$J105&lt;&gt;"",TODAY()&gt;=$I105)),TRUE,FALSE)</formula>
    </cfRule>
  </conditionalFormatting>
  <conditionalFormatting sqref="H105:H106">
    <cfRule type="expression" dxfId="1538" priority="2374" stopIfTrue="1">
      <formula>IF(AND($B105&lt;&gt;"",$I105&lt;&gt;"",$J105&lt;&gt;"",$K105&lt;&gt;"",$L105&lt;&gt;"",$M105=100),TRUE,FALSE)</formula>
    </cfRule>
    <cfRule type="expression" dxfId="1537" priority="2375" stopIfTrue="1">
      <formula>IF(AND($B105&lt;&gt;"",$I105&lt;&gt;"",$J105&lt;&gt;"",$J105&lt;TODAY()),TRUE,FALSE)</formula>
    </cfRule>
    <cfRule type="expression" dxfId="1536" priority="2376" stopIfTrue="1">
      <formula>IF(OR(AND($B105&lt;&gt;"",$I105&lt;&gt;"",$J105&lt;&gt;"",$K105&lt;&gt;"",$M105&lt;100),AND($I105&lt;&gt;"",$J105&lt;&gt;"",TODAY()&gt;=$I105)),TRUE,FALSE)</formula>
    </cfRule>
  </conditionalFormatting>
  <conditionalFormatting sqref="L105:L106">
    <cfRule type="expression" dxfId="1535" priority="2371" stopIfTrue="1">
      <formula>IF(AND($B105&lt;&gt;"",$I105&lt;&gt;"",$J105&lt;&gt;"",$K105&lt;&gt;"",$L105&lt;&gt;"",$M105=100),TRUE,FALSE)</formula>
    </cfRule>
    <cfRule type="expression" dxfId="1534" priority="2372" stopIfTrue="1">
      <formula>IF(AND($B105&lt;&gt;"",$I105&lt;&gt;"",$J105&lt;&gt;"",$J105&lt;TODAY()),TRUE,FALSE)</formula>
    </cfRule>
    <cfRule type="expression" dxfId="1533" priority="2373" stopIfTrue="1">
      <formula>IF(OR(AND($B105&lt;&gt;"",$I105&lt;&gt;"",$J105&lt;&gt;"",$K105&lt;&gt;"",$M105&lt;100),AND($I105&lt;&gt;"",$J105&lt;&gt;"",TODAY()&gt;=$I105)),TRUE,FALSE)</formula>
    </cfRule>
  </conditionalFormatting>
  <conditionalFormatting sqref="K105:K106">
    <cfRule type="expression" dxfId="1532" priority="2365" stopIfTrue="1">
      <formula>IF(AND($B105&lt;&gt;"",$I105&lt;&gt;"",$J105&lt;&gt;"",$K105&lt;&gt;"",$L105&lt;&gt;"",$M105=100),TRUE,FALSE)</formula>
    </cfRule>
    <cfRule type="expression" dxfId="1531" priority="2366" stopIfTrue="1">
      <formula>IF(AND($B105&lt;&gt;"",$I105&lt;&gt;"",$J105&lt;&gt;"",$J105&lt;TODAY()),TRUE,FALSE)</formula>
    </cfRule>
    <cfRule type="expression" dxfId="1530" priority="2367" stopIfTrue="1">
      <formula>IF(OR(AND($B105&lt;&gt;"",$I105&lt;&gt;"",$J105&lt;&gt;"",$K105&lt;&gt;"",$M105&lt;100),AND($I105&lt;&gt;"",$J105&lt;&gt;"",TODAY()&gt;=$I105)),TRUE,FALSE)</formula>
    </cfRule>
  </conditionalFormatting>
  <conditionalFormatting sqref="I93:R94 B93:G94">
    <cfRule type="expression" dxfId="1529" priority="2362" stopIfTrue="1">
      <formula>IF(AND($B93&lt;&gt;"",$I93&lt;&gt;"",$J93&lt;&gt;"",$K93&lt;&gt;"",$L93&lt;&gt;"",$M93=100),TRUE,FALSE)</formula>
    </cfRule>
    <cfRule type="expression" dxfId="1528" priority="2363" stopIfTrue="1">
      <formula>IF(AND($B93&lt;&gt;"",$I93&lt;&gt;"",$J93&lt;&gt;"",$J93&lt;TODAY()),TRUE,FALSE)</formula>
    </cfRule>
    <cfRule type="expression" dxfId="1527" priority="2364" stopIfTrue="1">
      <formula>IF(OR(AND($B93&lt;&gt;"",$I93&lt;&gt;"",$J93&lt;&gt;"",$K93&lt;&gt;"",$M93&lt;100),AND($I93&lt;&gt;"",$J93&lt;&gt;"",TODAY()&gt;=$I93)),TRUE,FALSE)</formula>
    </cfRule>
  </conditionalFormatting>
  <conditionalFormatting sqref="H93:H94">
    <cfRule type="expression" dxfId="1526" priority="2359" stopIfTrue="1">
      <formula>IF(AND($B93&lt;&gt;"",$I93&lt;&gt;"",$J93&lt;&gt;"",$K93&lt;&gt;"",$L93&lt;&gt;"",$M93=100),TRUE,FALSE)</formula>
    </cfRule>
    <cfRule type="expression" dxfId="1525" priority="2360" stopIfTrue="1">
      <formula>IF(AND($B93&lt;&gt;"",$I93&lt;&gt;"",$J93&lt;&gt;"",$J93&lt;TODAY()),TRUE,FALSE)</formula>
    </cfRule>
    <cfRule type="expression" dxfId="1524" priority="2361" stopIfTrue="1">
      <formula>IF(OR(AND($B93&lt;&gt;"",$I93&lt;&gt;"",$J93&lt;&gt;"",$K93&lt;&gt;"",$M93&lt;100),AND($I93&lt;&gt;"",$J93&lt;&gt;"",TODAY()&gt;=$I93)),TRUE,FALSE)</formula>
    </cfRule>
  </conditionalFormatting>
  <conditionalFormatting sqref="M101:R102 B101:C102 E101:E102 G101:G102">
    <cfRule type="expression" dxfId="1523" priority="2356" stopIfTrue="1">
      <formula>IF(AND($B101&lt;&gt;"",$I101&lt;&gt;"",$J101&lt;&gt;"",$K101&lt;&gt;"",$L101&lt;&gt;"",$M101=100),TRUE,FALSE)</formula>
    </cfRule>
    <cfRule type="expression" dxfId="1522" priority="2357" stopIfTrue="1">
      <formula>IF(AND($B101&lt;&gt;"",$I101&lt;&gt;"",$J101&lt;&gt;"",$J101&lt;TODAY()),TRUE,FALSE)</formula>
    </cfRule>
    <cfRule type="expression" dxfId="1521" priority="2358" stopIfTrue="1">
      <formula>IF(OR(AND($B101&lt;&gt;"",$I101&lt;&gt;"",$J101&lt;&gt;"",$K101&lt;&gt;"",$M101&lt;100),AND($I101&lt;&gt;"",$J101&lt;&gt;"",TODAY()&gt;=$I101)),TRUE,FALSE)</formula>
    </cfRule>
  </conditionalFormatting>
  <conditionalFormatting sqref="H101:H102">
    <cfRule type="expression" dxfId="1520" priority="2353" stopIfTrue="1">
      <formula>IF(AND($B101&lt;&gt;"",$I101&lt;&gt;"",$J101&lt;&gt;"",$K101&lt;&gt;"",$L101&lt;&gt;"",$M101=100),TRUE,FALSE)</formula>
    </cfRule>
    <cfRule type="expression" dxfId="1519" priority="2354" stopIfTrue="1">
      <formula>IF(AND($B101&lt;&gt;"",$I101&lt;&gt;"",$J101&lt;&gt;"",$J101&lt;TODAY()),TRUE,FALSE)</formula>
    </cfRule>
    <cfRule type="expression" dxfId="1518" priority="2355" stopIfTrue="1">
      <formula>IF(OR(AND($B101&lt;&gt;"",$I101&lt;&gt;"",$J101&lt;&gt;"",$K101&lt;&gt;"",$M101&lt;100),AND($I101&lt;&gt;"",$J101&lt;&gt;"",TODAY()&gt;=$I101)),TRUE,FALSE)</formula>
    </cfRule>
  </conditionalFormatting>
  <conditionalFormatting sqref="K101:K102">
    <cfRule type="expression" dxfId="1517" priority="2350" stopIfTrue="1">
      <formula>IF(AND($B101&lt;&gt;"",$I101&lt;&gt;"",$J101&lt;&gt;"",$K101&lt;&gt;"",$L101&lt;&gt;"",$M101=100),TRUE,FALSE)</formula>
    </cfRule>
    <cfRule type="expression" dxfId="1516" priority="2351" stopIfTrue="1">
      <formula>IF(AND($B101&lt;&gt;"",$I101&lt;&gt;"",$J101&lt;&gt;"",$J101&lt;TODAY()),TRUE,FALSE)</formula>
    </cfRule>
    <cfRule type="expression" dxfId="1515" priority="2352" stopIfTrue="1">
      <formula>IF(OR(AND($B101&lt;&gt;"",$I101&lt;&gt;"",$J101&lt;&gt;"",$K101&lt;&gt;"",$M101&lt;100),AND($I101&lt;&gt;"",$J101&lt;&gt;"",TODAY()&gt;=$I101)),TRUE,FALSE)</formula>
    </cfRule>
  </conditionalFormatting>
  <conditionalFormatting sqref="L101:L102">
    <cfRule type="expression" dxfId="1514" priority="2344" stopIfTrue="1">
      <formula>IF(AND($B101&lt;&gt;"",$I101&lt;&gt;"",$J101&lt;&gt;"",$K101&lt;&gt;"",$L101&lt;&gt;"",$M101=100),TRUE,FALSE)</formula>
    </cfRule>
    <cfRule type="expression" dxfId="1513" priority="2345" stopIfTrue="1">
      <formula>IF(AND($B101&lt;&gt;"",$I101&lt;&gt;"",$J101&lt;&gt;"",$J101&lt;TODAY()),TRUE,FALSE)</formula>
    </cfRule>
    <cfRule type="expression" dxfId="1512" priority="2346" stopIfTrue="1">
      <formula>IF(OR(AND($B101&lt;&gt;"",$I101&lt;&gt;"",$J101&lt;&gt;"",$K101&lt;&gt;"",$M101&lt;100),AND($I101&lt;&gt;"",$J101&lt;&gt;"",TODAY()&gt;=$I101)),TRUE,FALSE)</formula>
    </cfRule>
  </conditionalFormatting>
  <conditionalFormatting sqref="D101:D102">
    <cfRule type="expression" dxfId="1511" priority="2341" stopIfTrue="1">
      <formula>IF(AND($B101&lt;&gt;"",$I101&lt;&gt;"",$J101&lt;&gt;"",$K101&lt;&gt;"",$L101&lt;&gt;"",$M101=100),TRUE,FALSE)</formula>
    </cfRule>
    <cfRule type="expression" dxfId="1510" priority="2342" stopIfTrue="1">
      <formula>IF(AND($B101&lt;&gt;"",$I101&lt;&gt;"",$J101&lt;&gt;"",$J101&lt;TODAY()),TRUE,FALSE)</formula>
    </cfRule>
    <cfRule type="expression" dxfId="1509" priority="2343" stopIfTrue="1">
      <formula>IF(OR(AND($B101&lt;&gt;"",$I101&lt;&gt;"",$J101&lt;&gt;"",$K101&lt;&gt;"",$M101&lt;100),AND($I101&lt;&gt;"",$J101&lt;&gt;"",TODAY()&gt;=$I101)),TRUE,FALSE)</formula>
    </cfRule>
  </conditionalFormatting>
  <conditionalFormatting sqref="B99:E100 M99:R100 G99:G100">
    <cfRule type="expression" dxfId="1508" priority="2338" stopIfTrue="1">
      <formula>IF(AND($B99&lt;&gt;"",$I99&lt;&gt;"",$J99&lt;&gt;"",$K99&lt;&gt;"",$L99&lt;&gt;"",$M99=100),TRUE,FALSE)</formula>
    </cfRule>
    <cfRule type="expression" dxfId="1507" priority="2339" stopIfTrue="1">
      <formula>IF(AND($B99&lt;&gt;"",$I99&lt;&gt;"",$J99&lt;&gt;"",$J99&lt;TODAY()),TRUE,FALSE)</formula>
    </cfRule>
    <cfRule type="expression" dxfId="1506" priority="2340" stopIfTrue="1">
      <formula>IF(OR(AND($B99&lt;&gt;"",$I99&lt;&gt;"",$J99&lt;&gt;"",$K99&lt;&gt;"",$M99&lt;100),AND($I99&lt;&gt;"",$J99&lt;&gt;"",TODAY()&gt;=$I99)),TRUE,FALSE)</formula>
    </cfRule>
  </conditionalFormatting>
  <conditionalFormatting sqref="H99:H100">
    <cfRule type="expression" dxfId="1505" priority="2335" stopIfTrue="1">
      <formula>IF(AND($B99&lt;&gt;"",$I99&lt;&gt;"",$J99&lt;&gt;"",$K99&lt;&gt;"",$L99&lt;&gt;"",$M99=100),TRUE,FALSE)</formula>
    </cfRule>
    <cfRule type="expression" dxfId="1504" priority="2336" stopIfTrue="1">
      <formula>IF(AND($B99&lt;&gt;"",$I99&lt;&gt;"",$J99&lt;&gt;"",$J99&lt;TODAY()),TRUE,FALSE)</formula>
    </cfRule>
    <cfRule type="expression" dxfId="1503" priority="2337" stopIfTrue="1">
      <formula>IF(OR(AND($B99&lt;&gt;"",$I99&lt;&gt;"",$J99&lt;&gt;"",$K99&lt;&gt;"",$M99&lt;100),AND($I99&lt;&gt;"",$J99&lt;&gt;"",TODAY()&gt;=$I99)),TRUE,FALSE)</formula>
    </cfRule>
  </conditionalFormatting>
  <conditionalFormatting sqref="L99:L100">
    <cfRule type="expression" dxfId="1502" priority="2332" stopIfTrue="1">
      <formula>IF(AND($B99&lt;&gt;"",$I99&lt;&gt;"",$J99&lt;&gt;"",$K99&lt;&gt;"",$L99&lt;&gt;"",$M99=100),TRUE,FALSE)</formula>
    </cfRule>
    <cfRule type="expression" dxfId="1501" priority="2333" stopIfTrue="1">
      <formula>IF(AND($B99&lt;&gt;"",$I99&lt;&gt;"",$J99&lt;&gt;"",$J99&lt;TODAY()),TRUE,FALSE)</formula>
    </cfRule>
    <cfRule type="expression" dxfId="1500" priority="2334" stopIfTrue="1">
      <formula>IF(OR(AND($B99&lt;&gt;"",$I99&lt;&gt;"",$J99&lt;&gt;"",$K99&lt;&gt;"",$M99&lt;100),AND($I99&lt;&gt;"",$J99&lt;&gt;"",TODAY()&gt;=$I99)),TRUE,FALSE)</formula>
    </cfRule>
  </conditionalFormatting>
  <conditionalFormatting sqref="K99:K100">
    <cfRule type="expression" dxfId="1499" priority="2326" stopIfTrue="1">
      <formula>IF(AND($B99&lt;&gt;"",$I99&lt;&gt;"",$J99&lt;&gt;"",$K99&lt;&gt;"",$L99&lt;&gt;"",$M99=100),TRUE,FALSE)</formula>
    </cfRule>
    <cfRule type="expression" dxfId="1498" priority="2327" stopIfTrue="1">
      <formula>IF(AND($B99&lt;&gt;"",$I99&lt;&gt;"",$J99&lt;&gt;"",$J99&lt;TODAY()),TRUE,FALSE)</formula>
    </cfRule>
    <cfRule type="expression" dxfId="1497" priority="2328" stopIfTrue="1">
      <formula>IF(OR(AND($B99&lt;&gt;"",$I99&lt;&gt;"",$J99&lt;&gt;"",$K99&lt;&gt;"",$M99&lt;100),AND($I99&lt;&gt;"",$J99&lt;&gt;"",TODAY()&gt;=$I99)),TRUE,FALSE)</formula>
    </cfRule>
  </conditionalFormatting>
  <conditionalFormatting sqref="I95:I96 M95:R96 B95:C96 E95:E96 G95:G96">
    <cfRule type="expression" dxfId="1496" priority="2323" stopIfTrue="1">
      <formula>IF(AND($B95&lt;&gt;"",$I95&lt;&gt;"",$J95&lt;&gt;"",$K95&lt;&gt;"",$L95&lt;&gt;"",$M95=100),TRUE,FALSE)</formula>
    </cfRule>
    <cfRule type="expression" dxfId="1495" priority="2324" stopIfTrue="1">
      <formula>IF(AND($B95&lt;&gt;"",$I95&lt;&gt;"",$J95&lt;&gt;"",$J95&lt;TODAY()),TRUE,FALSE)</formula>
    </cfRule>
    <cfRule type="expression" dxfId="1494" priority="2325" stopIfTrue="1">
      <formula>IF(OR(AND($B95&lt;&gt;"",$I95&lt;&gt;"",$J95&lt;&gt;"",$K95&lt;&gt;"",$M95&lt;100),AND($I95&lt;&gt;"",$J95&lt;&gt;"",TODAY()&gt;=$I95)),TRUE,FALSE)</formula>
    </cfRule>
  </conditionalFormatting>
  <conditionalFormatting sqref="H95:H96">
    <cfRule type="expression" dxfId="1493" priority="2320" stopIfTrue="1">
      <formula>IF(AND($B95&lt;&gt;"",$I95&lt;&gt;"",$J95&lt;&gt;"",$K95&lt;&gt;"",$L95&lt;&gt;"",$M95=100),TRUE,FALSE)</formula>
    </cfRule>
    <cfRule type="expression" dxfId="1492" priority="2321" stopIfTrue="1">
      <formula>IF(AND($B95&lt;&gt;"",$I95&lt;&gt;"",$J95&lt;&gt;"",$J95&lt;TODAY()),TRUE,FALSE)</formula>
    </cfRule>
    <cfRule type="expression" dxfId="1491" priority="2322" stopIfTrue="1">
      <formula>IF(OR(AND($B95&lt;&gt;"",$I95&lt;&gt;"",$J95&lt;&gt;"",$K95&lt;&gt;"",$M95&lt;100),AND($I95&lt;&gt;"",$J95&lt;&gt;"",TODAY()&gt;=$I95)),TRUE,FALSE)</formula>
    </cfRule>
  </conditionalFormatting>
  <conditionalFormatting sqref="D95:D96">
    <cfRule type="expression" dxfId="1490" priority="2308" stopIfTrue="1">
      <formula>IF(AND($B95&lt;&gt;"",$I95&lt;&gt;"",$J95&lt;&gt;"",$K95&lt;&gt;"",$L95&lt;&gt;"",$M95=100),TRUE,FALSE)</formula>
    </cfRule>
    <cfRule type="expression" dxfId="1489" priority="2309" stopIfTrue="1">
      <formula>IF(AND($B95&lt;&gt;"",$I95&lt;&gt;"",$J95&lt;&gt;"",$J95&lt;TODAY()),TRUE,FALSE)</formula>
    </cfRule>
    <cfRule type="expression" dxfId="1488" priority="2310" stopIfTrue="1">
      <formula>IF(OR(AND($B95&lt;&gt;"",$I95&lt;&gt;"",$J95&lt;&gt;"",$K95&lt;&gt;"",$M95&lt;100),AND($I95&lt;&gt;"",$J95&lt;&gt;"",TODAY()&gt;=$I95)),TRUE,FALSE)</formula>
    </cfRule>
  </conditionalFormatting>
  <conditionalFormatting sqref="F95:F96">
    <cfRule type="expression" dxfId="1487" priority="2293" stopIfTrue="1">
      <formula>IF(AND($B95&lt;&gt;"",$I95&lt;&gt;"",$J95&lt;&gt;"",$K95&lt;&gt;"",$L95&lt;&gt;"",$M95=100),TRUE,FALSE)</formula>
    </cfRule>
    <cfRule type="expression" dxfId="1486" priority="2294" stopIfTrue="1">
      <formula>IF(AND($B95&lt;&gt;"",$I95&lt;&gt;"",$J95&lt;&gt;"",$J95&lt;TODAY()),TRUE,FALSE)</formula>
    </cfRule>
    <cfRule type="expression" dxfId="1485" priority="2295" stopIfTrue="1">
      <formula>IF(OR(AND($B95&lt;&gt;"",$I95&lt;&gt;"",$J95&lt;&gt;"",$K95&lt;&gt;"",$M95&lt;100),AND($I95&lt;&gt;"",$J95&lt;&gt;"",TODAY()&gt;=$I95)),TRUE,FALSE)</formula>
    </cfRule>
  </conditionalFormatting>
  <conditionalFormatting sqref="F99:F100">
    <cfRule type="expression" dxfId="1484" priority="2290" stopIfTrue="1">
      <formula>IF(AND($B99&lt;&gt;"",$I99&lt;&gt;"",$J99&lt;&gt;"",$K99&lt;&gt;"",$L99&lt;&gt;"",$M99=100),TRUE,FALSE)</formula>
    </cfRule>
    <cfRule type="expression" dxfId="1483" priority="2291" stopIfTrue="1">
      <formula>IF(AND($B99&lt;&gt;"",$I99&lt;&gt;"",$J99&lt;&gt;"",$J99&lt;TODAY()),TRUE,FALSE)</formula>
    </cfRule>
    <cfRule type="expression" dxfId="1482" priority="2292" stopIfTrue="1">
      <formula>IF(OR(AND($B99&lt;&gt;"",$I99&lt;&gt;"",$J99&lt;&gt;"",$K99&lt;&gt;"",$M99&lt;100),AND($I99&lt;&gt;"",$J99&lt;&gt;"",TODAY()&gt;=$I99)),TRUE,FALSE)</formula>
    </cfRule>
  </conditionalFormatting>
  <conditionalFormatting sqref="F101:F102">
    <cfRule type="expression" dxfId="1481" priority="2287" stopIfTrue="1">
      <formula>IF(AND($B101&lt;&gt;"",$I101&lt;&gt;"",$J101&lt;&gt;"",$K101&lt;&gt;"",$L101&lt;&gt;"",$M101=100),TRUE,FALSE)</formula>
    </cfRule>
    <cfRule type="expression" dxfId="1480" priority="2288" stopIfTrue="1">
      <formula>IF(AND($B101&lt;&gt;"",$I101&lt;&gt;"",$J101&lt;&gt;"",$J101&lt;TODAY()),TRUE,FALSE)</formula>
    </cfRule>
    <cfRule type="expression" dxfId="1479" priority="2289" stopIfTrue="1">
      <formula>IF(OR(AND($B101&lt;&gt;"",$I101&lt;&gt;"",$J101&lt;&gt;"",$K101&lt;&gt;"",$M101&lt;100),AND($I101&lt;&gt;"",$J101&lt;&gt;"",TODAY()&gt;=$I101)),TRUE,FALSE)</formula>
    </cfRule>
  </conditionalFormatting>
  <conditionalFormatting sqref="F105:F106">
    <cfRule type="expression" dxfId="1478" priority="2284" stopIfTrue="1">
      <formula>IF(AND($B105&lt;&gt;"",$I105&lt;&gt;"",$J105&lt;&gt;"",$K105&lt;&gt;"",$L105&lt;&gt;"",$M105=100),TRUE,FALSE)</formula>
    </cfRule>
    <cfRule type="expression" dxfId="1477" priority="2285" stopIfTrue="1">
      <formula>IF(AND($B105&lt;&gt;"",$I105&lt;&gt;"",$J105&lt;&gt;"",$J105&lt;TODAY()),TRUE,FALSE)</formula>
    </cfRule>
    <cfRule type="expression" dxfId="1476" priority="2286" stopIfTrue="1">
      <formula>IF(OR(AND($B105&lt;&gt;"",$I105&lt;&gt;"",$J105&lt;&gt;"",$K105&lt;&gt;"",$M105&lt;100),AND($I105&lt;&gt;"",$J105&lt;&gt;"",TODAY()&gt;=$I105)),TRUE,FALSE)</formula>
    </cfRule>
  </conditionalFormatting>
  <conditionalFormatting sqref="B107:E108 M107:R108 G107:G108">
    <cfRule type="expression" dxfId="1475" priority="2275" stopIfTrue="1">
      <formula>IF(AND($B107&lt;&gt;"",$I107&lt;&gt;"",$J107&lt;&gt;"",$K107&lt;&gt;"",$L107&lt;&gt;"",$M107=100),TRUE,FALSE)</formula>
    </cfRule>
    <cfRule type="expression" dxfId="1474" priority="2276" stopIfTrue="1">
      <formula>IF(AND($B107&lt;&gt;"",$I107&lt;&gt;"",$J107&lt;&gt;"",$J107&lt;TODAY()),TRUE,FALSE)</formula>
    </cfRule>
    <cfRule type="expression" dxfId="1473" priority="2277" stopIfTrue="1">
      <formula>IF(OR(AND($B107&lt;&gt;"",$I107&lt;&gt;"",$J107&lt;&gt;"",$K107&lt;&gt;"",$M107&lt;100),AND($I107&lt;&gt;"",$J107&lt;&gt;"",TODAY()&gt;=$I107)),TRUE,FALSE)</formula>
    </cfRule>
  </conditionalFormatting>
  <conditionalFormatting sqref="H107:H108">
    <cfRule type="expression" dxfId="1472" priority="2272" stopIfTrue="1">
      <formula>IF(AND($B107&lt;&gt;"",$I107&lt;&gt;"",$J107&lt;&gt;"",$K107&lt;&gt;"",$L107&lt;&gt;"",$M107=100),TRUE,FALSE)</formula>
    </cfRule>
    <cfRule type="expression" dxfId="1471" priority="2273" stopIfTrue="1">
      <formula>IF(AND($B107&lt;&gt;"",$I107&lt;&gt;"",$J107&lt;&gt;"",$J107&lt;TODAY()),TRUE,FALSE)</formula>
    </cfRule>
    <cfRule type="expression" dxfId="1470" priority="2274" stopIfTrue="1">
      <formula>IF(OR(AND($B107&lt;&gt;"",$I107&lt;&gt;"",$J107&lt;&gt;"",$K107&lt;&gt;"",$M107&lt;100),AND($I107&lt;&gt;"",$J107&lt;&gt;"",TODAY()&gt;=$I107)),TRUE,FALSE)</formula>
    </cfRule>
  </conditionalFormatting>
  <conditionalFormatting sqref="F107:F108">
    <cfRule type="expression" dxfId="1469" priority="2260" stopIfTrue="1">
      <formula>IF(AND($B107&lt;&gt;"",$I107&lt;&gt;"",$J107&lt;&gt;"",$K107&lt;&gt;"",$L107&lt;&gt;"",$M107=100),TRUE,FALSE)</formula>
    </cfRule>
    <cfRule type="expression" dxfId="1468" priority="2261" stopIfTrue="1">
      <formula>IF(AND($B107&lt;&gt;"",$I107&lt;&gt;"",$J107&lt;&gt;"",$J107&lt;TODAY()),TRUE,FALSE)</formula>
    </cfRule>
    <cfRule type="expression" dxfId="1467" priority="2262" stopIfTrue="1">
      <formula>IF(OR(AND($B107&lt;&gt;"",$I107&lt;&gt;"",$J107&lt;&gt;"",$K107&lt;&gt;"",$M107&lt;100),AND($I107&lt;&gt;"",$J107&lt;&gt;"",TODAY()&gt;=$I107)),TRUE,FALSE)</formula>
    </cfRule>
  </conditionalFormatting>
  <conditionalFormatting sqref="L129:L130">
    <cfRule type="expression" dxfId="1466" priority="2209" stopIfTrue="1">
      <formula>IF(AND($B129&lt;&gt;"",$I129&lt;&gt;"",$J129&lt;&gt;"",$K129&lt;&gt;"",$L129&lt;&gt;"",$M129=100),TRUE,FALSE)</formula>
    </cfRule>
    <cfRule type="expression" dxfId="1465" priority="2210" stopIfTrue="1">
      <formula>IF(AND($B129&lt;&gt;"",$I129&lt;&gt;"",$J129&lt;&gt;"",$J129&lt;TODAY()),TRUE,FALSE)</formula>
    </cfRule>
    <cfRule type="expression" dxfId="1464" priority="2211" stopIfTrue="1">
      <formula>IF(OR(AND($B129&lt;&gt;"",$I129&lt;&gt;"",$J129&lt;&gt;"",$K129&lt;&gt;"",$M129&lt;100),AND($I129&lt;&gt;"",$J129&lt;&gt;"",TODAY()&gt;=$I129)),TRUE,FALSE)</formula>
    </cfRule>
  </conditionalFormatting>
  <conditionalFormatting sqref="J91:J92">
    <cfRule type="expression" dxfId="1463" priority="2182" stopIfTrue="1">
      <formula>IF(AND($B91&lt;&gt;"",$I91&lt;&gt;"",$J91&lt;&gt;"",$K91&lt;&gt;"",$L91&lt;&gt;"",$M91=100),TRUE,FALSE)</formula>
    </cfRule>
    <cfRule type="expression" dxfId="1462" priority="2183" stopIfTrue="1">
      <formula>IF(AND($B91&lt;&gt;"",$I91&lt;&gt;"",$J91&lt;&gt;"",$J91&lt;TODAY()),TRUE,FALSE)</formula>
    </cfRule>
    <cfRule type="expression" dxfId="1461" priority="2184" stopIfTrue="1">
      <formula>IF(OR(AND($B91&lt;&gt;"",$I91&lt;&gt;"",$J91&lt;&gt;"",$K91&lt;&gt;"",$M91&lt;100),AND($I91&lt;&gt;"",$J91&lt;&gt;"",TODAY()&gt;=$I91)),TRUE,FALSE)</formula>
    </cfRule>
  </conditionalFormatting>
  <conditionalFormatting sqref="I91:I92">
    <cfRule type="expression" dxfId="1460" priority="2173" stopIfTrue="1">
      <formula>IF(AND($B91&lt;&gt;"",$I91&lt;&gt;"",$J91&lt;&gt;"",$K91&lt;&gt;"",$L91&lt;&gt;"",$M91=100),TRUE,FALSE)</formula>
    </cfRule>
    <cfRule type="expression" dxfId="1459" priority="2174" stopIfTrue="1">
      <formula>IF(AND($B91&lt;&gt;"",$I91&lt;&gt;"",$J91&lt;&gt;"",$J91&lt;TODAY()),TRUE,FALSE)</formula>
    </cfRule>
    <cfRule type="expression" dxfId="1458" priority="2175" stopIfTrue="1">
      <formula>IF(OR(AND($B91&lt;&gt;"",$I91&lt;&gt;"",$J91&lt;&gt;"",$K91&lt;&gt;"",$M91&lt;100),AND($I91&lt;&gt;"",$J91&lt;&gt;"",TODAY()&gt;=$I91)),TRUE,FALSE)</formula>
    </cfRule>
  </conditionalFormatting>
  <conditionalFormatting sqref="I89:I90">
    <cfRule type="expression" dxfId="1457" priority="2170" stopIfTrue="1">
      <formula>IF(AND($B89&lt;&gt;"",$I89&lt;&gt;"",$J89&lt;&gt;"",$K89&lt;&gt;"",$L89&lt;&gt;"",$M89=100),TRUE,FALSE)</formula>
    </cfRule>
    <cfRule type="expression" dxfId="1456" priority="2171" stopIfTrue="1">
      <formula>IF(AND($B89&lt;&gt;"",$I89&lt;&gt;"",$J89&lt;&gt;"",$J89&lt;TODAY()),TRUE,FALSE)</formula>
    </cfRule>
    <cfRule type="expression" dxfId="1455" priority="2172" stopIfTrue="1">
      <formula>IF(OR(AND($B89&lt;&gt;"",$I89&lt;&gt;"",$J89&lt;&gt;"",$K89&lt;&gt;"",$M89&lt;100),AND($I89&lt;&gt;"",$J89&lt;&gt;"",TODAY()&gt;=$I89)),TRUE,FALSE)</formula>
    </cfRule>
  </conditionalFormatting>
  <conditionalFormatting sqref="I87:I88">
    <cfRule type="expression" dxfId="1454" priority="2167" stopIfTrue="1">
      <formula>IF(AND($B87&lt;&gt;"",$I87&lt;&gt;"",$J87&lt;&gt;"",$K87&lt;&gt;"",$L87&lt;&gt;"",$M87=100),TRUE,FALSE)</formula>
    </cfRule>
    <cfRule type="expression" dxfId="1453" priority="2168" stopIfTrue="1">
      <formula>IF(AND($B87&lt;&gt;"",$I87&lt;&gt;"",$J87&lt;&gt;"",$J87&lt;TODAY()),TRUE,FALSE)</formula>
    </cfRule>
    <cfRule type="expression" dxfId="1452" priority="2169" stopIfTrue="1">
      <formula>IF(OR(AND($B87&lt;&gt;"",$I87&lt;&gt;"",$J87&lt;&gt;"",$K87&lt;&gt;"",$M87&lt;100),AND($I87&lt;&gt;"",$J87&lt;&gt;"",TODAY()&gt;=$I87)),TRUE,FALSE)</formula>
    </cfRule>
  </conditionalFormatting>
  <conditionalFormatting sqref="J87:J88">
    <cfRule type="expression" dxfId="1451" priority="2164" stopIfTrue="1">
      <formula>IF(AND($B87&lt;&gt;"",$I87&lt;&gt;"",$J87&lt;&gt;"",$K87&lt;&gt;"",$L87&lt;&gt;"",$M87=100),TRUE,FALSE)</formula>
    </cfRule>
    <cfRule type="expression" dxfId="1450" priority="2165" stopIfTrue="1">
      <formula>IF(AND($B87&lt;&gt;"",$I87&lt;&gt;"",$J87&lt;&gt;"",$J87&lt;TODAY()),TRUE,FALSE)</formula>
    </cfRule>
    <cfRule type="expression" dxfId="1449" priority="2166" stopIfTrue="1">
      <formula>IF(OR(AND($B87&lt;&gt;"",$I87&lt;&gt;"",$J87&lt;&gt;"",$K87&lt;&gt;"",$M87&lt;100),AND($I87&lt;&gt;"",$J87&lt;&gt;"",TODAY()&gt;=$I87)),TRUE,FALSE)</formula>
    </cfRule>
  </conditionalFormatting>
  <conditionalFormatting sqref="J89:J90">
    <cfRule type="expression" dxfId="1448" priority="2161" stopIfTrue="1">
      <formula>IF(AND($B89&lt;&gt;"",$I89&lt;&gt;"",$J89&lt;&gt;"",$K89&lt;&gt;"",$L89&lt;&gt;"",$M89=100),TRUE,FALSE)</formula>
    </cfRule>
    <cfRule type="expression" dxfId="1447" priority="2162" stopIfTrue="1">
      <formula>IF(AND($B89&lt;&gt;"",$I89&lt;&gt;"",$J89&lt;&gt;"",$J89&lt;TODAY()),TRUE,FALSE)</formula>
    </cfRule>
    <cfRule type="expression" dxfId="1446" priority="2163" stopIfTrue="1">
      <formula>IF(OR(AND($B89&lt;&gt;"",$I89&lt;&gt;"",$J89&lt;&gt;"",$K89&lt;&gt;"",$M89&lt;100),AND($I89&lt;&gt;"",$J89&lt;&gt;"",TODAY()&gt;=$I89)),TRUE,FALSE)</formula>
    </cfRule>
  </conditionalFormatting>
  <conditionalFormatting sqref="J65:J66">
    <cfRule type="expression" dxfId="1445" priority="2134" stopIfTrue="1">
      <formula>IF(AND($B65&lt;&gt;"",$I65&lt;&gt;"",$J65&lt;&gt;"",$K65&lt;&gt;"",$L65&lt;&gt;"",$M65=100),TRUE,FALSE)</formula>
    </cfRule>
    <cfRule type="expression" dxfId="1444" priority="2135" stopIfTrue="1">
      <formula>IF(AND($B65&lt;&gt;"",$I65&lt;&gt;"",$J65&lt;&gt;"",$J65&lt;TODAY()),TRUE,FALSE)</formula>
    </cfRule>
    <cfRule type="expression" dxfId="1443" priority="2136" stopIfTrue="1">
      <formula>IF(OR(AND($B65&lt;&gt;"",$I65&lt;&gt;"",$J65&lt;&gt;"",$K65&lt;&gt;"",$M65&lt;100),AND($I65&lt;&gt;"",$J65&lt;&gt;"",TODAY()&gt;=$I65)),TRUE,FALSE)</formula>
    </cfRule>
  </conditionalFormatting>
  <conditionalFormatting sqref="I99:I100">
    <cfRule type="expression" dxfId="1442" priority="2125" stopIfTrue="1">
      <formula>IF(AND($B99&lt;&gt;"",$I99&lt;&gt;"",$J99&lt;&gt;"",$K99&lt;&gt;"",$L99&lt;&gt;"",$M99=100),TRUE,FALSE)</formula>
    </cfRule>
    <cfRule type="expression" dxfId="1441" priority="2126" stopIfTrue="1">
      <formula>IF(AND($B99&lt;&gt;"",$I99&lt;&gt;"",$J99&lt;&gt;"",$J99&lt;TODAY()),TRUE,FALSE)</formula>
    </cfRule>
    <cfRule type="expression" dxfId="1440" priority="2127" stopIfTrue="1">
      <formula>IF(OR(AND($B99&lt;&gt;"",$I99&lt;&gt;"",$J99&lt;&gt;"",$K99&lt;&gt;"",$M99&lt;100),AND($I99&lt;&gt;"",$J99&lt;&gt;"",TODAY()&gt;=$I99)),TRUE,FALSE)</formula>
    </cfRule>
  </conditionalFormatting>
  <conditionalFormatting sqref="L121:L122">
    <cfRule type="expression" dxfId="1439" priority="2098" stopIfTrue="1">
      <formula>IF(AND($B121&lt;&gt;"",$I121&lt;&gt;"",$J121&lt;&gt;"",$K121&lt;&gt;"",$L121&lt;&gt;"",$M121=100),TRUE,FALSE)</formula>
    </cfRule>
    <cfRule type="expression" dxfId="1438" priority="2099" stopIfTrue="1">
      <formula>IF(AND($B121&lt;&gt;"",$I121&lt;&gt;"",$J121&lt;&gt;"",$J121&lt;TODAY()),TRUE,FALSE)</formula>
    </cfRule>
    <cfRule type="expression" dxfId="1437" priority="2100" stopIfTrue="1">
      <formula>IF(OR(AND($B121&lt;&gt;"",$I121&lt;&gt;"",$J121&lt;&gt;"",$K121&lt;&gt;"",$M121&lt;100),AND($I121&lt;&gt;"",$J121&lt;&gt;"",TODAY()&gt;=$I121)),TRUE,FALSE)</formula>
    </cfRule>
  </conditionalFormatting>
  <conditionalFormatting sqref="L17:L18">
    <cfRule type="expression" dxfId="1436" priority="2095" stopIfTrue="1">
      <formula>IF(AND($B17&lt;&gt;"",$I17&lt;&gt;"",$J17&lt;&gt;"",$K17&lt;&gt;"",$L17&lt;&gt;"",$M17=100),TRUE,FALSE)</formula>
    </cfRule>
    <cfRule type="expression" dxfId="1435" priority="2096" stopIfTrue="1">
      <formula>IF(AND($B17&lt;&gt;"",$I17&lt;&gt;"",$J17&lt;&gt;"",$J17&lt;TODAY()),TRUE,FALSE)</formula>
    </cfRule>
    <cfRule type="expression" dxfId="1434" priority="2097" stopIfTrue="1">
      <formula>IF(OR(AND($B17&lt;&gt;"",$I17&lt;&gt;"",$J17&lt;&gt;"",$K17&lt;&gt;"",$M17&lt;100),AND($I17&lt;&gt;"",$J17&lt;&gt;"",TODAY()&gt;=$I17)),TRUE,FALSE)</formula>
    </cfRule>
  </conditionalFormatting>
  <conditionalFormatting sqref="L33:L34">
    <cfRule type="expression" dxfId="1433" priority="2092" stopIfTrue="1">
      <formula>IF(AND($B33&lt;&gt;"",$I33&lt;&gt;"",$J33&lt;&gt;"",$K33&lt;&gt;"",$L33&lt;&gt;"",$M33=100),TRUE,FALSE)</formula>
    </cfRule>
    <cfRule type="expression" dxfId="1432" priority="2093" stopIfTrue="1">
      <formula>IF(AND($B33&lt;&gt;"",$I33&lt;&gt;"",$J33&lt;&gt;"",$J33&lt;TODAY()),TRUE,FALSE)</formula>
    </cfRule>
    <cfRule type="expression" dxfId="1431" priority="2094" stopIfTrue="1">
      <formula>IF(OR(AND($B33&lt;&gt;"",$I33&lt;&gt;"",$J33&lt;&gt;"",$K33&lt;&gt;"",$M33&lt;100),AND($I33&lt;&gt;"",$J33&lt;&gt;"",TODAY()&gt;=$I33)),TRUE,FALSE)</formula>
    </cfRule>
  </conditionalFormatting>
  <conditionalFormatting sqref="L35:L36">
    <cfRule type="expression" dxfId="1430" priority="2089" stopIfTrue="1">
      <formula>IF(AND($B35&lt;&gt;"",$I35&lt;&gt;"",$J35&lt;&gt;"",$K35&lt;&gt;"",$L35&lt;&gt;"",$M35=100),TRUE,FALSE)</formula>
    </cfRule>
    <cfRule type="expression" dxfId="1429" priority="2090" stopIfTrue="1">
      <formula>IF(AND($B35&lt;&gt;"",$I35&lt;&gt;"",$J35&lt;&gt;"",$J35&lt;TODAY()),TRUE,FALSE)</formula>
    </cfRule>
    <cfRule type="expression" dxfId="1428" priority="2091" stopIfTrue="1">
      <formula>IF(OR(AND($B35&lt;&gt;"",$I35&lt;&gt;"",$J35&lt;&gt;"",$K35&lt;&gt;"",$M35&lt;100),AND($I35&lt;&gt;"",$J35&lt;&gt;"",TODAY()&gt;=$I35)),TRUE,FALSE)</formula>
    </cfRule>
  </conditionalFormatting>
  <conditionalFormatting sqref="I39:I40">
    <cfRule type="expression" dxfId="1427" priority="2086" stopIfTrue="1">
      <formula>IF(AND($B39&lt;&gt;"",$I39&lt;&gt;"",$J39&lt;&gt;"",$K39&lt;&gt;"",$L39&lt;&gt;"",$M39=100),TRUE,FALSE)</formula>
    </cfRule>
    <cfRule type="expression" dxfId="1426" priority="2087" stopIfTrue="1">
      <formula>IF(AND($B39&lt;&gt;"",$I39&lt;&gt;"",$J39&lt;&gt;"",$J39&lt;TODAY()),TRUE,FALSE)</formula>
    </cfRule>
    <cfRule type="expression" dxfId="1425" priority="2088" stopIfTrue="1">
      <formula>IF(OR(AND($B39&lt;&gt;"",$I39&lt;&gt;"",$J39&lt;&gt;"",$K39&lt;&gt;"",$M39&lt;100),AND($I39&lt;&gt;"",$J39&lt;&gt;"",TODAY()&gt;=$I39)),TRUE,FALSE)</formula>
    </cfRule>
  </conditionalFormatting>
  <conditionalFormatting sqref="I41:I42">
    <cfRule type="expression" dxfId="1424" priority="2083" stopIfTrue="1">
      <formula>IF(AND($B41&lt;&gt;"",$I41&lt;&gt;"",$J41&lt;&gt;"",$K41&lt;&gt;"",$L41&lt;&gt;"",$M41=100),TRUE,FALSE)</formula>
    </cfRule>
    <cfRule type="expression" dxfId="1423" priority="2084" stopIfTrue="1">
      <formula>IF(AND($B41&lt;&gt;"",$I41&lt;&gt;"",$J41&lt;&gt;"",$J41&lt;TODAY()),TRUE,FALSE)</formula>
    </cfRule>
    <cfRule type="expression" dxfId="1422" priority="2085" stopIfTrue="1">
      <formula>IF(OR(AND($B41&lt;&gt;"",$I41&lt;&gt;"",$J41&lt;&gt;"",$K41&lt;&gt;"",$M41&lt;100),AND($I41&lt;&gt;"",$J41&lt;&gt;"",TODAY()&gt;=$I41)),TRUE,FALSE)</formula>
    </cfRule>
  </conditionalFormatting>
  <conditionalFormatting sqref="L45:L46">
    <cfRule type="expression" dxfId="1421" priority="2080" stopIfTrue="1">
      <formula>IF(AND($B45&lt;&gt;"",$I45&lt;&gt;"",$J45&lt;&gt;"",$K45&lt;&gt;"",$L45&lt;&gt;"",$M45=100),TRUE,FALSE)</formula>
    </cfRule>
    <cfRule type="expression" dxfId="1420" priority="2081" stopIfTrue="1">
      <formula>IF(AND($B45&lt;&gt;"",$I45&lt;&gt;"",$J45&lt;&gt;"",$J45&lt;TODAY()),TRUE,FALSE)</formula>
    </cfRule>
    <cfRule type="expression" dxfId="1419" priority="2082" stopIfTrue="1">
      <formula>IF(OR(AND($B45&lt;&gt;"",$I45&lt;&gt;"",$J45&lt;&gt;"",$K45&lt;&gt;"",$M45&lt;100),AND($I45&lt;&gt;"",$J45&lt;&gt;"",TODAY()&gt;=$I45)),TRUE,FALSE)</formula>
    </cfRule>
  </conditionalFormatting>
  <conditionalFormatting sqref="L47:L48">
    <cfRule type="expression" dxfId="1418" priority="2077" stopIfTrue="1">
      <formula>IF(AND($B47&lt;&gt;"",$I47&lt;&gt;"",$J47&lt;&gt;"",$K47&lt;&gt;"",$L47&lt;&gt;"",$M47=100),TRUE,FALSE)</formula>
    </cfRule>
    <cfRule type="expression" dxfId="1417" priority="2078" stopIfTrue="1">
      <formula>IF(AND($B47&lt;&gt;"",$I47&lt;&gt;"",$J47&lt;&gt;"",$J47&lt;TODAY()),TRUE,FALSE)</formula>
    </cfRule>
    <cfRule type="expression" dxfId="1416" priority="2079" stopIfTrue="1">
      <formula>IF(OR(AND($B47&lt;&gt;"",$I47&lt;&gt;"",$J47&lt;&gt;"",$K47&lt;&gt;"",$M47&lt;100),AND($I47&lt;&gt;"",$J47&lt;&gt;"",TODAY()&gt;=$I47)),TRUE,FALSE)</formula>
    </cfRule>
  </conditionalFormatting>
  <conditionalFormatting sqref="L49:L50">
    <cfRule type="expression" dxfId="1415" priority="2074" stopIfTrue="1">
      <formula>IF(AND($B49&lt;&gt;"",$I49&lt;&gt;"",$J49&lt;&gt;"",$K49&lt;&gt;"",$L49&lt;&gt;"",$M49=100),TRUE,FALSE)</formula>
    </cfRule>
    <cfRule type="expression" dxfId="1414" priority="2075" stopIfTrue="1">
      <formula>IF(AND($B49&lt;&gt;"",$I49&lt;&gt;"",$J49&lt;&gt;"",$J49&lt;TODAY()),TRUE,FALSE)</formula>
    </cfRule>
    <cfRule type="expression" dxfId="1413" priority="2076" stopIfTrue="1">
      <formula>IF(OR(AND($B49&lt;&gt;"",$I49&lt;&gt;"",$J49&lt;&gt;"",$K49&lt;&gt;"",$M49&lt;100),AND($I49&lt;&gt;"",$J49&lt;&gt;"",TODAY()&gt;=$I49)),TRUE,FALSE)</formula>
    </cfRule>
  </conditionalFormatting>
  <conditionalFormatting sqref="L61:L62">
    <cfRule type="expression" dxfId="1412" priority="2068" stopIfTrue="1">
      <formula>IF(AND($B61&lt;&gt;"",$I61&lt;&gt;"",$J61&lt;&gt;"",$K61&lt;&gt;"",$L61&lt;&gt;"",$M61=100),TRUE,FALSE)</formula>
    </cfRule>
    <cfRule type="expression" dxfId="1411" priority="2069" stopIfTrue="1">
      <formula>IF(AND($B61&lt;&gt;"",$I61&lt;&gt;"",$J61&lt;&gt;"",$J61&lt;TODAY()),TRUE,FALSE)</formula>
    </cfRule>
    <cfRule type="expression" dxfId="1410" priority="2070" stopIfTrue="1">
      <formula>IF(OR(AND($B61&lt;&gt;"",$I61&lt;&gt;"",$J61&lt;&gt;"",$K61&lt;&gt;"",$M61&lt;100),AND($I61&lt;&gt;"",$J61&lt;&gt;"",TODAY()&gt;=$I61)),TRUE,FALSE)</formula>
    </cfRule>
  </conditionalFormatting>
  <conditionalFormatting sqref="I59:I60">
    <cfRule type="expression" dxfId="1409" priority="2065" stopIfTrue="1">
      <formula>IF(AND($B59&lt;&gt;"",$I59&lt;&gt;"",$J59&lt;&gt;"",$K59&lt;&gt;"",$L59&lt;&gt;"",$M59=100),TRUE,FALSE)</formula>
    </cfRule>
    <cfRule type="expression" dxfId="1408" priority="2066" stopIfTrue="1">
      <formula>IF(AND($B59&lt;&gt;"",$I59&lt;&gt;"",$J59&lt;&gt;"",$J59&lt;TODAY()),TRUE,FALSE)</formula>
    </cfRule>
    <cfRule type="expression" dxfId="1407" priority="2067" stopIfTrue="1">
      <formula>IF(OR(AND($B59&lt;&gt;"",$I59&lt;&gt;"",$J59&lt;&gt;"",$K59&lt;&gt;"",$M59&lt;100),AND($I59&lt;&gt;"",$J59&lt;&gt;"",TODAY()&gt;=$I59)),TRUE,FALSE)</formula>
    </cfRule>
  </conditionalFormatting>
  <conditionalFormatting sqref="J59:J60">
    <cfRule type="expression" dxfId="1406" priority="2062" stopIfTrue="1">
      <formula>IF(AND($B59&lt;&gt;"",$I59&lt;&gt;"",$J59&lt;&gt;"",$K59&lt;&gt;"",$L59&lt;&gt;"",$M59=100),TRUE,FALSE)</formula>
    </cfRule>
    <cfRule type="expression" dxfId="1405" priority="2063" stopIfTrue="1">
      <formula>IF(AND($B59&lt;&gt;"",$I59&lt;&gt;"",$J59&lt;&gt;"",$J59&lt;TODAY()),TRUE,FALSE)</formula>
    </cfRule>
    <cfRule type="expression" dxfId="1404" priority="2064" stopIfTrue="1">
      <formula>IF(OR(AND($B59&lt;&gt;"",$I59&lt;&gt;"",$J59&lt;&gt;"",$K59&lt;&gt;"",$M59&lt;100),AND($I59&lt;&gt;"",$J59&lt;&gt;"",TODAY()&gt;=$I59)),TRUE,FALSE)</formula>
    </cfRule>
  </conditionalFormatting>
  <conditionalFormatting sqref="K59:K60">
    <cfRule type="expression" dxfId="1403" priority="2056" stopIfTrue="1">
      <formula>IF(AND($B59&lt;&gt;"",$I59&lt;&gt;"",$J59&lt;&gt;"",$K59&lt;&gt;"",$L59&lt;&gt;"",$M59=100),TRUE,FALSE)</formula>
    </cfRule>
    <cfRule type="expression" dxfId="1402" priority="2057" stopIfTrue="1">
      <formula>IF(AND($B59&lt;&gt;"",$I59&lt;&gt;"",$J59&lt;&gt;"",$J59&lt;TODAY()),TRUE,FALSE)</formula>
    </cfRule>
    <cfRule type="expression" dxfId="1401" priority="2058" stopIfTrue="1">
      <formula>IF(OR(AND($B59&lt;&gt;"",$I59&lt;&gt;"",$J59&lt;&gt;"",$K59&lt;&gt;"",$M59&lt;100),AND($I59&lt;&gt;"",$J59&lt;&gt;"",TODAY()&gt;=$I59)),TRUE,FALSE)</formula>
    </cfRule>
  </conditionalFormatting>
  <conditionalFormatting sqref="I65:I66">
    <cfRule type="expression" dxfId="1400" priority="2053" stopIfTrue="1">
      <formula>IF(AND($B65&lt;&gt;"",$I65&lt;&gt;"",$J65&lt;&gt;"",$K65&lt;&gt;"",$L65&lt;&gt;"",$M65=100),TRUE,FALSE)</formula>
    </cfRule>
    <cfRule type="expression" dxfId="1399" priority="2054" stopIfTrue="1">
      <formula>IF(AND($B65&lt;&gt;"",$I65&lt;&gt;"",$J65&lt;&gt;"",$J65&lt;TODAY()),TRUE,FALSE)</formula>
    </cfRule>
    <cfRule type="expression" dxfId="1398" priority="2055" stopIfTrue="1">
      <formula>IF(OR(AND($B65&lt;&gt;"",$I65&lt;&gt;"",$J65&lt;&gt;"",$K65&lt;&gt;"",$M65&lt;100),AND($I65&lt;&gt;"",$J65&lt;&gt;"",TODAY()&gt;=$I65)),TRUE,FALSE)</formula>
    </cfRule>
  </conditionalFormatting>
  <conditionalFormatting sqref="K63:K64">
    <cfRule type="expression" dxfId="1397" priority="2050" stopIfTrue="1">
      <formula>IF(AND($B63&lt;&gt;"",$I63&lt;&gt;"",$J63&lt;&gt;"",$K63&lt;&gt;"",$L63&lt;&gt;"",$M63=100),TRUE,FALSE)</formula>
    </cfRule>
    <cfRule type="expression" dxfId="1396" priority="2051" stopIfTrue="1">
      <formula>IF(AND($B63&lt;&gt;"",$I63&lt;&gt;"",$J63&lt;&gt;"",$J63&lt;TODAY()),TRUE,FALSE)</formula>
    </cfRule>
    <cfRule type="expression" dxfId="1395" priority="2052" stopIfTrue="1">
      <formula>IF(OR(AND($B63&lt;&gt;"",$I63&lt;&gt;"",$J63&lt;&gt;"",$K63&lt;&gt;"",$M63&lt;100),AND($I63&lt;&gt;"",$J63&lt;&gt;"",TODAY()&gt;=$I63)),TRUE,FALSE)</formula>
    </cfRule>
  </conditionalFormatting>
  <conditionalFormatting sqref="J63:J64">
    <cfRule type="expression" dxfId="1394" priority="2047" stopIfTrue="1">
      <formula>IF(AND($B63&lt;&gt;"",$I63&lt;&gt;"",$J63&lt;&gt;"",$K63&lt;&gt;"",$L63&lt;&gt;"",$M63=100),TRUE,FALSE)</formula>
    </cfRule>
    <cfRule type="expression" dxfId="1393" priority="2048" stopIfTrue="1">
      <formula>IF(AND($B63&lt;&gt;"",$I63&lt;&gt;"",$J63&lt;&gt;"",$J63&lt;TODAY()),TRUE,FALSE)</formula>
    </cfRule>
    <cfRule type="expression" dxfId="1392" priority="2049" stopIfTrue="1">
      <formula>IF(OR(AND($B63&lt;&gt;"",$I63&lt;&gt;"",$J63&lt;&gt;"",$K63&lt;&gt;"",$M63&lt;100),AND($I63&lt;&gt;"",$J63&lt;&gt;"",TODAY()&gt;=$I63)),TRUE,FALSE)</formula>
    </cfRule>
  </conditionalFormatting>
  <conditionalFormatting sqref="I69:I70">
    <cfRule type="expression" dxfId="1391" priority="2044" stopIfTrue="1">
      <formula>IF(AND($B69&lt;&gt;"",$I69&lt;&gt;"",$J69&lt;&gt;"",$K69&lt;&gt;"",$L69&lt;&gt;"",$M69=100),TRUE,FALSE)</formula>
    </cfRule>
    <cfRule type="expression" dxfId="1390" priority="2045" stopIfTrue="1">
      <formula>IF(AND($B69&lt;&gt;"",$I69&lt;&gt;"",$J69&lt;&gt;"",$J69&lt;TODAY()),TRUE,FALSE)</formula>
    </cfRule>
    <cfRule type="expression" dxfId="1389" priority="2046" stopIfTrue="1">
      <formula>IF(OR(AND($B69&lt;&gt;"",$I69&lt;&gt;"",$J69&lt;&gt;"",$K69&lt;&gt;"",$M69&lt;100),AND($I69&lt;&gt;"",$J69&lt;&gt;"",TODAY()&gt;=$I69)),TRUE,FALSE)</formula>
    </cfRule>
  </conditionalFormatting>
  <conditionalFormatting sqref="I71:I72">
    <cfRule type="expression" dxfId="1388" priority="2041" stopIfTrue="1">
      <formula>IF(AND($B71&lt;&gt;"",$I71&lt;&gt;"",$J71&lt;&gt;"",$K71&lt;&gt;"",$L71&lt;&gt;"",$M71=100),TRUE,FALSE)</formula>
    </cfRule>
    <cfRule type="expression" dxfId="1387" priority="2042" stopIfTrue="1">
      <formula>IF(AND($B71&lt;&gt;"",$I71&lt;&gt;"",$J71&lt;&gt;"",$J71&lt;TODAY()),TRUE,FALSE)</formula>
    </cfRule>
    <cfRule type="expression" dxfId="1386" priority="2043" stopIfTrue="1">
      <formula>IF(OR(AND($B71&lt;&gt;"",$I71&lt;&gt;"",$J71&lt;&gt;"",$K71&lt;&gt;"",$M71&lt;100),AND($I71&lt;&gt;"",$J71&lt;&gt;"",TODAY()&gt;=$I71)),TRUE,FALSE)</formula>
    </cfRule>
  </conditionalFormatting>
  <conditionalFormatting sqref="J69:J70">
    <cfRule type="expression" dxfId="1385" priority="2038" stopIfTrue="1">
      <formula>IF(AND($B69&lt;&gt;"",$I69&lt;&gt;"",$J69&lt;&gt;"",$K69&lt;&gt;"",$L69&lt;&gt;"",$M69=100),TRUE,FALSE)</formula>
    </cfRule>
    <cfRule type="expression" dxfId="1384" priority="2039" stopIfTrue="1">
      <formula>IF(AND($B69&lt;&gt;"",$I69&lt;&gt;"",$J69&lt;&gt;"",$J69&lt;TODAY()),TRUE,FALSE)</formula>
    </cfRule>
    <cfRule type="expression" dxfId="1383" priority="2040" stopIfTrue="1">
      <formula>IF(OR(AND($B69&lt;&gt;"",$I69&lt;&gt;"",$J69&lt;&gt;"",$K69&lt;&gt;"",$M69&lt;100),AND($I69&lt;&gt;"",$J69&lt;&gt;"",TODAY()&gt;=$I69)),TRUE,FALSE)</formula>
    </cfRule>
  </conditionalFormatting>
  <conditionalFormatting sqref="J71:J72">
    <cfRule type="expression" dxfId="1382" priority="2035" stopIfTrue="1">
      <formula>IF(AND($B71&lt;&gt;"",$I71&lt;&gt;"",$J71&lt;&gt;"",$K71&lt;&gt;"",$L71&lt;&gt;"",$M71=100),TRUE,FALSE)</formula>
    </cfRule>
    <cfRule type="expression" dxfId="1381" priority="2036" stopIfTrue="1">
      <formula>IF(AND($B71&lt;&gt;"",$I71&lt;&gt;"",$J71&lt;&gt;"",$J71&lt;TODAY()),TRUE,FALSE)</formula>
    </cfRule>
    <cfRule type="expression" dxfId="1380" priority="2037" stopIfTrue="1">
      <formula>IF(OR(AND($B71&lt;&gt;"",$I71&lt;&gt;"",$J71&lt;&gt;"",$K71&lt;&gt;"",$M71&lt;100),AND($I71&lt;&gt;"",$J71&lt;&gt;"",TODAY()&gt;=$I71)),TRUE,FALSE)</formula>
    </cfRule>
  </conditionalFormatting>
  <conditionalFormatting sqref="K69:K70">
    <cfRule type="expression" dxfId="1379" priority="2032" stopIfTrue="1">
      <formula>IF(AND($B69&lt;&gt;"",$I69&lt;&gt;"",$J69&lt;&gt;"",$K69&lt;&gt;"",$L69&lt;&gt;"",$M69=100),TRUE,FALSE)</formula>
    </cfRule>
    <cfRule type="expression" dxfId="1378" priority="2033" stopIfTrue="1">
      <formula>IF(AND($B69&lt;&gt;"",$I69&lt;&gt;"",$J69&lt;&gt;"",$J69&lt;TODAY()),TRUE,FALSE)</formula>
    </cfRule>
    <cfRule type="expression" dxfId="1377" priority="2034" stopIfTrue="1">
      <formula>IF(OR(AND($B69&lt;&gt;"",$I69&lt;&gt;"",$J69&lt;&gt;"",$K69&lt;&gt;"",$M69&lt;100),AND($I69&lt;&gt;"",$J69&lt;&gt;"",TODAY()&gt;=$I69)),TRUE,FALSE)</formula>
    </cfRule>
  </conditionalFormatting>
  <conditionalFormatting sqref="K71:K72">
    <cfRule type="expression" dxfId="1376" priority="2029" stopIfTrue="1">
      <formula>IF(AND($B71&lt;&gt;"",$I71&lt;&gt;"",$J71&lt;&gt;"",$K71&lt;&gt;"",$L71&lt;&gt;"",$M71=100),TRUE,FALSE)</formula>
    </cfRule>
    <cfRule type="expression" dxfId="1375" priority="2030" stopIfTrue="1">
      <formula>IF(AND($B71&lt;&gt;"",$I71&lt;&gt;"",$J71&lt;&gt;"",$J71&lt;TODAY()),TRUE,FALSE)</formula>
    </cfRule>
    <cfRule type="expression" dxfId="1374" priority="2031" stopIfTrue="1">
      <formula>IF(OR(AND($B71&lt;&gt;"",$I71&lt;&gt;"",$J71&lt;&gt;"",$K71&lt;&gt;"",$M71&lt;100),AND($I71&lt;&gt;"",$J71&lt;&gt;"",TODAY()&gt;=$I71)),TRUE,FALSE)</formula>
    </cfRule>
  </conditionalFormatting>
  <conditionalFormatting sqref="J83:J84">
    <cfRule type="expression" dxfId="1373" priority="2014" stopIfTrue="1">
      <formula>IF(AND($B83&lt;&gt;"",$I83&lt;&gt;"",$J83&lt;&gt;"",$K83&lt;&gt;"",$L83&lt;&gt;"",$M83=100),TRUE,FALSE)</formula>
    </cfRule>
    <cfRule type="expression" dxfId="1372" priority="2015" stopIfTrue="1">
      <formula>IF(AND($B83&lt;&gt;"",$I83&lt;&gt;"",$J83&lt;&gt;"",$J83&lt;TODAY()),TRUE,FALSE)</formula>
    </cfRule>
    <cfRule type="expression" dxfId="1371" priority="2016" stopIfTrue="1">
      <formula>IF(OR(AND($B83&lt;&gt;"",$I83&lt;&gt;"",$J83&lt;&gt;"",$K83&lt;&gt;"",$M83&lt;100),AND($I83&lt;&gt;"",$J83&lt;&gt;"",TODAY()&gt;=$I83)),TRUE,FALSE)</formula>
    </cfRule>
  </conditionalFormatting>
  <conditionalFormatting sqref="J99:J100">
    <cfRule type="expression" dxfId="1370" priority="2008" stopIfTrue="1">
      <formula>IF(AND($B99&lt;&gt;"",$I99&lt;&gt;"",$J99&lt;&gt;"",$K99&lt;&gt;"",$L99&lt;&gt;"",$M99=100),TRUE,FALSE)</formula>
    </cfRule>
    <cfRule type="expression" dxfId="1369" priority="2009" stopIfTrue="1">
      <formula>IF(AND($B99&lt;&gt;"",$I99&lt;&gt;"",$J99&lt;&gt;"",$J99&lt;TODAY()),TRUE,FALSE)</formula>
    </cfRule>
    <cfRule type="expression" dxfId="1368" priority="2010" stopIfTrue="1">
      <formula>IF(OR(AND($B99&lt;&gt;"",$I99&lt;&gt;"",$J99&lt;&gt;"",$K99&lt;&gt;"",$M99&lt;100),AND($I99&lt;&gt;"",$J99&lt;&gt;"",TODAY()&gt;=$I99)),TRUE,FALSE)</formula>
    </cfRule>
  </conditionalFormatting>
  <conditionalFormatting sqref="I101:I102">
    <cfRule type="expression" dxfId="1367" priority="2005" stopIfTrue="1">
      <formula>IF(AND($B101&lt;&gt;"",$I101&lt;&gt;"",$J101&lt;&gt;"",$K101&lt;&gt;"",$L101&lt;&gt;"",$M101=100),TRUE,FALSE)</formula>
    </cfRule>
    <cfRule type="expression" dxfId="1366" priority="2006" stopIfTrue="1">
      <formula>IF(AND($B101&lt;&gt;"",$I101&lt;&gt;"",$J101&lt;&gt;"",$J101&lt;TODAY()),TRUE,FALSE)</formula>
    </cfRule>
    <cfRule type="expression" dxfId="1365" priority="2007" stopIfTrue="1">
      <formula>IF(OR(AND($B101&lt;&gt;"",$I101&lt;&gt;"",$J101&lt;&gt;"",$K101&lt;&gt;"",$M101&lt;100),AND($I101&lt;&gt;"",$J101&lt;&gt;"",TODAY()&gt;=$I101)),TRUE,FALSE)</formula>
    </cfRule>
  </conditionalFormatting>
  <conditionalFormatting sqref="J101:J102">
    <cfRule type="expression" dxfId="1364" priority="2002" stopIfTrue="1">
      <formula>IF(AND($B101&lt;&gt;"",$I101&lt;&gt;"",$J101&lt;&gt;"",$K101&lt;&gt;"",$L101&lt;&gt;"",$M101=100),TRUE,FALSE)</formula>
    </cfRule>
    <cfRule type="expression" dxfId="1363" priority="2003" stopIfTrue="1">
      <formula>IF(AND($B101&lt;&gt;"",$I101&lt;&gt;"",$J101&lt;&gt;"",$J101&lt;TODAY()),TRUE,FALSE)</formula>
    </cfRule>
    <cfRule type="expression" dxfId="1362" priority="2004" stopIfTrue="1">
      <formula>IF(OR(AND($B101&lt;&gt;"",$I101&lt;&gt;"",$J101&lt;&gt;"",$K101&lt;&gt;"",$M101&lt;100),AND($I101&lt;&gt;"",$J101&lt;&gt;"",TODAY()&gt;=$I101)),TRUE,FALSE)</formula>
    </cfRule>
  </conditionalFormatting>
  <conditionalFormatting sqref="I105:I106">
    <cfRule type="expression" dxfId="1361" priority="1999" stopIfTrue="1">
      <formula>IF(AND($B105&lt;&gt;"",$I105&lt;&gt;"",$J105&lt;&gt;"",$K105&lt;&gt;"",$L105&lt;&gt;"",$M105=100),TRUE,FALSE)</formula>
    </cfRule>
    <cfRule type="expression" dxfId="1360" priority="2000" stopIfTrue="1">
      <formula>IF(AND($B105&lt;&gt;"",$I105&lt;&gt;"",$J105&lt;&gt;"",$J105&lt;TODAY()),TRUE,FALSE)</formula>
    </cfRule>
    <cfRule type="expression" dxfId="1359" priority="2001" stopIfTrue="1">
      <formula>IF(OR(AND($B105&lt;&gt;"",$I105&lt;&gt;"",$J105&lt;&gt;"",$K105&lt;&gt;"",$M105&lt;100),AND($I105&lt;&gt;"",$J105&lt;&gt;"",TODAY()&gt;=$I105)),TRUE,FALSE)</formula>
    </cfRule>
  </conditionalFormatting>
  <conditionalFormatting sqref="J105:J106">
    <cfRule type="expression" dxfId="1358" priority="1996" stopIfTrue="1">
      <formula>IF(AND($B105&lt;&gt;"",$I105&lt;&gt;"",$J105&lt;&gt;"",$K105&lt;&gt;"",$L105&lt;&gt;"",$M105=100),TRUE,FALSE)</formula>
    </cfRule>
    <cfRule type="expression" dxfId="1357" priority="1997" stopIfTrue="1">
      <formula>IF(AND($B105&lt;&gt;"",$I105&lt;&gt;"",$J105&lt;&gt;"",$J105&lt;TODAY()),TRUE,FALSE)</formula>
    </cfRule>
    <cfRule type="expression" dxfId="1356" priority="1998" stopIfTrue="1">
      <formula>IF(OR(AND($B105&lt;&gt;"",$I105&lt;&gt;"",$J105&lt;&gt;"",$K105&lt;&gt;"",$M105&lt;100),AND($I105&lt;&gt;"",$J105&lt;&gt;"",TODAY()&gt;=$I105)),TRUE,FALSE)</formula>
    </cfRule>
  </conditionalFormatting>
  <conditionalFormatting sqref="L79:L80">
    <cfRule type="expression" dxfId="1355" priority="1987" stopIfTrue="1">
      <formula>IF(AND($B79&lt;&gt;"",$I79&lt;&gt;"",$J79&lt;&gt;"",$K79&lt;&gt;"",$L79&lt;&gt;"",$M79=100),TRUE,FALSE)</formula>
    </cfRule>
    <cfRule type="expression" dxfId="1354" priority="1988" stopIfTrue="1">
      <formula>IF(AND($B79&lt;&gt;"",$I79&lt;&gt;"",$J79&lt;&gt;"",$J79&lt;TODAY()),TRUE,FALSE)</formula>
    </cfRule>
    <cfRule type="expression" dxfId="1353" priority="1989" stopIfTrue="1">
      <formula>IF(OR(AND($B79&lt;&gt;"",$I79&lt;&gt;"",$J79&lt;&gt;"",$K79&lt;&gt;"",$M79&lt;100),AND($I79&lt;&gt;"",$J79&lt;&gt;"",TODAY()&gt;=$I79)),TRUE,FALSE)</formula>
    </cfRule>
  </conditionalFormatting>
  <conditionalFormatting sqref="J95:J96">
    <cfRule type="expression" dxfId="1352" priority="1984" stopIfTrue="1">
      <formula>IF(AND($B95&lt;&gt;"",$I95&lt;&gt;"",$J95&lt;&gt;"",$K95&lt;&gt;"",$L95&lt;&gt;"",$M95=100),TRUE,FALSE)</formula>
    </cfRule>
    <cfRule type="expression" dxfId="1351" priority="1985" stopIfTrue="1">
      <formula>IF(AND($B95&lt;&gt;"",$I95&lt;&gt;"",$J95&lt;&gt;"",$J95&lt;TODAY()),TRUE,FALSE)</formula>
    </cfRule>
    <cfRule type="expression" dxfId="1350" priority="1986" stopIfTrue="1">
      <formula>IF(OR(AND($B95&lt;&gt;"",$I95&lt;&gt;"",$J95&lt;&gt;"",$K95&lt;&gt;"",$M95&lt;100),AND($I95&lt;&gt;"",$J95&lt;&gt;"",TODAY()&gt;=$I95)),TRUE,FALSE)</formula>
    </cfRule>
  </conditionalFormatting>
  <conditionalFormatting sqref="K95:K96">
    <cfRule type="expression" dxfId="1349" priority="1981" stopIfTrue="1">
      <formula>IF(AND($B95&lt;&gt;"",$I95&lt;&gt;"",$J95&lt;&gt;"",$K95&lt;&gt;"",$L95&lt;&gt;"",$M95=100),TRUE,FALSE)</formula>
    </cfRule>
    <cfRule type="expression" dxfId="1348" priority="1982" stopIfTrue="1">
      <formula>IF(AND($B95&lt;&gt;"",$I95&lt;&gt;"",$J95&lt;&gt;"",$J95&lt;TODAY()),TRUE,FALSE)</formula>
    </cfRule>
    <cfRule type="expression" dxfId="1347" priority="1983" stopIfTrue="1">
      <formula>IF(OR(AND($B95&lt;&gt;"",$I95&lt;&gt;"",$J95&lt;&gt;"",$K95&lt;&gt;"",$M95&lt;100),AND($I95&lt;&gt;"",$J95&lt;&gt;"",TODAY()&gt;=$I95)),TRUE,FALSE)</formula>
    </cfRule>
  </conditionalFormatting>
  <conditionalFormatting sqref="L95:L96">
    <cfRule type="expression" dxfId="1346" priority="1978" stopIfTrue="1">
      <formula>IF(AND($B95&lt;&gt;"",$I95&lt;&gt;"",$J95&lt;&gt;"",$K95&lt;&gt;"",$L95&lt;&gt;"",$M95=100),TRUE,FALSE)</formula>
    </cfRule>
    <cfRule type="expression" dxfId="1345" priority="1979" stopIfTrue="1">
      <formula>IF(AND($B95&lt;&gt;"",$I95&lt;&gt;"",$J95&lt;&gt;"",$J95&lt;TODAY()),TRUE,FALSE)</formula>
    </cfRule>
    <cfRule type="expression" dxfId="1344" priority="1980" stopIfTrue="1">
      <formula>IF(OR(AND($B95&lt;&gt;"",$I95&lt;&gt;"",$J95&lt;&gt;"",$K95&lt;&gt;"",$M95&lt;100),AND($I95&lt;&gt;"",$J95&lt;&gt;"",TODAY()&gt;=$I95)),TRUE,FALSE)</formula>
    </cfRule>
  </conditionalFormatting>
  <conditionalFormatting sqref="L59:L60">
    <cfRule type="expression" dxfId="1343" priority="1975" stopIfTrue="1">
      <formula>IF(AND($B59&lt;&gt;"",$I59&lt;&gt;"",$J59&lt;&gt;"",$K59&lt;&gt;"",$L59&lt;&gt;"",$M59=100),TRUE,FALSE)</formula>
    </cfRule>
    <cfRule type="expression" dxfId="1342" priority="1976" stopIfTrue="1">
      <formula>IF(AND($B59&lt;&gt;"",$I59&lt;&gt;"",$J59&lt;&gt;"",$J59&lt;TODAY()),TRUE,FALSE)</formula>
    </cfRule>
    <cfRule type="expression" dxfId="1341" priority="1977" stopIfTrue="1">
      <formula>IF(OR(AND($B59&lt;&gt;"",$I59&lt;&gt;"",$J59&lt;&gt;"",$K59&lt;&gt;"",$M59&lt;100),AND($I59&lt;&gt;"",$J59&lt;&gt;"",TODAY()&gt;=$I59)),TRUE,FALSE)</formula>
    </cfRule>
  </conditionalFormatting>
  <conditionalFormatting sqref="I61:I62">
    <cfRule type="expression" dxfId="1340" priority="1972" stopIfTrue="1">
      <formula>IF(AND($B61&lt;&gt;"",$I61&lt;&gt;"",$J61&lt;&gt;"",$K61&lt;&gt;"",$L61&lt;&gt;"",$M61=100),TRUE,FALSE)</formula>
    </cfRule>
    <cfRule type="expression" dxfId="1339" priority="1973" stopIfTrue="1">
      <formula>IF(AND($B61&lt;&gt;"",$I61&lt;&gt;"",$J61&lt;&gt;"",$J61&lt;TODAY()),TRUE,FALSE)</formula>
    </cfRule>
    <cfRule type="expression" dxfId="1338" priority="1974" stopIfTrue="1">
      <formula>IF(OR(AND($B61&lt;&gt;"",$I61&lt;&gt;"",$J61&lt;&gt;"",$K61&lt;&gt;"",$M61&lt;100),AND($I61&lt;&gt;"",$J61&lt;&gt;"",TODAY()&gt;=$I61)),TRUE,FALSE)</formula>
    </cfRule>
  </conditionalFormatting>
  <conditionalFormatting sqref="K61:K62">
    <cfRule type="expression" dxfId="1337" priority="1969" stopIfTrue="1">
      <formula>IF(AND($B61&lt;&gt;"",$I61&lt;&gt;"",$J61&lt;&gt;"",$K61&lt;&gt;"",$L61&lt;&gt;"",$M61=100),TRUE,FALSE)</formula>
    </cfRule>
    <cfRule type="expression" dxfId="1336" priority="1970" stopIfTrue="1">
      <formula>IF(AND($B61&lt;&gt;"",$I61&lt;&gt;"",$J61&lt;&gt;"",$J61&lt;TODAY()),TRUE,FALSE)</formula>
    </cfRule>
    <cfRule type="expression" dxfId="1335" priority="1971" stopIfTrue="1">
      <formula>IF(OR(AND($B61&lt;&gt;"",$I61&lt;&gt;"",$J61&lt;&gt;"",$K61&lt;&gt;"",$M61&lt;100),AND($I61&lt;&gt;"",$J61&lt;&gt;"",TODAY()&gt;=$I61)),TRUE,FALSE)</formula>
    </cfRule>
  </conditionalFormatting>
  <conditionalFormatting sqref="E89:E90">
    <cfRule type="expression" dxfId="1334" priority="1963" stopIfTrue="1">
      <formula>IF(AND($B89&lt;&gt;"",$I89&lt;&gt;"",$J89&lt;&gt;"",$K89&lt;&gt;"",$L89&lt;&gt;"",$M89=100),TRUE,FALSE)</formula>
    </cfRule>
    <cfRule type="expression" dxfId="1333" priority="1964" stopIfTrue="1">
      <formula>IF(AND($B89&lt;&gt;"",$I89&lt;&gt;"",$J89&lt;&gt;"",$J89&lt;TODAY()),TRUE,FALSE)</formula>
    </cfRule>
    <cfRule type="expression" dxfId="1332" priority="1965" stopIfTrue="1">
      <formula>IF(OR(AND($B89&lt;&gt;"",$I89&lt;&gt;"",$J89&lt;&gt;"",$K89&lt;&gt;"",$M89&lt;100),AND($I89&lt;&gt;"",$J89&lt;&gt;"",TODAY()&gt;=$I89)),TRUE,FALSE)</formula>
    </cfRule>
  </conditionalFormatting>
  <conditionalFormatting sqref="E91:E92">
    <cfRule type="expression" dxfId="1331" priority="1960" stopIfTrue="1">
      <formula>IF(AND($B91&lt;&gt;"",$I91&lt;&gt;"",$J91&lt;&gt;"",$K91&lt;&gt;"",$L91&lt;&gt;"",$M91=100),TRUE,FALSE)</formula>
    </cfRule>
    <cfRule type="expression" dxfId="1330" priority="1961" stopIfTrue="1">
      <formula>IF(AND($B91&lt;&gt;"",$I91&lt;&gt;"",$J91&lt;&gt;"",$J91&lt;TODAY()),TRUE,FALSE)</formula>
    </cfRule>
    <cfRule type="expression" dxfId="1329" priority="1962" stopIfTrue="1">
      <formula>IF(OR(AND($B91&lt;&gt;"",$I91&lt;&gt;"",$J91&lt;&gt;"",$K91&lt;&gt;"",$M91&lt;100),AND($I91&lt;&gt;"",$J91&lt;&gt;"",TODAY()&gt;=$I91)),TRUE,FALSE)</formula>
    </cfRule>
  </conditionalFormatting>
  <conditionalFormatting sqref="L63:L64">
    <cfRule type="expression" dxfId="1328" priority="1954" stopIfTrue="1">
      <formula>IF(AND($B63&lt;&gt;"",$I63&lt;&gt;"",$J63&lt;&gt;"",$K63&lt;&gt;"",$L63&lt;&gt;"",$M63=100),TRUE,FALSE)</formula>
    </cfRule>
    <cfRule type="expression" dxfId="1327" priority="1955" stopIfTrue="1">
      <formula>IF(AND($B63&lt;&gt;"",$I63&lt;&gt;"",$J63&lt;&gt;"",$J63&lt;TODAY()),TRUE,FALSE)</formula>
    </cfRule>
    <cfRule type="expression" dxfId="1326" priority="1956" stopIfTrue="1">
      <formula>IF(OR(AND($B63&lt;&gt;"",$I63&lt;&gt;"",$J63&lt;&gt;"",$K63&lt;&gt;"",$M63&lt;100),AND($I63&lt;&gt;"",$J63&lt;&gt;"",TODAY()&gt;=$I63)),TRUE,FALSE)</formula>
    </cfRule>
  </conditionalFormatting>
  <conditionalFormatting sqref="K65:K66">
    <cfRule type="expression" dxfId="1325" priority="1951" stopIfTrue="1">
      <formula>IF(AND($B65&lt;&gt;"",$I65&lt;&gt;"",$J65&lt;&gt;"",$K65&lt;&gt;"",$L65&lt;&gt;"",$M65=100),TRUE,FALSE)</formula>
    </cfRule>
    <cfRule type="expression" dxfId="1324" priority="1952" stopIfTrue="1">
      <formula>IF(AND($B65&lt;&gt;"",$I65&lt;&gt;"",$J65&lt;&gt;"",$J65&lt;TODAY()),TRUE,FALSE)</formula>
    </cfRule>
    <cfRule type="expression" dxfId="1323" priority="1953" stopIfTrue="1">
      <formula>IF(OR(AND($B65&lt;&gt;"",$I65&lt;&gt;"",$J65&lt;&gt;"",$K65&lt;&gt;"",$M65&lt;100),AND($I65&lt;&gt;"",$J65&lt;&gt;"",TODAY()&gt;=$I65)),TRUE,FALSE)</formula>
    </cfRule>
  </conditionalFormatting>
  <conditionalFormatting sqref="K39:K40">
    <cfRule type="expression" dxfId="1322" priority="1948" stopIfTrue="1">
      <formula>IF(AND($B39&lt;&gt;"",$I39&lt;&gt;"",$J39&lt;&gt;"",$K39&lt;&gt;"",$L39&lt;&gt;"",$M39=100),TRUE,FALSE)</formula>
    </cfRule>
    <cfRule type="expression" dxfId="1321" priority="1949" stopIfTrue="1">
      <formula>IF(AND($B39&lt;&gt;"",$I39&lt;&gt;"",$J39&lt;&gt;"",$J39&lt;TODAY()),TRUE,FALSE)</formula>
    </cfRule>
    <cfRule type="expression" dxfId="1320" priority="1950" stopIfTrue="1">
      <formula>IF(OR(AND($B39&lt;&gt;"",$I39&lt;&gt;"",$J39&lt;&gt;"",$K39&lt;&gt;"",$M39&lt;100),AND($I39&lt;&gt;"",$J39&lt;&gt;"",TODAY()&gt;=$I39)),TRUE,FALSE)</formula>
    </cfRule>
  </conditionalFormatting>
  <conditionalFormatting sqref="K41:K42">
    <cfRule type="expression" dxfId="1319" priority="1945" stopIfTrue="1">
      <formula>IF(AND($B41&lt;&gt;"",$I41&lt;&gt;"",$J41&lt;&gt;"",$K41&lt;&gt;"",$L41&lt;&gt;"",$M41=100),TRUE,FALSE)</formula>
    </cfRule>
    <cfRule type="expression" dxfId="1318" priority="1946" stopIfTrue="1">
      <formula>IF(AND($B41&lt;&gt;"",$I41&lt;&gt;"",$J41&lt;&gt;"",$J41&lt;TODAY()),TRUE,FALSE)</formula>
    </cfRule>
    <cfRule type="expression" dxfId="1317" priority="1947" stopIfTrue="1">
      <formula>IF(OR(AND($B41&lt;&gt;"",$I41&lt;&gt;"",$J41&lt;&gt;"",$K41&lt;&gt;"",$M41&lt;100),AND($I41&lt;&gt;"",$J41&lt;&gt;"",TODAY()&gt;=$I41)),TRUE,FALSE)</formula>
    </cfRule>
  </conditionalFormatting>
  <conditionalFormatting sqref="L37:L38">
    <cfRule type="expression" dxfId="1316" priority="1936" stopIfTrue="1">
      <formula>IF(AND($B37&lt;&gt;"",$I37&lt;&gt;"",$J37&lt;&gt;"",$K37&lt;&gt;"",$L37&lt;&gt;"",$M37=100),TRUE,FALSE)</formula>
    </cfRule>
    <cfRule type="expression" dxfId="1315" priority="1937" stopIfTrue="1">
      <formula>IF(AND($B37&lt;&gt;"",$I37&lt;&gt;"",$J37&lt;&gt;"",$J37&lt;TODAY()),TRUE,FALSE)</formula>
    </cfRule>
    <cfRule type="expression" dxfId="1314" priority="1938" stopIfTrue="1">
      <formula>IF(OR(AND($B37&lt;&gt;"",$I37&lt;&gt;"",$J37&lt;&gt;"",$K37&lt;&gt;"",$M37&lt;100),AND($I37&lt;&gt;"",$J37&lt;&gt;"",TODAY()&gt;=$I37)),TRUE,FALSE)</formula>
    </cfRule>
  </conditionalFormatting>
  <conditionalFormatting sqref="L41:L42">
    <cfRule type="expression" dxfId="1313" priority="1933" stopIfTrue="1">
      <formula>IF(AND($B41&lt;&gt;"",$I41&lt;&gt;"",$J41&lt;&gt;"",$K41&lt;&gt;"",$L41&lt;&gt;"",$M41=100),TRUE,FALSE)</formula>
    </cfRule>
    <cfRule type="expression" dxfId="1312" priority="1934" stopIfTrue="1">
      <formula>IF(AND($B41&lt;&gt;"",$I41&lt;&gt;"",$J41&lt;&gt;"",$J41&lt;TODAY()),TRUE,FALSE)</formula>
    </cfRule>
    <cfRule type="expression" dxfId="1311" priority="1935" stopIfTrue="1">
      <formula>IF(OR(AND($B41&lt;&gt;"",$I41&lt;&gt;"",$J41&lt;&gt;"",$K41&lt;&gt;"",$M41&lt;100),AND($I41&lt;&gt;"",$J41&lt;&gt;"",TODAY()&gt;=$I41)),TRUE,FALSE)</formula>
    </cfRule>
  </conditionalFormatting>
  <conditionalFormatting sqref="L65:L66">
    <cfRule type="expression" dxfId="1310" priority="1930" stopIfTrue="1">
      <formula>IF(AND($B65&lt;&gt;"",$I65&lt;&gt;"",$J65&lt;&gt;"",$K65&lt;&gt;"",$L65&lt;&gt;"",$M65=100),TRUE,FALSE)</formula>
    </cfRule>
    <cfRule type="expression" dxfId="1309" priority="1931" stopIfTrue="1">
      <formula>IF(AND($B65&lt;&gt;"",$I65&lt;&gt;"",$J65&lt;&gt;"",$J65&lt;TODAY()),TRUE,FALSE)</formula>
    </cfRule>
    <cfRule type="expression" dxfId="1308" priority="1932" stopIfTrue="1">
      <formula>IF(OR(AND($B65&lt;&gt;"",$I65&lt;&gt;"",$J65&lt;&gt;"",$K65&lt;&gt;"",$M65&lt;100),AND($I65&lt;&gt;"",$J65&lt;&gt;"",TODAY()&gt;=$I65)),TRUE,FALSE)</formula>
    </cfRule>
  </conditionalFormatting>
  <conditionalFormatting sqref="L39:L40">
    <cfRule type="expression" dxfId="1307" priority="1927" stopIfTrue="1">
      <formula>IF(AND($B39&lt;&gt;"",$I39&lt;&gt;"",$J39&lt;&gt;"",$K39&lt;&gt;"",$L39&lt;&gt;"",$M39=100),TRUE,FALSE)</formula>
    </cfRule>
    <cfRule type="expression" dxfId="1306" priority="1928" stopIfTrue="1">
      <formula>IF(AND($B39&lt;&gt;"",$I39&lt;&gt;"",$J39&lt;&gt;"",$J39&lt;TODAY()),TRUE,FALSE)</formula>
    </cfRule>
    <cfRule type="expression" dxfId="1305" priority="1929" stopIfTrue="1">
      <formula>IF(OR(AND($B39&lt;&gt;"",$I39&lt;&gt;"",$J39&lt;&gt;"",$K39&lt;&gt;"",$M39&lt;100),AND($I39&lt;&gt;"",$J39&lt;&gt;"",TODAY()&gt;=$I39)),TRUE,FALSE)</formula>
    </cfRule>
  </conditionalFormatting>
  <conditionalFormatting sqref="L51:L52">
    <cfRule type="expression" dxfId="1304" priority="1924" stopIfTrue="1">
      <formula>IF(AND($B51&lt;&gt;"",$I51&lt;&gt;"",$J51&lt;&gt;"",$K51&lt;&gt;"",$L51&lt;&gt;"",$M51=100),TRUE,FALSE)</formula>
    </cfRule>
    <cfRule type="expression" dxfId="1303" priority="1925" stopIfTrue="1">
      <formula>IF(AND($B51&lt;&gt;"",$I51&lt;&gt;"",$J51&lt;&gt;"",$J51&lt;TODAY()),TRUE,FALSE)</formula>
    </cfRule>
    <cfRule type="expression" dxfId="1302" priority="1926" stopIfTrue="1">
      <formula>IF(OR(AND($B51&lt;&gt;"",$I51&lt;&gt;"",$J51&lt;&gt;"",$K51&lt;&gt;"",$M51&lt;100),AND($I51&lt;&gt;"",$J51&lt;&gt;"",TODAY()&gt;=$I51)),TRUE,FALSE)</formula>
    </cfRule>
  </conditionalFormatting>
  <conditionalFormatting sqref="K73:K74">
    <cfRule type="expression" dxfId="1301" priority="1921" stopIfTrue="1">
      <formula>IF(AND($B73&lt;&gt;"",$I73&lt;&gt;"",$J73&lt;&gt;"",$K73&lt;&gt;"",$L73&lt;&gt;"",$M73=100),TRUE,FALSE)</formula>
    </cfRule>
    <cfRule type="expression" dxfId="1300" priority="1922" stopIfTrue="1">
      <formula>IF(AND($B73&lt;&gt;"",$I73&lt;&gt;"",$J73&lt;&gt;"",$J73&lt;TODAY()),TRUE,FALSE)</formula>
    </cfRule>
    <cfRule type="expression" dxfId="1299" priority="1923" stopIfTrue="1">
      <formula>IF(OR(AND($B73&lt;&gt;"",$I73&lt;&gt;"",$J73&lt;&gt;"",$K73&lt;&gt;"",$M73&lt;100),AND($I73&lt;&gt;"",$J73&lt;&gt;"",TODAY()&gt;=$I73)),TRUE,FALSE)</formula>
    </cfRule>
  </conditionalFormatting>
  <conditionalFormatting sqref="I53:I54">
    <cfRule type="expression" dxfId="1298" priority="1915" stopIfTrue="1">
      <formula>IF(AND($B53&lt;&gt;"",$I53&lt;&gt;"",$J53&lt;&gt;"",$K53&lt;&gt;"",$L53&lt;&gt;"",$M53=100),TRUE,FALSE)</formula>
    </cfRule>
    <cfRule type="expression" dxfId="1297" priority="1916" stopIfTrue="1">
      <formula>IF(AND($B53&lt;&gt;"",$I53&lt;&gt;"",$J53&lt;&gt;"",$J53&lt;TODAY()),TRUE,FALSE)</formula>
    </cfRule>
    <cfRule type="expression" dxfId="1296" priority="1917" stopIfTrue="1">
      <formula>IF(OR(AND($B53&lt;&gt;"",$I53&lt;&gt;"",$J53&lt;&gt;"",$K53&lt;&gt;"",$M53&lt;100),AND($I53&lt;&gt;"",$J53&lt;&gt;"",TODAY()&gt;=$I53)),TRUE,FALSE)</formula>
    </cfRule>
  </conditionalFormatting>
  <conditionalFormatting sqref="J53:J54">
    <cfRule type="expression" dxfId="1295" priority="1912" stopIfTrue="1">
      <formula>IF(AND($B53&lt;&gt;"",$I53&lt;&gt;"",$J53&lt;&gt;"",$K53&lt;&gt;"",$L53&lt;&gt;"",$M53=100),TRUE,FALSE)</formula>
    </cfRule>
    <cfRule type="expression" dxfId="1294" priority="1913" stopIfTrue="1">
      <formula>IF(AND($B53&lt;&gt;"",$I53&lt;&gt;"",$J53&lt;&gt;"",$J53&lt;TODAY()),TRUE,FALSE)</formula>
    </cfRule>
    <cfRule type="expression" dxfId="1293" priority="1914" stopIfTrue="1">
      <formula>IF(OR(AND($B53&lt;&gt;"",$I53&lt;&gt;"",$J53&lt;&gt;"",$K53&lt;&gt;"",$M53&lt;100),AND($I53&lt;&gt;"",$J53&lt;&gt;"",TODAY()&gt;=$I53)),TRUE,FALSE)</formula>
    </cfRule>
  </conditionalFormatting>
  <conditionalFormatting sqref="I55:I56">
    <cfRule type="expression" dxfId="1292" priority="1909" stopIfTrue="1">
      <formula>IF(AND($B55&lt;&gt;"",$I55&lt;&gt;"",$J55&lt;&gt;"",$K55&lt;&gt;"",$L55&lt;&gt;"",$M55=100),TRUE,FALSE)</formula>
    </cfRule>
    <cfRule type="expression" dxfId="1291" priority="1910" stopIfTrue="1">
      <formula>IF(AND($B55&lt;&gt;"",$I55&lt;&gt;"",$J55&lt;&gt;"",$J55&lt;TODAY()),TRUE,FALSE)</formula>
    </cfRule>
    <cfRule type="expression" dxfId="1290" priority="1911" stopIfTrue="1">
      <formula>IF(OR(AND($B55&lt;&gt;"",$I55&lt;&gt;"",$J55&lt;&gt;"",$K55&lt;&gt;"",$M55&lt;100),AND($I55&lt;&gt;"",$J55&lt;&gt;"",TODAY()&gt;=$I55)),TRUE,FALSE)</formula>
    </cfRule>
  </conditionalFormatting>
  <conditionalFormatting sqref="J55:J56">
    <cfRule type="expression" dxfId="1289" priority="1906" stopIfTrue="1">
      <formula>IF(AND($B55&lt;&gt;"",$I55&lt;&gt;"",$J55&lt;&gt;"",$K55&lt;&gt;"",$L55&lt;&gt;"",$M55=100),TRUE,FALSE)</formula>
    </cfRule>
    <cfRule type="expression" dxfId="1288" priority="1907" stopIfTrue="1">
      <formula>IF(AND($B55&lt;&gt;"",$I55&lt;&gt;"",$J55&lt;&gt;"",$J55&lt;TODAY()),TRUE,FALSE)</formula>
    </cfRule>
    <cfRule type="expression" dxfId="1287" priority="1908" stopIfTrue="1">
      <formula>IF(OR(AND($B55&lt;&gt;"",$I55&lt;&gt;"",$J55&lt;&gt;"",$K55&lt;&gt;"",$M55&lt;100),AND($I55&lt;&gt;"",$J55&lt;&gt;"",TODAY()&gt;=$I55)),TRUE,FALSE)</formula>
    </cfRule>
  </conditionalFormatting>
  <conditionalFormatting sqref="L55:L56">
    <cfRule type="expression" dxfId="1286" priority="1903" stopIfTrue="1">
      <formula>IF(AND($B55&lt;&gt;"",$I55&lt;&gt;"",$J55&lt;&gt;"",$K55&lt;&gt;"",$L55&lt;&gt;"",$M55=100),TRUE,FALSE)</formula>
    </cfRule>
    <cfRule type="expression" dxfId="1285" priority="1904" stopIfTrue="1">
      <formula>IF(AND($B55&lt;&gt;"",$I55&lt;&gt;"",$J55&lt;&gt;"",$J55&lt;TODAY()),TRUE,FALSE)</formula>
    </cfRule>
    <cfRule type="expression" dxfId="1284" priority="1905" stopIfTrue="1">
      <formula>IF(OR(AND($B55&lt;&gt;"",$I55&lt;&gt;"",$J55&lt;&gt;"",$K55&lt;&gt;"",$M55&lt;100),AND($I55&lt;&gt;"",$J55&lt;&gt;"",TODAY()&gt;=$I55)),TRUE,FALSE)</formula>
    </cfRule>
  </conditionalFormatting>
  <conditionalFormatting sqref="K55:K56">
    <cfRule type="expression" dxfId="1283" priority="1900" stopIfTrue="1">
      <formula>IF(AND($B55&lt;&gt;"",$I55&lt;&gt;"",$J55&lt;&gt;"",$K55&lt;&gt;"",$L55&lt;&gt;"",$M55=100),TRUE,FALSE)</formula>
    </cfRule>
    <cfRule type="expression" dxfId="1282" priority="1901" stopIfTrue="1">
      <formula>IF(AND($B55&lt;&gt;"",$I55&lt;&gt;"",$J55&lt;&gt;"",$J55&lt;TODAY()),TRUE,FALSE)</formula>
    </cfRule>
    <cfRule type="expression" dxfId="1281" priority="1902" stopIfTrue="1">
      <formula>IF(OR(AND($B55&lt;&gt;"",$I55&lt;&gt;"",$J55&lt;&gt;"",$K55&lt;&gt;"",$M55&lt;100),AND($I55&lt;&gt;"",$J55&lt;&gt;"",TODAY()&gt;=$I55)),TRUE,FALSE)</formula>
    </cfRule>
  </conditionalFormatting>
  <conditionalFormatting sqref="K53:K54">
    <cfRule type="expression" dxfId="1280" priority="1897" stopIfTrue="1">
      <formula>IF(AND($B53&lt;&gt;"",$I53&lt;&gt;"",$J53&lt;&gt;"",$K53&lt;&gt;"",$L53&lt;&gt;"",$M53=100),TRUE,FALSE)</formula>
    </cfRule>
    <cfRule type="expression" dxfId="1279" priority="1898" stopIfTrue="1">
      <formula>IF(AND($B53&lt;&gt;"",$I53&lt;&gt;"",$J53&lt;&gt;"",$J53&lt;TODAY()),TRUE,FALSE)</formula>
    </cfRule>
    <cfRule type="expression" dxfId="1278" priority="1899" stopIfTrue="1">
      <formula>IF(OR(AND($B53&lt;&gt;"",$I53&lt;&gt;"",$J53&lt;&gt;"",$K53&lt;&gt;"",$M53&lt;100),AND($I53&lt;&gt;"",$J53&lt;&gt;"",TODAY()&gt;=$I53)),TRUE,FALSE)</formula>
    </cfRule>
  </conditionalFormatting>
  <conditionalFormatting sqref="L53:L54">
    <cfRule type="expression" dxfId="1277" priority="1894" stopIfTrue="1">
      <formula>IF(AND($B53&lt;&gt;"",$I53&lt;&gt;"",$J53&lt;&gt;"",$K53&lt;&gt;"",$L53&lt;&gt;"",$M53=100),TRUE,FALSE)</formula>
    </cfRule>
    <cfRule type="expression" dxfId="1276" priority="1895" stopIfTrue="1">
      <formula>IF(AND($B53&lt;&gt;"",$I53&lt;&gt;"",$J53&lt;&gt;"",$J53&lt;TODAY()),TRUE,FALSE)</formula>
    </cfRule>
    <cfRule type="expression" dxfId="1275" priority="1896" stopIfTrue="1">
      <formula>IF(OR(AND($B53&lt;&gt;"",$I53&lt;&gt;"",$J53&lt;&gt;"",$K53&lt;&gt;"",$M53&lt;100),AND($I53&lt;&gt;"",$J53&lt;&gt;"",TODAY()&gt;=$I53)),TRUE,FALSE)</formula>
    </cfRule>
  </conditionalFormatting>
  <conditionalFormatting sqref="I73:I74">
    <cfRule type="expression" dxfId="1274" priority="1891" stopIfTrue="1">
      <formula>IF(AND($B73&lt;&gt;"",$I73&lt;&gt;"",$J73&lt;&gt;"",$K73&lt;&gt;"",$L73&lt;&gt;"",$M73=100),TRUE,FALSE)</formula>
    </cfRule>
    <cfRule type="expression" dxfId="1273" priority="1892" stopIfTrue="1">
      <formula>IF(AND($B73&lt;&gt;"",$I73&lt;&gt;"",$J73&lt;&gt;"",$J73&lt;TODAY()),TRUE,FALSE)</formula>
    </cfRule>
    <cfRule type="expression" dxfId="1272" priority="1893" stopIfTrue="1">
      <formula>IF(OR(AND($B73&lt;&gt;"",$I73&lt;&gt;"",$J73&lt;&gt;"",$K73&lt;&gt;"",$M73&lt;100),AND($I73&lt;&gt;"",$J73&lt;&gt;"",TODAY()&gt;=$I73)),TRUE,FALSE)</formula>
    </cfRule>
  </conditionalFormatting>
  <conditionalFormatting sqref="J73:J74">
    <cfRule type="expression" dxfId="1271" priority="1888" stopIfTrue="1">
      <formula>IF(AND($B73&lt;&gt;"",$I73&lt;&gt;"",$J73&lt;&gt;"",$K73&lt;&gt;"",$L73&lt;&gt;"",$M73=100),TRUE,FALSE)</formula>
    </cfRule>
    <cfRule type="expression" dxfId="1270" priority="1889" stopIfTrue="1">
      <formula>IF(AND($B73&lt;&gt;"",$I73&lt;&gt;"",$J73&lt;&gt;"",$J73&lt;TODAY()),TRUE,FALSE)</formula>
    </cfRule>
    <cfRule type="expression" dxfId="1269" priority="1890" stopIfTrue="1">
      <formula>IF(OR(AND($B73&lt;&gt;"",$I73&lt;&gt;"",$J73&lt;&gt;"",$K73&lt;&gt;"",$M73&lt;100),AND($I73&lt;&gt;"",$J73&lt;&gt;"",TODAY()&gt;=$I73)),TRUE,FALSE)</formula>
    </cfRule>
  </conditionalFormatting>
  <conditionalFormatting sqref="J75:J76">
    <cfRule type="expression" dxfId="1268" priority="1885" stopIfTrue="1">
      <formula>IF(AND($B75&lt;&gt;"",$I75&lt;&gt;"",$J75&lt;&gt;"",$K75&lt;&gt;"",$L75&lt;&gt;"",$M75=100),TRUE,FALSE)</formula>
    </cfRule>
    <cfRule type="expression" dxfId="1267" priority="1886" stopIfTrue="1">
      <formula>IF(AND($B75&lt;&gt;"",$I75&lt;&gt;"",$J75&lt;&gt;"",$J75&lt;TODAY()),TRUE,FALSE)</formula>
    </cfRule>
    <cfRule type="expression" dxfId="1266" priority="1887" stopIfTrue="1">
      <formula>IF(OR(AND($B75&lt;&gt;"",$I75&lt;&gt;"",$J75&lt;&gt;"",$K75&lt;&gt;"",$M75&lt;100),AND($I75&lt;&gt;"",$J75&lt;&gt;"",TODAY()&gt;=$I75)),TRUE,FALSE)</formula>
    </cfRule>
  </conditionalFormatting>
  <conditionalFormatting sqref="I75:I76">
    <cfRule type="expression" dxfId="1265" priority="1882" stopIfTrue="1">
      <formula>IF(AND($B75&lt;&gt;"",$I75&lt;&gt;"",$J75&lt;&gt;"",$K75&lt;&gt;"",$L75&lt;&gt;"",$M75=100),TRUE,FALSE)</formula>
    </cfRule>
    <cfRule type="expression" dxfId="1264" priority="1883" stopIfTrue="1">
      <formula>IF(AND($B75&lt;&gt;"",$I75&lt;&gt;"",$J75&lt;&gt;"",$J75&lt;TODAY()),TRUE,FALSE)</formula>
    </cfRule>
    <cfRule type="expression" dxfId="1263" priority="1884" stopIfTrue="1">
      <formula>IF(OR(AND($B75&lt;&gt;"",$I75&lt;&gt;"",$J75&lt;&gt;"",$K75&lt;&gt;"",$M75&lt;100),AND($I75&lt;&gt;"",$J75&lt;&gt;"",TODAY()&gt;=$I75)),TRUE,FALSE)</formula>
    </cfRule>
  </conditionalFormatting>
  <conditionalFormatting sqref="K75:K76">
    <cfRule type="expression" dxfId="1262" priority="1879" stopIfTrue="1">
      <formula>IF(AND($B75&lt;&gt;"",$I75&lt;&gt;"",$J75&lt;&gt;"",$K75&lt;&gt;"",$L75&lt;&gt;"",$M75=100),TRUE,FALSE)</formula>
    </cfRule>
    <cfRule type="expression" dxfId="1261" priority="1880" stopIfTrue="1">
      <formula>IF(AND($B75&lt;&gt;"",$I75&lt;&gt;"",$J75&lt;&gt;"",$J75&lt;TODAY()),TRUE,FALSE)</formula>
    </cfRule>
    <cfRule type="expression" dxfId="1260" priority="1881" stopIfTrue="1">
      <formula>IF(OR(AND($B75&lt;&gt;"",$I75&lt;&gt;"",$J75&lt;&gt;"",$K75&lt;&gt;"",$M75&lt;100),AND($I75&lt;&gt;"",$J75&lt;&gt;"",TODAY()&gt;=$I75)),TRUE,FALSE)</formula>
    </cfRule>
  </conditionalFormatting>
  <conditionalFormatting sqref="L69:L70">
    <cfRule type="expression" dxfId="1259" priority="1876" stopIfTrue="1">
      <formula>IF(AND($B69&lt;&gt;"",$I69&lt;&gt;"",$J69&lt;&gt;"",$K69&lt;&gt;"",$L69&lt;&gt;"",$M69=100),TRUE,FALSE)</formula>
    </cfRule>
    <cfRule type="expression" dxfId="1258" priority="1877" stopIfTrue="1">
      <formula>IF(AND($B69&lt;&gt;"",$I69&lt;&gt;"",$J69&lt;&gt;"",$J69&lt;TODAY()),TRUE,FALSE)</formula>
    </cfRule>
    <cfRule type="expression" dxfId="1257" priority="1878" stopIfTrue="1">
      <formula>IF(OR(AND($B69&lt;&gt;"",$I69&lt;&gt;"",$J69&lt;&gt;"",$K69&lt;&gt;"",$M69&lt;100),AND($I69&lt;&gt;"",$J69&lt;&gt;"",TODAY()&gt;=$I69)),TRUE,FALSE)</formula>
    </cfRule>
  </conditionalFormatting>
  <conditionalFormatting sqref="L71:L72">
    <cfRule type="expression" dxfId="1256" priority="1873" stopIfTrue="1">
      <formula>IF(AND($B71&lt;&gt;"",$I71&lt;&gt;"",$J71&lt;&gt;"",$K71&lt;&gt;"",$L71&lt;&gt;"",$M71=100),TRUE,FALSE)</formula>
    </cfRule>
    <cfRule type="expression" dxfId="1255" priority="1874" stopIfTrue="1">
      <formula>IF(AND($B71&lt;&gt;"",$I71&lt;&gt;"",$J71&lt;&gt;"",$J71&lt;TODAY()),TRUE,FALSE)</formula>
    </cfRule>
    <cfRule type="expression" dxfId="1254" priority="1875" stopIfTrue="1">
      <formula>IF(OR(AND($B71&lt;&gt;"",$I71&lt;&gt;"",$J71&lt;&gt;"",$K71&lt;&gt;"",$M71&lt;100),AND($I71&lt;&gt;"",$J71&lt;&gt;"",TODAY()&gt;=$I71)),TRUE,FALSE)</formula>
    </cfRule>
  </conditionalFormatting>
  <conditionalFormatting sqref="K83:K84">
    <cfRule type="expression" dxfId="1253" priority="1870" stopIfTrue="1">
      <formula>IF(AND($B83&lt;&gt;"",$I83&lt;&gt;"",$J83&lt;&gt;"",$K83&lt;&gt;"",$L83&lt;&gt;"",$M83=100),TRUE,FALSE)</formula>
    </cfRule>
    <cfRule type="expression" dxfId="1252" priority="1871" stopIfTrue="1">
      <formula>IF(AND($B83&lt;&gt;"",$I83&lt;&gt;"",$J83&lt;&gt;"",$J83&lt;TODAY()),TRUE,FALSE)</formula>
    </cfRule>
    <cfRule type="expression" dxfId="1251" priority="1872" stopIfTrue="1">
      <formula>IF(OR(AND($B83&lt;&gt;"",$I83&lt;&gt;"",$J83&lt;&gt;"",$K83&lt;&gt;"",$M83&lt;100),AND($I83&lt;&gt;"",$J83&lt;&gt;"",TODAY()&gt;=$I83)),TRUE,FALSE)</formula>
    </cfRule>
  </conditionalFormatting>
  <conditionalFormatting sqref="L83:L84">
    <cfRule type="expression" dxfId="1250" priority="1864" stopIfTrue="1">
      <formula>IF(AND($B83&lt;&gt;"",$I83&lt;&gt;"",$J83&lt;&gt;"",$K83&lt;&gt;"",$L83&lt;&gt;"",$M83=100),TRUE,FALSE)</formula>
    </cfRule>
    <cfRule type="expression" dxfId="1249" priority="1865" stopIfTrue="1">
      <formula>IF(AND($B83&lt;&gt;"",$I83&lt;&gt;"",$J83&lt;&gt;"",$J83&lt;TODAY()),TRUE,FALSE)</formula>
    </cfRule>
    <cfRule type="expression" dxfId="1248" priority="1866" stopIfTrue="1">
      <formula>IF(OR(AND($B83&lt;&gt;"",$I83&lt;&gt;"",$J83&lt;&gt;"",$K83&lt;&gt;"",$M83&lt;100),AND($I83&lt;&gt;"",$J83&lt;&gt;"",TODAY()&gt;=$I83)),TRUE,FALSE)</formula>
    </cfRule>
  </conditionalFormatting>
  <conditionalFormatting sqref="B131:R132 B133:E134 G133:H134 K133:R134">
    <cfRule type="expression" dxfId="1247" priority="1858" stopIfTrue="1">
      <formula>IF(AND($B131&lt;&gt;"",$I131&lt;&gt;"",$J131&lt;&gt;"",$K131&lt;&gt;"",$L131&lt;&gt;"",$M131=100),TRUE,FALSE)</formula>
    </cfRule>
    <cfRule type="expression" dxfId="1246" priority="1859" stopIfTrue="1">
      <formula>IF(AND($B131&lt;&gt;"",$I131&lt;&gt;"",$J131&lt;&gt;"",$J131&lt;TODAY()),TRUE,FALSE)</formula>
    </cfRule>
    <cfRule type="expression" dxfId="1245" priority="1860" stopIfTrue="1">
      <formula>IF(OR(AND($B131&lt;&gt;"",$I131&lt;&gt;"",$J131&lt;&gt;"",$K131&lt;&gt;"",$M131&lt;100),AND($I131&lt;&gt;"",$J131&lt;&gt;"",TODAY()&gt;=$I131)),TRUE,FALSE)</formula>
    </cfRule>
  </conditionalFormatting>
  <conditionalFormatting sqref="F133:F134">
    <cfRule type="expression" dxfId="1244" priority="1831" stopIfTrue="1">
      <formula>IF(AND($B133&lt;&gt;"",$I133&lt;&gt;"",$J133&lt;&gt;"",$K133&lt;&gt;"",$L133&lt;&gt;"",$M133=100),TRUE,FALSE)</formula>
    </cfRule>
    <cfRule type="expression" dxfId="1243" priority="1832" stopIfTrue="1">
      <formula>IF(AND($B133&lt;&gt;"",$I133&lt;&gt;"",$J133&lt;&gt;"",$J133&lt;TODAY()),TRUE,FALSE)</formula>
    </cfRule>
    <cfRule type="expression" dxfId="1242" priority="1833" stopIfTrue="1">
      <formula>IF(OR(AND($B133&lt;&gt;"",$I133&lt;&gt;"",$J133&lt;&gt;"",$K133&lt;&gt;"",$M133&lt;100),AND($I133&lt;&gt;"",$J133&lt;&gt;"",TODAY()&gt;=$I133)),TRUE,FALSE)</formula>
    </cfRule>
  </conditionalFormatting>
  <conditionalFormatting sqref="B169:E170 M165:R166 B165:C166 E165:E166 G165:G166 G169:G170 M169:R170">
    <cfRule type="expression" dxfId="1241" priority="1813" stopIfTrue="1">
      <formula>IF(AND($B165&lt;&gt;"",$I165&lt;&gt;"",$J165&lt;&gt;"",$K165&lt;&gt;"",$L165&lt;&gt;"",$M165=100),TRUE,FALSE)</formula>
    </cfRule>
    <cfRule type="expression" dxfId="1240" priority="1814" stopIfTrue="1">
      <formula>IF(AND($B165&lt;&gt;"",$I165&lt;&gt;"",$J165&lt;&gt;"",$J165&lt;TODAY()),TRUE,FALSE)</formula>
    </cfRule>
    <cfRule type="expression" dxfId="1239" priority="1815" stopIfTrue="1">
      <formula>IF(OR(AND($B165&lt;&gt;"",$I165&lt;&gt;"",$J165&lt;&gt;"",$K165&lt;&gt;"",$M165&lt;100),AND($I165&lt;&gt;"",$J165&lt;&gt;"",TODAY()&gt;=$I165)),TRUE,FALSE)</formula>
    </cfRule>
  </conditionalFormatting>
  <conditionalFormatting sqref="H165:H166">
    <cfRule type="expression" dxfId="1238" priority="1810" stopIfTrue="1">
      <formula>IF(AND($B165&lt;&gt;"",$I165&lt;&gt;"",$J165&lt;&gt;"",$K165&lt;&gt;"",$L165&lt;&gt;"",$M165=100),TRUE,FALSE)</formula>
    </cfRule>
    <cfRule type="expression" dxfId="1237" priority="1811" stopIfTrue="1">
      <formula>IF(AND($B165&lt;&gt;"",$I165&lt;&gt;"",$J165&lt;&gt;"",$J165&lt;TODAY()),TRUE,FALSE)</formula>
    </cfRule>
    <cfRule type="expression" dxfId="1236" priority="1812" stopIfTrue="1">
      <formula>IF(OR(AND($B165&lt;&gt;"",$I165&lt;&gt;"",$J165&lt;&gt;"",$K165&lt;&gt;"",$M165&lt;100),AND($I165&lt;&gt;"",$J165&lt;&gt;"",TODAY()&gt;=$I165)),TRUE,FALSE)</formula>
    </cfRule>
  </conditionalFormatting>
  <conditionalFormatting sqref="H169:H170">
    <cfRule type="expression" dxfId="1235" priority="1807" stopIfTrue="1">
      <formula>IF(AND($B169&lt;&gt;"",$I169&lt;&gt;"",$J169&lt;&gt;"",$K169&lt;&gt;"",$L169&lt;&gt;"",$M169=100),TRUE,FALSE)</formula>
    </cfRule>
    <cfRule type="expression" dxfId="1234" priority="1808" stopIfTrue="1">
      <formula>IF(AND($B169&lt;&gt;"",$I169&lt;&gt;"",$J169&lt;&gt;"",$J169&lt;TODAY()),TRUE,FALSE)</formula>
    </cfRule>
    <cfRule type="expression" dxfId="1233" priority="1809" stopIfTrue="1">
      <formula>IF(OR(AND($B169&lt;&gt;"",$I169&lt;&gt;"",$J169&lt;&gt;"",$K169&lt;&gt;"",$M169&lt;100),AND($I169&lt;&gt;"",$J169&lt;&gt;"",TODAY()&gt;=$I169)),TRUE,FALSE)</formula>
    </cfRule>
  </conditionalFormatting>
  <conditionalFormatting sqref="D165:D166">
    <cfRule type="expression" dxfId="1232" priority="1804" stopIfTrue="1">
      <formula>IF(AND($B165&lt;&gt;"",$I165&lt;&gt;"",$J165&lt;&gt;"",$K165&lt;&gt;"",$L165&lt;&gt;"",$M165=100),TRUE,FALSE)</formula>
    </cfRule>
    <cfRule type="expression" dxfId="1231" priority="1805" stopIfTrue="1">
      <formula>IF(AND($B165&lt;&gt;"",$I165&lt;&gt;"",$J165&lt;&gt;"",$J165&lt;TODAY()),TRUE,FALSE)</formula>
    </cfRule>
    <cfRule type="expression" dxfId="1230" priority="1806" stopIfTrue="1">
      <formula>IF(OR(AND($B165&lt;&gt;"",$I165&lt;&gt;"",$J165&lt;&gt;"",$K165&lt;&gt;"",$M165&lt;100),AND($I165&lt;&gt;"",$J165&lt;&gt;"",TODAY()&gt;=$I165)),TRUE,FALSE)</formula>
    </cfRule>
  </conditionalFormatting>
  <conditionalFormatting sqref="B139:E140 K139:R140 G139:G140 G149:G150 K149:R150 B149:E150">
    <cfRule type="expression" dxfId="1229" priority="1795" stopIfTrue="1">
      <formula>IF(AND($B139&lt;&gt;"",$I139&lt;&gt;"",$J139&lt;&gt;"",$K139&lt;&gt;"",$L139&lt;&gt;"",$M139=100),TRUE,FALSE)</formula>
    </cfRule>
    <cfRule type="expression" dxfId="1228" priority="1796" stopIfTrue="1">
      <formula>IF(AND($B139&lt;&gt;"",$I139&lt;&gt;"",$J139&lt;&gt;"",$J139&lt;TODAY()),TRUE,FALSE)</formula>
    </cfRule>
    <cfRule type="expression" dxfId="1227" priority="1797" stopIfTrue="1">
      <formula>IF(OR(AND($B139&lt;&gt;"",$I139&lt;&gt;"",$J139&lt;&gt;"",$K139&lt;&gt;"",$M139&lt;100),AND($I139&lt;&gt;"",$J139&lt;&gt;"",TODAY()&gt;=$I139)),TRUE,FALSE)</formula>
    </cfRule>
  </conditionalFormatting>
  <conditionalFormatting sqref="H149:H150">
    <cfRule type="expression" dxfId="1226" priority="1789" stopIfTrue="1">
      <formula>IF(AND($B149&lt;&gt;"",$I149&lt;&gt;"",$J149&lt;&gt;"",$K149&lt;&gt;"",$L149&lt;&gt;"",$M149=100),TRUE,FALSE)</formula>
    </cfRule>
    <cfRule type="expression" dxfId="1225" priority="1790" stopIfTrue="1">
      <formula>IF(AND($B149&lt;&gt;"",$I149&lt;&gt;"",$J149&lt;&gt;"",$J149&lt;TODAY()),TRUE,FALSE)</formula>
    </cfRule>
    <cfRule type="expression" dxfId="1224" priority="1791" stopIfTrue="1">
      <formula>IF(OR(AND($B149&lt;&gt;"",$I149&lt;&gt;"",$J149&lt;&gt;"",$K149&lt;&gt;"",$M149&lt;100),AND($I149&lt;&gt;"",$J149&lt;&gt;"",TODAY()&gt;=$I149)),TRUE,FALSE)</formula>
    </cfRule>
  </conditionalFormatting>
  <conditionalFormatting sqref="H139:H140">
    <cfRule type="expression" dxfId="1223" priority="1786" stopIfTrue="1">
      <formula>IF(AND($B139&lt;&gt;"",$I139&lt;&gt;"",$J139&lt;&gt;"",$K139&lt;&gt;"",$L139&lt;&gt;"",$M139=100),TRUE,FALSE)</formula>
    </cfRule>
    <cfRule type="expression" dxfId="1222" priority="1787" stopIfTrue="1">
      <formula>IF(AND($B139&lt;&gt;"",$I139&lt;&gt;"",$J139&lt;&gt;"",$J139&lt;TODAY()),TRUE,FALSE)</formula>
    </cfRule>
    <cfRule type="expression" dxfId="1221" priority="1788" stopIfTrue="1">
      <formula>IF(OR(AND($B139&lt;&gt;"",$I139&lt;&gt;"",$J139&lt;&gt;"",$K139&lt;&gt;"",$M139&lt;100),AND($I139&lt;&gt;"",$J139&lt;&gt;"",TODAY()&gt;=$I139)),TRUE,FALSE)</formula>
    </cfRule>
  </conditionalFormatting>
  <conditionalFormatting sqref="M153:R154 B153:E154 G153:G154 G157:G158 B157:E158 M157:R158 M161:R162 B161:E162 G161:G162">
    <cfRule type="expression" dxfId="1220" priority="1783" stopIfTrue="1">
      <formula>IF(AND($B153&lt;&gt;"",$I153&lt;&gt;"",$J153&lt;&gt;"",$K153&lt;&gt;"",$L153&lt;&gt;"",$M153=100),TRUE,FALSE)</formula>
    </cfRule>
    <cfRule type="expression" dxfId="1219" priority="1784" stopIfTrue="1">
      <formula>IF(AND($B153&lt;&gt;"",$I153&lt;&gt;"",$J153&lt;&gt;"",$J153&lt;TODAY()),TRUE,FALSE)</formula>
    </cfRule>
    <cfRule type="expression" dxfId="1218" priority="1785" stopIfTrue="1">
      <formula>IF(OR(AND($B153&lt;&gt;"",$I153&lt;&gt;"",$J153&lt;&gt;"",$K153&lt;&gt;"",$M153&lt;100),AND($I153&lt;&gt;"",$J153&lt;&gt;"",TODAY()&gt;=$I153)),TRUE,FALSE)</formula>
    </cfRule>
  </conditionalFormatting>
  <conditionalFormatting sqref="H157:H158">
    <cfRule type="expression" dxfId="1217" priority="1780" stopIfTrue="1">
      <formula>IF(AND($B157&lt;&gt;"",$I157&lt;&gt;"",$J157&lt;&gt;"",$K157&lt;&gt;"",$L157&lt;&gt;"",$M157=100),TRUE,FALSE)</formula>
    </cfRule>
    <cfRule type="expression" dxfId="1216" priority="1781" stopIfTrue="1">
      <formula>IF(AND($B157&lt;&gt;"",$I157&lt;&gt;"",$J157&lt;&gt;"",$J157&lt;TODAY()),TRUE,FALSE)</formula>
    </cfRule>
    <cfRule type="expression" dxfId="1215" priority="1782" stopIfTrue="1">
      <formula>IF(OR(AND($B157&lt;&gt;"",$I157&lt;&gt;"",$J157&lt;&gt;"",$K157&lt;&gt;"",$M157&lt;100),AND($I157&lt;&gt;"",$J157&lt;&gt;"",TODAY()&gt;=$I157)),TRUE,FALSE)</formula>
    </cfRule>
  </conditionalFormatting>
  <conditionalFormatting sqref="H153:H154">
    <cfRule type="expression" dxfId="1214" priority="1777" stopIfTrue="1">
      <formula>IF(AND($B153&lt;&gt;"",$I153&lt;&gt;"",$J153&lt;&gt;"",$K153&lt;&gt;"",$L153&lt;&gt;"",$M153=100),TRUE,FALSE)</formula>
    </cfRule>
    <cfRule type="expression" dxfId="1213" priority="1778" stopIfTrue="1">
      <formula>IF(AND($B153&lt;&gt;"",$I153&lt;&gt;"",$J153&lt;&gt;"",$J153&lt;TODAY()),TRUE,FALSE)</formula>
    </cfRule>
    <cfRule type="expression" dxfId="1212" priority="1779" stopIfTrue="1">
      <formula>IF(OR(AND($B153&lt;&gt;"",$I153&lt;&gt;"",$J153&lt;&gt;"",$K153&lt;&gt;"",$M153&lt;100),AND($I153&lt;&gt;"",$J153&lt;&gt;"",TODAY()&gt;=$I153)),TRUE,FALSE)</formula>
    </cfRule>
  </conditionalFormatting>
  <conditionalFormatting sqref="H161:H162">
    <cfRule type="expression" dxfId="1211" priority="1774" stopIfTrue="1">
      <formula>IF(AND($B161&lt;&gt;"",$I161&lt;&gt;"",$J161&lt;&gt;"",$K161&lt;&gt;"",$L161&lt;&gt;"",$M161=100),TRUE,FALSE)</formula>
    </cfRule>
    <cfRule type="expression" dxfId="1210" priority="1775" stopIfTrue="1">
      <formula>IF(AND($B161&lt;&gt;"",$I161&lt;&gt;"",$J161&lt;&gt;"",$J161&lt;TODAY()),TRUE,FALSE)</formula>
    </cfRule>
    <cfRule type="expression" dxfId="1209" priority="1776" stopIfTrue="1">
      <formula>IF(OR(AND($B161&lt;&gt;"",$I161&lt;&gt;"",$J161&lt;&gt;"",$K161&lt;&gt;"",$M161&lt;100),AND($I161&lt;&gt;"",$J161&lt;&gt;"",TODAY()&gt;=$I161)),TRUE,FALSE)</formula>
    </cfRule>
  </conditionalFormatting>
  <conditionalFormatting sqref="K157:K158">
    <cfRule type="expression" dxfId="1208" priority="1768" stopIfTrue="1">
      <formula>IF(AND($B157&lt;&gt;"",$I157&lt;&gt;"",$J157&lt;&gt;"",$K157&lt;&gt;"",$L157&lt;&gt;"",$M157=100),TRUE,FALSE)</formula>
    </cfRule>
    <cfRule type="expression" dxfId="1207" priority="1769" stopIfTrue="1">
      <formula>IF(AND($B157&lt;&gt;"",$I157&lt;&gt;"",$J157&lt;&gt;"",$J157&lt;TODAY()),TRUE,FALSE)</formula>
    </cfRule>
    <cfRule type="expression" dxfId="1206" priority="1770" stopIfTrue="1">
      <formula>IF(OR(AND($B157&lt;&gt;"",$I157&lt;&gt;"",$J157&lt;&gt;"",$K157&lt;&gt;"",$M157&lt;100),AND($I157&lt;&gt;"",$J157&lt;&gt;"",TODAY()&gt;=$I157)),TRUE,FALSE)</formula>
    </cfRule>
  </conditionalFormatting>
  <conditionalFormatting sqref="K153:K154">
    <cfRule type="expression" dxfId="1205" priority="1765" stopIfTrue="1">
      <formula>IF(AND($B153&lt;&gt;"",$I153&lt;&gt;"",$J153&lt;&gt;"",$K153&lt;&gt;"",$L153&lt;&gt;"",$M153=100),TRUE,FALSE)</formula>
    </cfRule>
    <cfRule type="expression" dxfId="1204" priority="1766" stopIfTrue="1">
      <formula>IF(AND($B153&lt;&gt;"",$I153&lt;&gt;"",$J153&lt;&gt;"",$J153&lt;TODAY()),TRUE,FALSE)</formula>
    </cfRule>
    <cfRule type="expression" dxfId="1203" priority="1767" stopIfTrue="1">
      <formula>IF(OR(AND($B153&lt;&gt;"",$I153&lt;&gt;"",$J153&lt;&gt;"",$K153&lt;&gt;"",$M153&lt;100),AND($I153&lt;&gt;"",$J153&lt;&gt;"",TODAY()&gt;=$I153)),TRUE,FALSE)</formula>
    </cfRule>
  </conditionalFormatting>
  <conditionalFormatting sqref="L157:L158">
    <cfRule type="expression" dxfId="1202" priority="1726" stopIfTrue="1">
      <formula>IF(AND($B157&lt;&gt;"",$I157&lt;&gt;"",$J157&lt;&gt;"",$K157&lt;&gt;"",$L157&lt;&gt;"",$M157=100),TRUE,FALSE)</formula>
    </cfRule>
    <cfRule type="expression" dxfId="1201" priority="1727" stopIfTrue="1">
      <formula>IF(AND($B157&lt;&gt;"",$I157&lt;&gt;"",$J157&lt;&gt;"",$J157&lt;TODAY()),TRUE,FALSE)</formula>
    </cfRule>
    <cfRule type="expression" dxfId="1200" priority="1728" stopIfTrue="1">
      <formula>IF(OR(AND($B157&lt;&gt;"",$I157&lt;&gt;"",$J157&lt;&gt;"",$K157&lt;&gt;"",$M157&lt;100),AND($I157&lt;&gt;"",$J157&lt;&gt;"",TODAY()&gt;=$I157)),TRUE,FALSE)</formula>
    </cfRule>
  </conditionalFormatting>
  <conditionalFormatting sqref="L153:L154">
    <cfRule type="expression" dxfId="1199" priority="1729" stopIfTrue="1">
      <formula>IF(AND($B153&lt;&gt;"",$I153&lt;&gt;"",$J153&lt;&gt;"",$K153&lt;&gt;"",$L153&lt;&gt;"",$M153=100),TRUE,FALSE)</formula>
    </cfRule>
    <cfRule type="expression" dxfId="1198" priority="1730" stopIfTrue="1">
      <formula>IF(AND($B153&lt;&gt;"",$I153&lt;&gt;"",$J153&lt;&gt;"",$J153&lt;TODAY()),TRUE,FALSE)</formula>
    </cfRule>
    <cfRule type="expression" dxfId="1197" priority="1731" stopIfTrue="1">
      <formula>IF(OR(AND($B153&lt;&gt;"",$I153&lt;&gt;"",$J153&lt;&gt;"",$K153&lt;&gt;"",$M153&lt;100),AND($I153&lt;&gt;"",$J153&lt;&gt;"",TODAY()&gt;=$I153)),TRUE,FALSE)</formula>
    </cfRule>
  </conditionalFormatting>
  <conditionalFormatting sqref="K161:K162">
    <cfRule type="expression" dxfId="1196" priority="1753" stopIfTrue="1">
      <formula>IF(AND($B161&lt;&gt;"",$I161&lt;&gt;"",$J161&lt;&gt;"",$K161&lt;&gt;"",$L161&lt;&gt;"",$M161=100),TRUE,FALSE)</formula>
    </cfRule>
    <cfRule type="expression" dxfId="1195" priority="1754" stopIfTrue="1">
      <formula>IF(AND($B161&lt;&gt;"",$I161&lt;&gt;"",$J161&lt;&gt;"",$J161&lt;TODAY()),TRUE,FALSE)</formula>
    </cfRule>
    <cfRule type="expression" dxfId="1194" priority="1755" stopIfTrue="1">
      <formula>IF(OR(AND($B161&lt;&gt;"",$I161&lt;&gt;"",$J161&lt;&gt;"",$K161&lt;&gt;"",$M161&lt;100),AND($I161&lt;&gt;"",$J161&lt;&gt;"",TODAY()&gt;=$I161)),TRUE,FALSE)</formula>
    </cfRule>
  </conditionalFormatting>
  <conditionalFormatting sqref="K165:K166">
    <cfRule type="expression" dxfId="1193" priority="1717" stopIfTrue="1">
      <formula>IF(AND($B165&lt;&gt;"",$I165&lt;&gt;"",$J165&lt;&gt;"",$K165&lt;&gt;"",$L165&lt;&gt;"",$M165=100),TRUE,FALSE)</formula>
    </cfRule>
    <cfRule type="expression" dxfId="1192" priority="1718" stopIfTrue="1">
      <formula>IF(AND($B165&lt;&gt;"",$I165&lt;&gt;"",$J165&lt;&gt;"",$J165&lt;TODAY()),TRUE,FALSE)</formula>
    </cfRule>
    <cfRule type="expression" dxfId="1191" priority="1719" stopIfTrue="1">
      <formula>IF(OR(AND($B165&lt;&gt;"",$I165&lt;&gt;"",$J165&lt;&gt;"",$K165&lt;&gt;"",$M165&lt;100),AND($I165&lt;&gt;"",$J165&lt;&gt;"",TODAY()&gt;=$I165)),TRUE,FALSE)</formula>
    </cfRule>
  </conditionalFormatting>
  <conditionalFormatting sqref="L161:L162">
    <cfRule type="expression" dxfId="1190" priority="1711" stopIfTrue="1">
      <formula>IF(AND($B161&lt;&gt;"",$I161&lt;&gt;"",$J161&lt;&gt;"",$K161&lt;&gt;"",$L161&lt;&gt;"",$M161=100),TRUE,FALSE)</formula>
    </cfRule>
    <cfRule type="expression" dxfId="1189" priority="1712" stopIfTrue="1">
      <formula>IF(AND($B161&lt;&gt;"",$I161&lt;&gt;"",$J161&lt;&gt;"",$J161&lt;TODAY()),TRUE,FALSE)</formula>
    </cfRule>
    <cfRule type="expression" dxfId="1188" priority="1713" stopIfTrue="1">
      <formula>IF(OR(AND($B161&lt;&gt;"",$I161&lt;&gt;"",$J161&lt;&gt;"",$K161&lt;&gt;"",$M161&lt;100),AND($I161&lt;&gt;"",$J161&lt;&gt;"",TODAY()&gt;=$I161)),TRUE,FALSE)</formula>
    </cfRule>
  </conditionalFormatting>
  <conditionalFormatting sqref="K169:K170">
    <cfRule type="expression" dxfId="1187" priority="1714" stopIfTrue="1">
      <formula>IF(AND($B169&lt;&gt;"",$I169&lt;&gt;"",$J169&lt;&gt;"",$K169&lt;&gt;"",$L169&lt;&gt;"",$M169=100),TRUE,FALSE)</formula>
    </cfRule>
    <cfRule type="expression" dxfId="1186" priority="1715" stopIfTrue="1">
      <formula>IF(AND($B169&lt;&gt;"",$I169&lt;&gt;"",$J169&lt;&gt;"",$J169&lt;TODAY()),TRUE,FALSE)</formula>
    </cfRule>
    <cfRule type="expression" dxfId="1185" priority="1716" stopIfTrue="1">
      <formula>IF(OR(AND($B169&lt;&gt;"",$I169&lt;&gt;"",$J169&lt;&gt;"",$K169&lt;&gt;"",$M169&lt;100),AND($I169&lt;&gt;"",$J169&lt;&gt;"",TODAY()&gt;=$I169)),TRUE,FALSE)</formula>
    </cfRule>
  </conditionalFormatting>
  <conditionalFormatting sqref="L169:L170">
    <cfRule type="expression" dxfId="1184" priority="1708" stopIfTrue="1">
      <formula>IF(AND($B169&lt;&gt;"",$I169&lt;&gt;"",$J169&lt;&gt;"",$K169&lt;&gt;"",$L169&lt;&gt;"",$M169=100),TRUE,FALSE)</formula>
    </cfRule>
    <cfRule type="expression" dxfId="1183" priority="1709" stopIfTrue="1">
      <formula>IF(AND($B169&lt;&gt;"",$I169&lt;&gt;"",$J169&lt;&gt;"",$J169&lt;TODAY()),TRUE,FALSE)</formula>
    </cfRule>
    <cfRule type="expression" dxfId="1182" priority="1710" stopIfTrue="1">
      <formula>IF(OR(AND($B169&lt;&gt;"",$I169&lt;&gt;"",$J169&lt;&gt;"",$K169&lt;&gt;"",$M169&lt;100),AND($I169&lt;&gt;"",$J169&lt;&gt;"",TODAY()&gt;=$I169)),TRUE,FALSE)</formula>
    </cfRule>
  </conditionalFormatting>
  <conditionalFormatting sqref="L165:L166">
    <cfRule type="expression" dxfId="1181" priority="1705" stopIfTrue="1">
      <formula>IF(AND($B165&lt;&gt;"",$I165&lt;&gt;"",$J165&lt;&gt;"",$K165&lt;&gt;"",$L165&lt;&gt;"",$M165=100),TRUE,FALSE)</formula>
    </cfRule>
    <cfRule type="expression" dxfId="1180" priority="1706" stopIfTrue="1">
      <formula>IF(AND($B165&lt;&gt;"",$I165&lt;&gt;"",$J165&lt;&gt;"",$J165&lt;TODAY()),TRUE,FALSE)</formula>
    </cfRule>
    <cfRule type="expression" dxfId="1179" priority="1707" stopIfTrue="1">
      <formula>IF(OR(AND($B165&lt;&gt;"",$I165&lt;&gt;"",$J165&lt;&gt;"",$K165&lt;&gt;"",$M165&lt;100),AND($I165&lt;&gt;"",$J165&lt;&gt;"",TODAY()&gt;=$I165)),TRUE,FALSE)</formula>
    </cfRule>
  </conditionalFormatting>
  <conditionalFormatting sqref="B151:E152 I151:R152 G151:G152">
    <cfRule type="expression" dxfId="1178" priority="1699" stopIfTrue="1">
      <formula>IF(AND($B151&lt;&gt;"",$I151&lt;&gt;"",$J151&lt;&gt;"",$K151&lt;&gt;"",$L151&lt;&gt;"",$M151=100),TRUE,FALSE)</formula>
    </cfRule>
    <cfRule type="expression" dxfId="1177" priority="1700" stopIfTrue="1">
      <formula>IF(AND($B151&lt;&gt;"",$I151&lt;&gt;"",$J151&lt;&gt;"",$J151&lt;TODAY()),TRUE,FALSE)</formula>
    </cfRule>
    <cfRule type="expression" dxfId="1176" priority="1701" stopIfTrue="1">
      <formula>IF(OR(AND($B151&lt;&gt;"",$I151&lt;&gt;"",$J151&lt;&gt;"",$K151&lt;&gt;"",$M151&lt;100),AND($I151&lt;&gt;"",$J151&lt;&gt;"",TODAY()&gt;=$I151)),TRUE,FALSE)</formula>
    </cfRule>
  </conditionalFormatting>
  <conditionalFormatting sqref="H151:H152">
    <cfRule type="expression" dxfId="1175" priority="1693" stopIfTrue="1">
      <formula>IF(AND($B151&lt;&gt;"",$I151&lt;&gt;"",$J151&lt;&gt;"",$K151&lt;&gt;"",$L151&lt;&gt;"",$M151=100),TRUE,FALSE)</formula>
    </cfRule>
    <cfRule type="expression" dxfId="1174" priority="1694" stopIfTrue="1">
      <formula>IF(AND($B151&lt;&gt;"",$I151&lt;&gt;"",$J151&lt;&gt;"",$J151&lt;TODAY()),TRUE,FALSE)</formula>
    </cfRule>
    <cfRule type="expression" dxfId="1173" priority="1695" stopIfTrue="1">
      <formula>IF(OR(AND($B151&lt;&gt;"",$I151&lt;&gt;"",$J151&lt;&gt;"",$K151&lt;&gt;"",$M151&lt;100),AND($I151&lt;&gt;"",$J151&lt;&gt;"",TODAY()&gt;=$I151)),TRUE,FALSE)</formula>
    </cfRule>
  </conditionalFormatting>
  <conditionalFormatting sqref="B155:E156 I155:R156 G155:G156">
    <cfRule type="expression" dxfId="1172" priority="1675" stopIfTrue="1">
      <formula>IF(AND($B155&lt;&gt;"",$I155&lt;&gt;"",$J155&lt;&gt;"",$K155&lt;&gt;"",$L155&lt;&gt;"",$M155=100),TRUE,FALSE)</formula>
    </cfRule>
    <cfRule type="expression" dxfId="1171" priority="1676" stopIfTrue="1">
      <formula>IF(AND($B155&lt;&gt;"",$I155&lt;&gt;"",$J155&lt;&gt;"",$J155&lt;TODAY()),TRUE,FALSE)</formula>
    </cfRule>
    <cfRule type="expression" dxfId="1170" priority="1677" stopIfTrue="1">
      <formula>IF(OR(AND($B155&lt;&gt;"",$I155&lt;&gt;"",$J155&lt;&gt;"",$K155&lt;&gt;"",$M155&lt;100),AND($I155&lt;&gt;"",$J155&lt;&gt;"",TODAY()&gt;=$I155)),TRUE,FALSE)</formula>
    </cfRule>
  </conditionalFormatting>
  <conditionalFormatting sqref="H155:H156">
    <cfRule type="expression" dxfId="1169" priority="1669" stopIfTrue="1">
      <formula>IF(AND($B155&lt;&gt;"",$I155&lt;&gt;"",$J155&lt;&gt;"",$K155&lt;&gt;"",$L155&lt;&gt;"",$M155=100),TRUE,FALSE)</formula>
    </cfRule>
    <cfRule type="expression" dxfId="1168" priority="1670" stopIfTrue="1">
      <formula>IF(AND($B155&lt;&gt;"",$I155&lt;&gt;"",$J155&lt;&gt;"",$J155&lt;TODAY()),TRUE,FALSE)</formula>
    </cfRule>
    <cfRule type="expression" dxfId="1167" priority="1671" stopIfTrue="1">
      <formula>IF(OR(AND($B155&lt;&gt;"",$I155&lt;&gt;"",$J155&lt;&gt;"",$K155&lt;&gt;"",$M155&lt;100),AND($I155&lt;&gt;"",$J155&lt;&gt;"",TODAY()&gt;=$I155)),TRUE,FALSE)</formula>
    </cfRule>
  </conditionalFormatting>
  <conditionalFormatting sqref="B159:E160 I159:R160 G159:G160">
    <cfRule type="expression" dxfId="1166" priority="1660" stopIfTrue="1">
      <formula>IF(AND($B159&lt;&gt;"",$I159&lt;&gt;"",$J159&lt;&gt;"",$K159&lt;&gt;"",$L159&lt;&gt;"",$M159=100),TRUE,FALSE)</formula>
    </cfRule>
    <cfRule type="expression" dxfId="1165" priority="1661" stopIfTrue="1">
      <formula>IF(AND($B159&lt;&gt;"",$I159&lt;&gt;"",$J159&lt;&gt;"",$J159&lt;TODAY()),TRUE,FALSE)</formula>
    </cfRule>
    <cfRule type="expression" dxfId="1164" priority="1662" stopIfTrue="1">
      <formula>IF(OR(AND($B159&lt;&gt;"",$I159&lt;&gt;"",$J159&lt;&gt;"",$K159&lt;&gt;"",$M159&lt;100),AND($I159&lt;&gt;"",$J159&lt;&gt;"",TODAY()&gt;=$I159)),TRUE,FALSE)</formula>
    </cfRule>
  </conditionalFormatting>
  <conditionalFormatting sqref="H159:H160">
    <cfRule type="expression" dxfId="1163" priority="1657" stopIfTrue="1">
      <formula>IF(AND($B159&lt;&gt;"",$I159&lt;&gt;"",$J159&lt;&gt;"",$K159&lt;&gt;"",$L159&lt;&gt;"",$M159=100),TRUE,FALSE)</formula>
    </cfRule>
    <cfRule type="expression" dxfId="1162" priority="1658" stopIfTrue="1">
      <formula>IF(AND($B159&lt;&gt;"",$I159&lt;&gt;"",$J159&lt;&gt;"",$J159&lt;TODAY()),TRUE,FALSE)</formula>
    </cfRule>
    <cfRule type="expression" dxfId="1161" priority="1659" stopIfTrue="1">
      <formula>IF(OR(AND($B159&lt;&gt;"",$I159&lt;&gt;"",$J159&lt;&gt;"",$K159&lt;&gt;"",$M159&lt;100),AND($I159&lt;&gt;"",$J159&lt;&gt;"",TODAY()&gt;=$I159)),TRUE,FALSE)</formula>
    </cfRule>
  </conditionalFormatting>
  <conditionalFormatting sqref="B163:E164 I163:R164 G163:G164">
    <cfRule type="expression" dxfId="1160" priority="1648" stopIfTrue="1">
      <formula>IF(AND($B163&lt;&gt;"",$I163&lt;&gt;"",$J163&lt;&gt;"",$K163&lt;&gt;"",$L163&lt;&gt;"",$M163=100),TRUE,FALSE)</formula>
    </cfRule>
    <cfRule type="expression" dxfId="1159" priority="1649" stopIfTrue="1">
      <formula>IF(AND($B163&lt;&gt;"",$I163&lt;&gt;"",$J163&lt;&gt;"",$J163&lt;TODAY()),TRUE,FALSE)</formula>
    </cfRule>
    <cfRule type="expression" dxfId="1158" priority="1650" stopIfTrue="1">
      <formula>IF(OR(AND($B163&lt;&gt;"",$I163&lt;&gt;"",$J163&lt;&gt;"",$K163&lt;&gt;"",$M163&lt;100),AND($I163&lt;&gt;"",$J163&lt;&gt;"",TODAY()&gt;=$I163)),TRUE,FALSE)</formula>
    </cfRule>
  </conditionalFormatting>
  <conditionalFormatting sqref="H163:H164">
    <cfRule type="expression" dxfId="1157" priority="1645" stopIfTrue="1">
      <formula>IF(AND($B163&lt;&gt;"",$I163&lt;&gt;"",$J163&lt;&gt;"",$K163&lt;&gt;"",$L163&lt;&gt;"",$M163=100),TRUE,FALSE)</formula>
    </cfRule>
    <cfRule type="expression" dxfId="1156" priority="1646" stopIfTrue="1">
      <formula>IF(AND($B163&lt;&gt;"",$I163&lt;&gt;"",$J163&lt;&gt;"",$J163&lt;TODAY()),TRUE,FALSE)</formula>
    </cfRule>
    <cfRule type="expression" dxfId="1155" priority="1647" stopIfTrue="1">
      <formula>IF(OR(AND($B163&lt;&gt;"",$I163&lt;&gt;"",$J163&lt;&gt;"",$K163&lt;&gt;"",$M163&lt;100),AND($I163&lt;&gt;"",$J163&lt;&gt;"",TODAY()&gt;=$I163)),TRUE,FALSE)</formula>
    </cfRule>
  </conditionalFormatting>
  <conditionalFormatting sqref="B167:E168 I167:R168 G167:G168">
    <cfRule type="expression" dxfId="1154" priority="1636" stopIfTrue="1">
      <formula>IF(AND($B167&lt;&gt;"",$I167&lt;&gt;"",$J167&lt;&gt;"",$K167&lt;&gt;"",$L167&lt;&gt;"",$M167=100),TRUE,FALSE)</formula>
    </cfRule>
    <cfRule type="expression" dxfId="1153" priority="1637" stopIfTrue="1">
      <formula>IF(AND($B167&lt;&gt;"",$I167&lt;&gt;"",$J167&lt;&gt;"",$J167&lt;TODAY()),TRUE,FALSE)</formula>
    </cfRule>
    <cfRule type="expression" dxfId="1152" priority="1638" stopIfTrue="1">
      <formula>IF(OR(AND($B167&lt;&gt;"",$I167&lt;&gt;"",$J167&lt;&gt;"",$K167&lt;&gt;"",$M167&lt;100),AND($I167&lt;&gt;"",$J167&lt;&gt;"",TODAY()&gt;=$I167)),TRUE,FALSE)</formula>
    </cfRule>
  </conditionalFormatting>
  <conditionalFormatting sqref="H167:H168">
    <cfRule type="expression" dxfId="1151" priority="1633" stopIfTrue="1">
      <formula>IF(AND($B167&lt;&gt;"",$I167&lt;&gt;"",$J167&lt;&gt;"",$K167&lt;&gt;"",$L167&lt;&gt;"",$M167=100),TRUE,FALSE)</formula>
    </cfRule>
    <cfRule type="expression" dxfId="1150" priority="1634" stopIfTrue="1">
      <formula>IF(AND($B167&lt;&gt;"",$I167&lt;&gt;"",$J167&lt;&gt;"",$J167&lt;TODAY()),TRUE,FALSE)</formula>
    </cfRule>
    <cfRule type="expression" dxfId="1149" priority="1635" stopIfTrue="1">
      <formula>IF(OR(AND($B167&lt;&gt;"",$I167&lt;&gt;"",$J167&lt;&gt;"",$K167&lt;&gt;"",$M167&lt;100),AND($I167&lt;&gt;"",$J167&lt;&gt;"",TODAY()&gt;=$I167)),TRUE,FALSE)</formula>
    </cfRule>
  </conditionalFormatting>
  <conditionalFormatting sqref="F137:F138">
    <cfRule type="expression" dxfId="1148" priority="1618" stopIfTrue="1">
      <formula>IF(AND($B137&lt;&gt;"",$I137&lt;&gt;"",$J137&lt;&gt;"",$K137&lt;&gt;"",$L137&lt;&gt;"",$M137=100),TRUE,FALSE)</formula>
    </cfRule>
    <cfRule type="expression" dxfId="1147" priority="1619" stopIfTrue="1">
      <formula>IF(AND($B137&lt;&gt;"",$I137&lt;&gt;"",$J137&lt;&gt;"",$J137&lt;TODAY()),TRUE,FALSE)</formula>
    </cfRule>
    <cfRule type="expression" dxfId="1146" priority="1620" stopIfTrue="1">
      <formula>IF(OR(AND($B137&lt;&gt;"",$I137&lt;&gt;"",$J137&lt;&gt;"",$K137&lt;&gt;"",$M137&lt;100),AND($I137&lt;&gt;"",$J137&lt;&gt;"",TODAY()&gt;=$I137)),TRUE,FALSE)</formula>
    </cfRule>
  </conditionalFormatting>
  <conditionalFormatting sqref="F139:F140">
    <cfRule type="expression" dxfId="1145" priority="1615" stopIfTrue="1">
      <formula>IF(AND($B149&lt;&gt;"",$I149&lt;&gt;"",$J149&lt;&gt;"",$K149&lt;&gt;"",$L149&lt;&gt;"",$M149=100),TRUE,FALSE)</formula>
    </cfRule>
    <cfRule type="expression" dxfId="1144" priority="1616" stopIfTrue="1">
      <formula>IF(AND($B149&lt;&gt;"",$I149&lt;&gt;"",$J149&lt;&gt;"",$J149&lt;TODAY()),TRUE,FALSE)</formula>
    </cfRule>
    <cfRule type="expression" dxfId="1143" priority="1617" stopIfTrue="1">
      <formula>IF(OR(AND($B149&lt;&gt;"",$I149&lt;&gt;"",$J149&lt;&gt;"",$K149&lt;&gt;"",$M149&lt;100),AND($I149&lt;&gt;"",$J149&lt;&gt;"",TODAY()&gt;=$I149)),TRUE,FALSE)</formula>
    </cfRule>
  </conditionalFormatting>
  <conditionalFormatting sqref="F151:F152">
    <cfRule type="expression" dxfId="1142" priority="1612" stopIfTrue="1">
      <formula>IF(AND($B153&lt;&gt;"",$I153&lt;&gt;"",$J153&lt;&gt;"",$K153&lt;&gt;"",$L153&lt;&gt;"",$M153=100),TRUE,FALSE)</formula>
    </cfRule>
    <cfRule type="expression" dxfId="1141" priority="1613" stopIfTrue="1">
      <formula>IF(AND($B153&lt;&gt;"",$I153&lt;&gt;"",$J153&lt;&gt;"",$J153&lt;TODAY()),TRUE,FALSE)</formula>
    </cfRule>
    <cfRule type="expression" dxfId="1140" priority="1614" stopIfTrue="1">
      <formula>IF(OR(AND($B153&lt;&gt;"",$I153&lt;&gt;"",$J153&lt;&gt;"",$K153&lt;&gt;"",$M153&lt;100),AND($I153&lt;&gt;"",$J153&lt;&gt;"",TODAY()&gt;=$I153)),TRUE,FALSE)</formula>
    </cfRule>
  </conditionalFormatting>
  <conditionalFormatting sqref="F155:F156">
    <cfRule type="expression" dxfId="1139" priority="1609" stopIfTrue="1">
      <formula>IF(AND($B157&lt;&gt;"",$I157&lt;&gt;"",$J157&lt;&gt;"",$K157&lt;&gt;"",$L157&lt;&gt;"",$M157=100),TRUE,FALSE)</formula>
    </cfRule>
    <cfRule type="expression" dxfId="1138" priority="1610" stopIfTrue="1">
      <formula>IF(AND($B157&lt;&gt;"",$I157&lt;&gt;"",$J157&lt;&gt;"",$J157&lt;TODAY()),TRUE,FALSE)</formula>
    </cfRule>
    <cfRule type="expression" dxfId="1137" priority="1611" stopIfTrue="1">
      <formula>IF(OR(AND($B157&lt;&gt;"",$I157&lt;&gt;"",$J157&lt;&gt;"",$K157&lt;&gt;"",$M157&lt;100),AND($I157&lt;&gt;"",$J157&lt;&gt;"",TODAY()&gt;=$I157)),TRUE,FALSE)</formula>
    </cfRule>
  </conditionalFormatting>
  <conditionalFormatting sqref="F159:F160">
    <cfRule type="expression" dxfId="1136" priority="1606" stopIfTrue="1">
      <formula>IF(AND($B161&lt;&gt;"",$I161&lt;&gt;"",$J161&lt;&gt;"",$K161&lt;&gt;"",$L161&lt;&gt;"",$M161=100),TRUE,FALSE)</formula>
    </cfRule>
    <cfRule type="expression" dxfId="1135" priority="1607" stopIfTrue="1">
      <formula>IF(AND($B161&lt;&gt;"",$I161&lt;&gt;"",$J161&lt;&gt;"",$J161&lt;TODAY()),TRUE,FALSE)</formula>
    </cfRule>
    <cfRule type="expression" dxfId="1134" priority="1608" stopIfTrue="1">
      <formula>IF(OR(AND($B161&lt;&gt;"",$I161&lt;&gt;"",$J161&lt;&gt;"",$K161&lt;&gt;"",$M161&lt;100),AND($I161&lt;&gt;"",$J161&lt;&gt;"",TODAY()&gt;=$I161)),TRUE,FALSE)</formula>
    </cfRule>
  </conditionalFormatting>
  <conditionalFormatting sqref="F163:F164">
    <cfRule type="expression" dxfId="1133" priority="1603" stopIfTrue="1">
      <formula>IF(AND($B165&lt;&gt;"",$I165&lt;&gt;"",$J165&lt;&gt;"",$K165&lt;&gt;"",$L165&lt;&gt;"",$M165=100),TRUE,FALSE)</formula>
    </cfRule>
    <cfRule type="expression" dxfId="1132" priority="1604" stopIfTrue="1">
      <formula>IF(AND($B165&lt;&gt;"",$I165&lt;&gt;"",$J165&lt;&gt;"",$J165&lt;TODAY()),TRUE,FALSE)</formula>
    </cfRule>
    <cfRule type="expression" dxfId="1131" priority="1605" stopIfTrue="1">
      <formula>IF(OR(AND($B165&lt;&gt;"",$I165&lt;&gt;"",$J165&lt;&gt;"",$K165&lt;&gt;"",$M165&lt;100),AND($I165&lt;&gt;"",$J165&lt;&gt;"",TODAY()&gt;=$I165)),TRUE,FALSE)</formula>
    </cfRule>
  </conditionalFormatting>
  <conditionalFormatting sqref="F167:F168">
    <cfRule type="expression" dxfId="1130" priority="1600" stopIfTrue="1">
      <formula>IF(AND($B169&lt;&gt;"",$I169&lt;&gt;"",$J169&lt;&gt;"",$K169&lt;&gt;"",$L169&lt;&gt;"",$M169=100),TRUE,FALSE)</formula>
    </cfRule>
    <cfRule type="expression" dxfId="1129" priority="1601" stopIfTrue="1">
      <formula>IF(AND($B169&lt;&gt;"",$I169&lt;&gt;"",$J169&lt;&gt;"",$J169&lt;TODAY()),TRUE,FALSE)</formula>
    </cfRule>
    <cfRule type="expression" dxfId="1128" priority="1602" stopIfTrue="1">
      <formula>IF(OR(AND($B169&lt;&gt;"",$I169&lt;&gt;"",$J169&lt;&gt;"",$K169&lt;&gt;"",$M169&lt;100),AND($I169&lt;&gt;"",$J169&lt;&gt;"",TODAY()&gt;=$I169)),TRUE,FALSE)</formula>
    </cfRule>
  </conditionalFormatting>
  <conditionalFormatting sqref="B171:E172 I171:R172 G171:G172">
    <cfRule type="expression" dxfId="1127" priority="1591" stopIfTrue="1">
      <formula>IF(AND($B171&lt;&gt;"",$I171&lt;&gt;"",$J171&lt;&gt;"",$K171&lt;&gt;"",$L171&lt;&gt;"",$M171=100),TRUE,FALSE)</formula>
    </cfRule>
    <cfRule type="expression" dxfId="1126" priority="1592" stopIfTrue="1">
      <formula>IF(AND($B171&lt;&gt;"",$I171&lt;&gt;"",$J171&lt;&gt;"",$J171&lt;TODAY()),TRUE,FALSE)</formula>
    </cfRule>
    <cfRule type="expression" dxfId="1125" priority="1593" stopIfTrue="1">
      <formula>IF(OR(AND($B171&lt;&gt;"",$I171&lt;&gt;"",$J171&lt;&gt;"",$K171&lt;&gt;"",$M171&lt;100),AND($I171&lt;&gt;"",$J171&lt;&gt;"",TODAY()&gt;=$I171)),TRUE,FALSE)</formula>
    </cfRule>
  </conditionalFormatting>
  <conditionalFormatting sqref="H171:H172">
    <cfRule type="expression" dxfId="1124" priority="1588" stopIfTrue="1">
      <formula>IF(AND($B171&lt;&gt;"",$I171&lt;&gt;"",$J171&lt;&gt;"",$K171&lt;&gt;"",$L171&lt;&gt;"",$M171=100),TRUE,FALSE)</formula>
    </cfRule>
    <cfRule type="expression" dxfId="1123" priority="1589" stopIfTrue="1">
      <formula>IF(AND($B171&lt;&gt;"",$I171&lt;&gt;"",$J171&lt;&gt;"",$J171&lt;TODAY()),TRUE,FALSE)</formula>
    </cfRule>
    <cfRule type="expression" dxfId="1122" priority="1590" stopIfTrue="1">
      <formula>IF(OR(AND($B171&lt;&gt;"",$I171&lt;&gt;"",$J171&lt;&gt;"",$K171&lt;&gt;"",$M171&lt;100),AND($I171&lt;&gt;"",$J171&lt;&gt;"",TODAY()&gt;=$I171)),TRUE,FALSE)</formula>
    </cfRule>
  </conditionalFormatting>
  <conditionalFormatting sqref="F171:F172">
    <cfRule type="expression" dxfId="1121" priority="1585" stopIfTrue="1">
      <formula>IF(AND($B233&lt;&gt;"",$I233&lt;&gt;"",$J233&lt;&gt;"",$K233&lt;&gt;"",$L233&lt;&gt;"",$M233=100),TRUE,FALSE)</formula>
    </cfRule>
    <cfRule type="expression" dxfId="1120" priority="1586" stopIfTrue="1">
      <formula>IF(AND($B233&lt;&gt;"",$I233&lt;&gt;"",$J233&lt;&gt;"",$J233&lt;TODAY()),TRUE,FALSE)</formula>
    </cfRule>
    <cfRule type="expression" dxfId="1119" priority="1587" stopIfTrue="1">
      <formula>IF(OR(AND($B233&lt;&gt;"",$I233&lt;&gt;"",$J233&lt;&gt;"",$K233&lt;&gt;"",$M233&lt;100),AND($I233&lt;&gt;"",$J233&lt;&gt;"",TODAY()&gt;=$I233)),TRUE,FALSE)</formula>
    </cfRule>
  </conditionalFormatting>
  <conditionalFormatting sqref="F149:F150">
    <cfRule type="expression" dxfId="1118" priority="1582" stopIfTrue="1">
      <formula>IF(AND($B149&lt;&gt;"",$I149&lt;&gt;"",$J149&lt;&gt;"",$K149&lt;&gt;"",$L149&lt;&gt;"",$M149=100),TRUE,FALSE)</formula>
    </cfRule>
    <cfRule type="expression" dxfId="1117" priority="1583" stopIfTrue="1">
      <formula>IF(AND($B149&lt;&gt;"",$I149&lt;&gt;"",$J149&lt;&gt;"",$J149&lt;TODAY()),TRUE,FALSE)</formula>
    </cfRule>
    <cfRule type="expression" dxfId="1116" priority="1584" stopIfTrue="1">
      <formula>IF(OR(AND($B149&lt;&gt;"",$I149&lt;&gt;"",$J149&lt;&gt;"",$K149&lt;&gt;"",$M149&lt;100),AND($I149&lt;&gt;"",$J149&lt;&gt;"",TODAY()&gt;=$I149)),TRUE,FALSE)</formula>
    </cfRule>
  </conditionalFormatting>
  <conditionalFormatting sqref="F153:F154">
    <cfRule type="expression" dxfId="1115" priority="1579" stopIfTrue="1">
      <formula>IF(AND($B153&lt;&gt;"",$I153&lt;&gt;"",$J153&lt;&gt;"",$K153&lt;&gt;"",$L153&lt;&gt;"",$M153=100),TRUE,FALSE)</formula>
    </cfRule>
    <cfRule type="expression" dxfId="1114" priority="1580" stopIfTrue="1">
      <formula>IF(AND($B153&lt;&gt;"",$I153&lt;&gt;"",$J153&lt;&gt;"",$J153&lt;TODAY()),TRUE,FALSE)</formula>
    </cfRule>
    <cfRule type="expression" dxfId="1113" priority="1581" stopIfTrue="1">
      <formula>IF(OR(AND($B153&lt;&gt;"",$I153&lt;&gt;"",$J153&lt;&gt;"",$K153&lt;&gt;"",$M153&lt;100),AND($I153&lt;&gt;"",$J153&lt;&gt;"",TODAY()&gt;=$I153)),TRUE,FALSE)</formula>
    </cfRule>
  </conditionalFormatting>
  <conditionalFormatting sqref="F157:F158">
    <cfRule type="expression" dxfId="1112" priority="1576" stopIfTrue="1">
      <formula>IF(AND($B157&lt;&gt;"",$I157&lt;&gt;"",$J157&lt;&gt;"",$K157&lt;&gt;"",$L157&lt;&gt;"",$M157=100),TRUE,FALSE)</formula>
    </cfRule>
    <cfRule type="expression" dxfId="1111" priority="1577" stopIfTrue="1">
      <formula>IF(AND($B157&lt;&gt;"",$I157&lt;&gt;"",$J157&lt;&gt;"",$J157&lt;TODAY()),TRUE,FALSE)</formula>
    </cfRule>
    <cfRule type="expression" dxfId="1110" priority="1578" stopIfTrue="1">
      <formula>IF(OR(AND($B157&lt;&gt;"",$I157&lt;&gt;"",$J157&lt;&gt;"",$K157&lt;&gt;"",$M157&lt;100),AND($I157&lt;&gt;"",$J157&lt;&gt;"",TODAY()&gt;=$I157)),TRUE,FALSE)</formula>
    </cfRule>
  </conditionalFormatting>
  <conditionalFormatting sqref="F161:F162">
    <cfRule type="expression" dxfId="1109" priority="1573" stopIfTrue="1">
      <formula>IF(AND($B161&lt;&gt;"",$I161&lt;&gt;"",$J161&lt;&gt;"",$K161&lt;&gt;"",$L161&lt;&gt;"",$M161=100),TRUE,FALSE)</formula>
    </cfRule>
    <cfRule type="expression" dxfId="1108" priority="1574" stopIfTrue="1">
      <formula>IF(AND($B161&lt;&gt;"",$I161&lt;&gt;"",$J161&lt;&gt;"",$J161&lt;TODAY()),TRUE,FALSE)</formula>
    </cfRule>
    <cfRule type="expression" dxfId="1107" priority="1575" stopIfTrue="1">
      <formula>IF(OR(AND($B161&lt;&gt;"",$I161&lt;&gt;"",$J161&lt;&gt;"",$K161&lt;&gt;"",$M161&lt;100),AND($I161&lt;&gt;"",$J161&lt;&gt;"",TODAY()&gt;=$I161)),TRUE,FALSE)</formula>
    </cfRule>
  </conditionalFormatting>
  <conditionalFormatting sqref="F165:F166">
    <cfRule type="expression" dxfId="1106" priority="1570" stopIfTrue="1">
      <formula>IF(AND($B165&lt;&gt;"",$I165&lt;&gt;"",$J165&lt;&gt;"",$K165&lt;&gt;"",$L165&lt;&gt;"",$M165=100),TRUE,FALSE)</formula>
    </cfRule>
    <cfRule type="expression" dxfId="1105" priority="1571" stopIfTrue="1">
      <formula>IF(AND($B165&lt;&gt;"",$I165&lt;&gt;"",$J165&lt;&gt;"",$J165&lt;TODAY()),TRUE,FALSE)</formula>
    </cfRule>
    <cfRule type="expression" dxfId="1104" priority="1572" stopIfTrue="1">
      <formula>IF(OR(AND($B165&lt;&gt;"",$I165&lt;&gt;"",$J165&lt;&gt;"",$K165&lt;&gt;"",$M165&lt;100),AND($I165&lt;&gt;"",$J165&lt;&gt;"",TODAY()&gt;=$I165)),TRUE,FALSE)</formula>
    </cfRule>
  </conditionalFormatting>
  <conditionalFormatting sqref="F169:F170">
    <cfRule type="expression" dxfId="1103" priority="1567" stopIfTrue="1">
      <formula>IF(AND($B169&lt;&gt;"",$I169&lt;&gt;"",$J169&lt;&gt;"",$K169&lt;&gt;"",$L169&lt;&gt;"",$M169=100),TRUE,FALSE)</formula>
    </cfRule>
    <cfRule type="expression" dxfId="1102" priority="1568" stopIfTrue="1">
      <formula>IF(AND($B169&lt;&gt;"",$I169&lt;&gt;"",$J169&lt;&gt;"",$J169&lt;TODAY()),TRUE,FALSE)</formula>
    </cfRule>
    <cfRule type="expression" dxfId="1101" priority="1569" stopIfTrue="1">
      <formula>IF(OR(AND($B169&lt;&gt;"",$I169&lt;&gt;"",$J169&lt;&gt;"",$K169&lt;&gt;"",$M169&lt;100),AND($I169&lt;&gt;"",$J169&lt;&gt;"",TODAY()&gt;=$I169)),TRUE,FALSE)</formula>
    </cfRule>
  </conditionalFormatting>
  <conditionalFormatting sqref="S19:AQ19">
    <cfRule type="expression" dxfId="1100" priority="70579" stopIfTrue="1">
      <formula>IF(OR(WEEKDAY(S$9)=7,WEEKDAY(S$9)=1,IF(ISNA(MATCH(S$9,Holiday,0)),FALSE,TRUE)),TRUE,FALSE)</formula>
    </cfRule>
    <cfRule type="expression" dxfId="1099" priority="70580" stopIfTrue="1">
      <formula>IF(AND($B19&lt;&gt;"",$I19&lt;&gt;"", $I19&lt;=S$9,S$9&lt;=$J19),TRUE,FALSE)</formula>
    </cfRule>
    <cfRule type="expression" dxfId="1098" priority="70581" stopIfTrue="1">
      <formula>IF(AND($B19="", $K46&lt;&gt;"",$K46&lt;=S$9,S$9&lt;=$L46),TRUE,FALSE)</formula>
    </cfRule>
  </conditionalFormatting>
  <conditionalFormatting sqref="B187:D188 M183:R184 B183:C184 G183:G184 G187:G188 M187:R188">
    <cfRule type="expression" dxfId="1097" priority="1555" stopIfTrue="1">
      <formula>IF(AND($B183&lt;&gt;"",$I183&lt;&gt;"",$J183&lt;&gt;"",$K183&lt;&gt;"",$L183&lt;&gt;"",$M183=100),TRUE,FALSE)</formula>
    </cfRule>
    <cfRule type="expression" dxfId="1096" priority="1556" stopIfTrue="1">
      <formula>IF(AND($B183&lt;&gt;"",$I183&lt;&gt;"",$J183&lt;&gt;"",$J183&lt;TODAY()),TRUE,FALSE)</formula>
    </cfRule>
    <cfRule type="expression" dxfId="1095" priority="1557" stopIfTrue="1">
      <formula>IF(OR(AND($B183&lt;&gt;"",$I183&lt;&gt;"",$J183&lt;&gt;"",$K183&lt;&gt;"",$M183&lt;100),AND($I183&lt;&gt;"",$J183&lt;&gt;"",TODAY()&gt;=$I183)),TRUE,FALSE)</formula>
    </cfRule>
  </conditionalFormatting>
  <conditionalFormatting sqref="H183:H184">
    <cfRule type="expression" dxfId="1094" priority="1552" stopIfTrue="1">
      <formula>IF(AND($B183&lt;&gt;"",$I183&lt;&gt;"",$J183&lt;&gt;"",$K183&lt;&gt;"",$L183&lt;&gt;"",$M183=100),TRUE,FALSE)</formula>
    </cfRule>
    <cfRule type="expression" dxfId="1093" priority="1553" stopIfTrue="1">
      <formula>IF(AND($B183&lt;&gt;"",$I183&lt;&gt;"",$J183&lt;&gt;"",$J183&lt;TODAY()),TRUE,FALSE)</formula>
    </cfRule>
    <cfRule type="expression" dxfId="1092" priority="1554" stopIfTrue="1">
      <formula>IF(OR(AND($B183&lt;&gt;"",$I183&lt;&gt;"",$J183&lt;&gt;"",$K183&lt;&gt;"",$M183&lt;100),AND($I183&lt;&gt;"",$J183&lt;&gt;"",TODAY()&gt;=$I183)),TRUE,FALSE)</formula>
    </cfRule>
  </conditionalFormatting>
  <conditionalFormatting sqref="H187:H188">
    <cfRule type="expression" dxfId="1091" priority="1549" stopIfTrue="1">
      <formula>IF(AND($B187&lt;&gt;"",$I187&lt;&gt;"",$J187&lt;&gt;"",$K187&lt;&gt;"",$L187&lt;&gt;"",$M187=100),TRUE,FALSE)</formula>
    </cfRule>
    <cfRule type="expression" dxfId="1090" priority="1550" stopIfTrue="1">
      <formula>IF(AND($B187&lt;&gt;"",$I187&lt;&gt;"",$J187&lt;&gt;"",$J187&lt;TODAY()),TRUE,FALSE)</formula>
    </cfRule>
    <cfRule type="expression" dxfId="1089" priority="1551" stopIfTrue="1">
      <formula>IF(OR(AND($B187&lt;&gt;"",$I187&lt;&gt;"",$J187&lt;&gt;"",$K187&lt;&gt;"",$M187&lt;100),AND($I187&lt;&gt;"",$J187&lt;&gt;"",TODAY()&gt;=$I187)),TRUE,FALSE)</formula>
    </cfRule>
  </conditionalFormatting>
  <conditionalFormatting sqref="D183:D184">
    <cfRule type="expression" dxfId="1088" priority="1546" stopIfTrue="1">
      <formula>IF(AND($B183&lt;&gt;"",$I183&lt;&gt;"",$J183&lt;&gt;"",$K183&lt;&gt;"",$L183&lt;&gt;"",$M183=100),TRUE,FALSE)</formula>
    </cfRule>
    <cfRule type="expression" dxfId="1087" priority="1547" stopIfTrue="1">
      <formula>IF(AND($B183&lt;&gt;"",$I183&lt;&gt;"",$J183&lt;&gt;"",$J183&lt;TODAY()),TRUE,FALSE)</formula>
    </cfRule>
    <cfRule type="expression" dxfId="1086" priority="1548" stopIfTrue="1">
      <formula>IF(OR(AND($B183&lt;&gt;"",$I183&lt;&gt;"",$J183&lt;&gt;"",$K183&lt;&gt;"",$M183&lt;100),AND($I183&lt;&gt;"",$J183&lt;&gt;"",TODAY()&gt;=$I183)),TRUE,FALSE)</formula>
    </cfRule>
  </conditionalFormatting>
  <conditionalFormatting sqref="G175:G176 B175:D176 M175:R176 M179:R180 B179:D180 G179:G180">
    <cfRule type="expression" dxfId="1085" priority="1543" stopIfTrue="1">
      <formula>IF(AND($B175&lt;&gt;"",$I175&lt;&gt;"",$J175&lt;&gt;"",$K175&lt;&gt;"",$L175&lt;&gt;"",$M175=100),TRUE,FALSE)</formula>
    </cfRule>
    <cfRule type="expression" dxfId="1084" priority="1544" stopIfTrue="1">
      <formula>IF(AND($B175&lt;&gt;"",$I175&lt;&gt;"",$J175&lt;&gt;"",$J175&lt;TODAY()),TRUE,FALSE)</formula>
    </cfRule>
    <cfRule type="expression" dxfId="1083" priority="1545" stopIfTrue="1">
      <formula>IF(OR(AND($B175&lt;&gt;"",$I175&lt;&gt;"",$J175&lt;&gt;"",$K175&lt;&gt;"",$M175&lt;100),AND($I175&lt;&gt;"",$J175&lt;&gt;"",TODAY()&gt;=$I175)),TRUE,FALSE)</formula>
    </cfRule>
  </conditionalFormatting>
  <conditionalFormatting sqref="H175:H176">
    <cfRule type="expression" dxfId="1082" priority="1540" stopIfTrue="1">
      <formula>IF(AND($B175&lt;&gt;"",$I175&lt;&gt;"",$J175&lt;&gt;"",$K175&lt;&gt;"",$L175&lt;&gt;"",$M175=100),TRUE,FALSE)</formula>
    </cfRule>
    <cfRule type="expression" dxfId="1081" priority="1541" stopIfTrue="1">
      <formula>IF(AND($B175&lt;&gt;"",$I175&lt;&gt;"",$J175&lt;&gt;"",$J175&lt;TODAY()),TRUE,FALSE)</formula>
    </cfRule>
    <cfRule type="expression" dxfId="1080" priority="1542" stopIfTrue="1">
      <formula>IF(OR(AND($B175&lt;&gt;"",$I175&lt;&gt;"",$J175&lt;&gt;"",$K175&lt;&gt;"",$M175&lt;100),AND($I175&lt;&gt;"",$J175&lt;&gt;"",TODAY()&gt;=$I175)),TRUE,FALSE)</formula>
    </cfRule>
  </conditionalFormatting>
  <conditionalFormatting sqref="H179:H180">
    <cfRule type="expression" dxfId="1079" priority="1537" stopIfTrue="1">
      <formula>IF(AND($B179&lt;&gt;"",$I179&lt;&gt;"",$J179&lt;&gt;"",$K179&lt;&gt;"",$L179&lt;&gt;"",$M179=100),TRUE,FALSE)</formula>
    </cfRule>
    <cfRule type="expression" dxfId="1078" priority="1538" stopIfTrue="1">
      <formula>IF(AND($B179&lt;&gt;"",$I179&lt;&gt;"",$J179&lt;&gt;"",$J179&lt;TODAY()),TRUE,FALSE)</formula>
    </cfRule>
    <cfRule type="expression" dxfId="1077" priority="1539" stopIfTrue="1">
      <formula>IF(OR(AND($B179&lt;&gt;"",$I179&lt;&gt;"",$J179&lt;&gt;"",$K179&lt;&gt;"",$M179&lt;100),AND($I179&lt;&gt;"",$J179&lt;&gt;"",TODAY()&gt;=$I179)),TRUE,FALSE)</formula>
    </cfRule>
  </conditionalFormatting>
  <conditionalFormatting sqref="K175:K176">
    <cfRule type="expression" dxfId="1076" priority="1534" stopIfTrue="1">
      <formula>IF(AND($B175&lt;&gt;"",$I175&lt;&gt;"",$J175&lt;&gt;"",$K175&lt;&gt;"",$L175&lt;&gt;"",$M175=100),TRUE,FALSE)</formula>
    </cfRule>
    <cfRule type="expression" dxfId="1075" priority="1535" stopIfTrue="1">
      <formula>IF(AND($B175&lt;&gt;"",$I175&lt;&gt;"",$J175&lt;&gt;"",$J175&lt;TODAY()),TRUE,FALSE)</formula>
    </cfRule>
    <cfRule type="expression" dxfId="1074" priority="1536" stopIfTrue="1">
      <formula>IF(OR(AND($B175&lt;&gt;"",$I175&lt;&gt;"",$J175&lt;&gt;"",$K175&lt;&gt;"",$M175&lt;100),AND($I175&lt;&gt;"",$J175&lt;&gt;"",TODAY()&gt;=$I175)),TRUE,FALSE)</formula>
    </cfRule>
  </conditionalFormatting>
  <conditionalFormatting sqref="H177:H178">
    <cfRule type="expression" dxfId="1073" priority="1483" stopIfTrue="1">
      <formula>IF(AND($B177&lt;&gt;"",$I177&lt;&gt;"",$J177&lt;&gt;"",$K177&lt;&gt;"",$L177&lt;&gt;"",$M177=100),TRUE,FALSE)</formula>
    </cfRule>
    <cfRule type="expression" dxfId="1072" priority="1484" stopIfTrue="1">
      <formula>IF(AND($B177&lt;&gt;"",$I177&lt;&gt;"",$J177&lt;&gt;"",$J177&lt;TODAY()),TRUE,FALSE)</formula>
    </cfRule>
    <cfRule type="expression" dxfId="1071" priority="1485" stopIfTrue="1">
      <formula>IF(OR(AND($B177&lt;&gt;"",$I177&lt;&gt;"",$J177&lt;&gt;"",$K177&lt;&gt;"",$M177&lt;100),AND($I177&lt;&gt;"",$J177&lt;&gt;"",TODAY()&gt;=$I177)),TRUE,FALSE)</formula>
    </cfRule>
  </conditionalFormatting>
  <conditionalFormatting sqref="B177:E178 I177:R178 G177:G178">
    <cfRule type="expression" dxfId="1070" priority="1486" stopIfTrue="1">
      <formula>IF(AND($B177&lt;&gt;"",$I177&lt;&gt;"",$J177&lt;&gt;"",$K177&lt;&gt;"",$L177&lt;&gt;"",$M177=100),TRUE,FALSE)</formula>
    </cfRule>
    <cfRule type="expression" dxfId="1069" priority="1487" stopIfTrue="1">
      <formula>IF(AND($B177&lt;&gt;"",$I177&lt;&gt;"",$J177&lt;&gt;"",$J177&lt;TODAY()),TRUE,FALSE)</formula>
    </cfRule>
    <cfRule type="expression" dxfId="1068" priority="1488" stopIfTrue="1">
      <formula>IF(OR(AND($B177&lt;&gt;"",$I177&lt;&gt;"",$J177&lt;&gt;"",$K177&lt;&gt;"",$M177&lt;100),AND($I177&lt;&gt;"",$J177&lt;&gt;"",TODAY()&gt;=$I177)),TRUE,FALSE)</formula>
    </cfRule>
  </conditionalFormatting>
  <conditionalFormatting sqref="K179:K180">
    <cfRule type="expression" dxfId="1067" priority="1525" stopIfTrue="1">
      <formula>IF(AND($B179&lt;&gt;"",$I179&lt;&gt;"",$J179&lt;&gt;"",$K179&lt;&gt;"",$L179&lt;&gt;"",$M179=100),TRUE,FALSE)</formula>
    </cfRule>
    <cfRule type="expression" dxfId="1066" priority="1526" stopIfTrue="1">
      <formula>IF(AND($B179&lt;&gt;"",$I179&lt;&gt;"",$J179&lt;&gt;"",$J179&lt;TODAY()),TRUE,FALSE)</formula>
    </cfRule>
    <cfRule type="expression" dxfId="1065" priority="1527" stopIfTrue="1">
      <formula>IF(OR(AND($B179&lt;&gt;"",$I179&lt;&gt;"",$J179&lt;&gt;"",$K179&lt;&gt;"",$M179&lt;100),AND($I179&lt;&gt;"",$J179&lt;&gt;"",TODAY()&gt;=$I179)),TRUE,FALSE)</formula>
    </cfRule>
  </conditionalFormatting>
  <conditionalFormatting sqref="L183:L184">
    <cfRule type="expression" dxfId="1064" priority="1495" stopIfTrue="1">
      <formula>IF(AND($B183&lt;&gt;"",$I183&lt;&gt;"",$J183&lt;&gt;"",$K183&lt;&gt;"",$L183&lt;&gt;"",$M183=100),TRUE,FALSE)</formula>
    </cfRule>
    <cfRule type="expression" dxfId="1063" priority="1496" stopIfTrue="1">
      <formula>IF(AND($B183&lt;&gt;"",$I183&lt;&gt;"",$J183&lt;&gt;"",$J183&lt;TODAY()),TRUE,FALSE)</formula>
    </cfRule>
    <cfRule type="expression" dxfId="1062" priority="1497" stopIfTrue="1">
      <formula>IF(OR(AND($B183&lt;&gt;"",$I183&lt;&gt;"",$J183&lt;&gt;"",$K183&lt;&gt;"",$M183&lt;100),AND($I183&lt;&gt;"",$J183&lt;&gt;"",TODAY()&gt;=$I183)),TRUE,FALSE)</formula>
    </cfRule>
  </conditionalFormatting>
  <conditionalFormatting sqref="L175:L176">
    <cfRule type="expression" dxfId="1058" priority="1516" stopIfTrue="1">
      <formula>IF(AND($B175&lt;&gt;"",$I175&lt;&gt;"",$J175&lt;&gt;"",$K175&lt;&gt;"",$L175&lt;&gt;"",$M175=100),TRUE,FALSE)</formula>
    </cfRule>
    <cfRule type="expression" dxfId="1057" priority="1517" stopIfTrue="1">
      <formula>IF(AND($B175&lt;&gt;"",$I175&lt;&gt;"",$J175&lt;&gt;"",$J175&lt;TODAY()),TRUE,FALSE)</formula>
    </cfRule>
    <cfRule type="expression" dxfId="1056" priority="1518" stopIfTrue="1">
      <formula>IF(OR(AND($B175&lt;&gt;"",$I175&lt;&gt;"",$J175&lt;&gt;"",$K175&lt;&gt;"",$M175&lt;100),AND($I175&lt;&gt;"",$J175&lt;&gt;"",TODAY()&gt;=$I175)),TRUE,FALSE)</formula>
    </cfRule>
  </conditionalFormatting>
  <conditionalFormatting sqref="H181:H182">
    <cfRule type="expression" dxfId="1055" priority="1477" stopIfTrue="1">
      <formula>IF(AND($B181&lt;&gt;"",$I181&lt;&gt;"",$J181&lt;&gt;"",$K181&lt;&gt;"",$L181&lt;&gt;"",$M181=100),TRUE,FALSE)</formula>
    </cfRule>
    <cfRule type="expression" dxfId="1054" priority="1478" stopIfTrue="1">
      <formula>IF(AND($B181&lt;&gt;"",$I181&lt;&gt;"",$J181&lt;&gt;"",$J181&lt;TODAY()),TRUE,FALSE)</formula>
    </cfRule>
    <cfRule type="expression" dxfId="1053" priority="1479" stopIfTrue="1">
      <formula>IF(OR(AND($B181&lt;&gt;"",$I181&lt;&gt;"",$J181&lt;&gt;"",$K181&lt;&gt;"",$M181&lt;100),AND($I181&lt;&gt;"",$J181&lt;&gt;"",TODAY()&gt;=$I181)),TRUE,FALSE)</formula>
    </cfRule>
  </conditionalFormatting>
  <conditionalFormatting sqref="B181:E182 I181:R182 G181:G182">
    <cfRule type="expression" dxfId="1052" priority="1480" stopIfTrue="1">
      <formula>IF(AND($B181&lt;&gt;"",$I181&lt;&gt;"",$J181&lt;&gt;"",$K181&lt;&gt;"",$L181&lt;&gt;"",$M181=100),TRUE,FALSE)</formula>
    </cfRule>
    <cfRule type="expression" dxfId="1051" priority="1481" stopIfTrue="1">
      <formula>IF(AND($B181&lt;&gt;"",$I181&lt;&gt;"",$J181&lt;&gt;"",$J181&lt;TODAY()),TRUE,FALSE)</formula>
    </cfRule>
    <cfRule type="expression" dxfId="1050" priority="1482" stopIfTrue="1">
      <formula>IF(OR(AND($B181&lt;&gt;"",$I181&lt;&gt;"",$J181&lt;&gt;"",$K181&lt;&gt;"",$M181&lt;100),AND($I181&lt;&gt;"",$J181&lt;&gt;"",TODAY()&gt;=$I181)),TRUE,FALSE)</formula>
    </cfRule>
  </conditionalFormatting>
  <conditionalFormatting sqref="K183:K184">
    <cfRule type="expression" dxfId="1049" priority="1507" stopIfTrue="1">
      <formula>IF(AND($B183&lt;&gt;"",$I183&lt;&gt;"",$J183&lt;&gt;"",$K183&lt;&gt;"",$L183&lt;&gt;"",$M183=100),TRUE,FALSE)</formula>
    </cfRule>
    <cfRule type="expression" dxfId="1048" priority="1508" stopIfTrue="1">
      <formula>IF(AND($B183&lt;&gt;"",$I183&lt;&gt;"",$J183&lt;&gt;"",$J183&lt;TODAY()),TRUE,FALSE)</formula>
    </cfRule>
    <cfRule type="expression" dxfId="1047" priority="1509" stopIfTrue="1">
      <formula>IF(OR(AND($B183&lt;&gt;"",$I183&lt;&gt;"",$J183&lt;&gt;"",$K183&lt;&gt;"",$M183&lt;100),AND($I183&lt;&gt;"",$J183&lt;&gt;"",TODAY()&gt;=$I183)),TRUE,FALSE)</formula>
    </cfRule>
  </conditionalFormatting>
  <conditionalFormatting sqref="K187:K188">
    <cfRule type="expression" dxfId="1046" priority="1504" stopIfTrue="1">
      <formula>IF(AND($B187&lt;&gt;"",$I187&lt;&gt;"",$J187&lt;&gt;"",$K187&lt;&gt;"",$L187&lt;&gt;"",$M187=100),TRUE,FALSE)</formula>
    </cfRule>
    <cfRule type="expression" dxfId="1045" priority="1505" stopIfTrue="1">
      <formula>IF(AND($B187&lt;&gt;"",$I187&lt;&gt;"",$J187&lt;&gt;"",$J187&lt;TODAY()),TRUE,FALSE)</formula>
    </cfRule>
    <cfRule type="expression" dxfId="1044" priority="1506" stopIfTrue="1">
      <formula>IF(OR(AND($B187&lt;&gt;"",$I187&lt;&gt;"",$J187&lt;&gt;"",$K187&lt;&gt;"",$M187&lt;100),AND($I187&lt;&gt;"",$J187&lt;&gt;"",TODAY()&gt;=$I187)),TRUE,FALSE)</formula>
    </cfRule>
  </conditionalFormatting>
  <conditionalFormatting sqref="L179:L180">
    <cfRule type="expression" dxfId="1043" priority="1501" stopIfTrue="1">
      <formula>IF(AND($B179&lt;&gt;"",$I179&lt;&gt;"",$J179&lt;&gt;"",$K179&lt;&gt;"",$L179&lt;&gt;"",$M179=100),TRUE,FALSE)</formula>
    </cfRule>
    <cfRule type="expression" dxfId="1042" priority="1502" stopIfTrue="1">
      <formula>IF(AND($B179&lt;&gt;"",$I179&lt;&gt;"",$J179&lt;&gt;"",$J179&lt;TODAY()),TRUE,FALSE)</formula>
    </cfRule>
    <cfRule type="expression" dxfId="1041" priority="1503" stopIfTrue="1">
      <formula>IF(OR(AND($B179&lt;&gt;"",$I179&lt;&gt;"",$J179&lt;&gt;"",$K179&lt;&gt;"",$M179&lt;100),AND($I179&lt;&gt;"",$J179&lt;&gt;"",TODAY()&gt;=$I179)),TRUE,FALSE)</formula>
    </cfRule>
  </conditionalFormatting>
  <conditionalFormatting sqref="L187:L188">
    <cfRule type="expression" dxfId="1040" priority="1498" stopIfTrue="1">
      <formula>IF(AND($B187&lt;&gt;"",$I187&lt;&gt;"",$J187&lt;&gt;"",$K187&lt;&gt;"",$L187&lt;&gt;"",$M187=100),TRUE,FALSE)</formula>
    </cfRule>
    <cfRule type="expression" dxfId="1039" priority="1499" stopIfTrue="1">
      <formula>IF(AND($B187&lt;&gt;"",$I187&lt;&gt;"",$J187&lt;&gt;"",$J187&lt;TODAY()),TRUE,FALSE)</formula>
    </cfRule>
    <cfRule type="expression" dxfId="1038" priority="1500" stopIfTrue="1">
      <formula>IF(OR(AND($B187&lt;&gt;"",$I187&lt;&gt;"",$J187&lt;&gt;"",$K187&lt;&gt;"",$M187&lt;100),AND($I187&lt;&gt;"",$J187&lt;&gt;"",TODAY()&gt;=$I187)),TRUE,FALSE)</formula>
    </cfRule>
  </conditionalFormatting>
  <conditionalFormatting sqref="B173:E174 I173:R174 G173:G174">
    <cfRule type="expression" dxfId="1034" priority="1492" stopIfTrue="1">
      <formula>IF(AND($B173&lt;&gt;"",$I173&lt;&gt;"",$J173&lt;&gt;"",$K173&lt;&gt;"",$L173&lt;&gt;"",$M173=100),TRUE,FALSE)</formula>
    </cfRule>
    <cfRule type="expression" dxfId="1033" priority="1493" stopIfTrue="1">
      <formula>IF(AND($B173&lt;&gt;"",$I173&lt;&gt;"",$J173&lt;&gt;"",$J173&lt;TODAY()),TRUE,FALSE)</formula>
    </cfRule>
    <cfRule type="expression" dxfId="1032" priority="1494" stopIfTrue="1">
      <formula>IF(OR(AND($B173&lt;&gt;"",$I173&lt;&gt;"",$J173&lt;&gt;"",$K173&lt;&gt;"",$M173&lt;100),AND($I173&lt;&gt;"",$J173&lt;&gt;"",TODAY()&gt;=$I173)),TRUE,FALSE)</formula>
    </cfRule>
  </conditionalFormatting>
  <conditionalFormatting sqref="H173:H174">
    <cfRule type="expression" dxfId="1031" priority="1489" stopIfTrue="1">
      <formula>IF(AND($B173&lt;&gt;"",$I173&lt;&gt;"",$J173&lt;&gt;"",$K173&lt;&gt;"",$L173&lt;&gt;"",$M173=100),TRUE,FALSE)</formula>
    </cfRule>
    <cfRule type="expression" dxfId="1030" priority="1490" stopIfTrue="1">
      <formula>IF(AND($B173&lt;&gt;"",$I173&lt;&gt;"",$J173&lt;&gt;"",$J173&lt;TODAY()),TRUE,FALSE)</formula>
    </cfRule>
    <cfRule type="expression" dxfId="1029" priority="1491" stopIfTrue="1">
      <formula>IF(OR(AND($B173&lt;&gt;"",$I173&lt;&gt;"",$J173&lt;&gt;"",$K173&lt;&gt;"",$M173&lt;100),AND($I173&lt;&gt;"",$J173&lt;&gt;"",TODAY()&gt;=$I173)),TRUE,FALSE)</formula>
    </cfRule>
  </conditionalFormatting>
  <conditionalFormatting sqref="B185:E186 I185:R186 G185:G186">
    <cfRule type="expression" dxfId="1016" priority="1474" stopIfTrue="1">
      <formula>IF(AND($B185&lt;&gt;"",$I185&lt;&gt;"",$J185&lt;&gt;"",$K185&lt;&gt;"",$L185&lt;&gt;"",$M185=100),TRUE,FALSE)</formula>
    </cfRule>
    <cfRule type="expression" dxfId="1015" priority="1475" stopIfTrue="1">
      <formula>IF(AND($B185&lt;&gt;"",$I185&lt;&gt;"",$J185&lt;&gt;"",$J185&lt;TODAY()),TRUE,FALSE)</formula>
    </cfRule>
    <cfRule type="expression" dxfId="1014" priority="1476" stopIfTrue="1">
      <formula>IF(OR(AND($B185&lt;&gt;"",$I185&lt;&gt;"",$J185&lt;&gt;"",$K185&lt;&gt;"",$M185&lt;100),AND($I185&lt;&gt;"",$J185&lt;&gt;"",TODAY()&gt;=$I185)),TRUE,FALSE)</formula>
    </cfRule>
  </conditionalFormatting>
  <conditionalFormatting sqref="H185:H186">
    <cfRule type="expression" dxfId="1013" priority="1471" stopIfTrue="1">
      <formula>IF(AND($B185&lt;&gt;"",$I185&lt;&gt;"",$J185&lt;&gt;"",$K185&lt;&gt;"",$L185&lt;&gt;"",$M185=100),TRUE,FALSE)</formula>
    </cfRule>
    <cfRule type="expression" dxfId="1012" priority="1472" stopIfTrue="1">
      <formula>IF(AND($B185&lt;&gt;"",$I185&lt;&gt;"",$J185&lt;&gt;"",$J185&lt;TODAY()),TRUE,FALSE)</formula>
    </cfRule>
    <cfRule type="expression" dxfId="1011" priority="1473" stopIfTrue="1">
      <formula>IF(OR(AND($B185&lt;&gt;"",$I185&lt;&gt;"",$J185&lt;&gt;"",$K185&lt;&gt;"",$M185&lt;100),AND($I185&lt;&gt;"",$J185&lt;&gt;"",TODAY()&gt;=$I185)),TRUE,FALSE)</formula>
    </cfRule>
  </conditionalFormatting>
  <conditionalFormatting sqref="F173:F174">
    <cfRule type="expression" dxfId="1010" priority="1468" stopIfTrue="1">
      <formula>IF(AND($B175&lt;&gt;"",$I175&lt;&gt;"",$J175&lt;&gt;"",$K175&lt;&gt;"",$L175&lt;&gt;"",$M175=100),TRUE,FALSE)</formula>
    </cfRule>
    <cfRule type="expression" dxfId="1009" priority="1469" stopIfTrue="1">
      <formula>IF(AND($B175&lt;&gt;"",$I175&lt;&gt;"",$J175&lt;&gt;"",$J175&lt;TODAY()),TRUE,FALSE)</formula>
    </cfRule>
    <cfRule type="expression" dxfId="1008" priority="1470" stopIfTrue="1">
      <formula>IF(OR(AND($B175&lt;&gt;"",$I175&lt;&gt;"",$J175&lt;&gt;"",$K175&lt;&gt;"",$M175&lt;100),AND($I175&lt;&gt;"",$J175&lt;&gt;"",TODAY()&gt;=$I175)),TRUE,FALSE)</formula>
    </cfRule>
  </conditionalFormatting>
  <conditionalFormatting sqref="F177:F178">
    <cfRule type="expression" dxfId="1007" priority="1465" stopIfTrue="1">
      <formula>IF(AND($B179&lt;&gt;"",$I179&lt;&gt;"",$J179&lt;&gt;"",$K179&lt;&gt;"",$L179&lt;&gt;"",$M179=100),TRUE,FALSE)</formula>
    </cfRule>
    <cfRule type="expression" dxfId="1006" priority="1466" stopIfTrue="1">
      <formula>IF(AND($B179&lt;&gt;"",$I179&lt;&gt;"",$J179&lt;&gt;"",$J179&lt;TODAY()),TRUE,FALSE)</formula>
    </cfRule>
    <cfRule type="expression" dxfId="1005" priority="1467" stopIfTrue="1">
      <formula>IF(OR(AND($B179&lt;&gt;"",$I179&lt;&gt;"",$J179&lt;&gt;"",$K179&lt;&gt;"",$M179&lt;100),AND($I179&lt;&gt;"",$J179&lt;&gt;"",TODAY()&gt;=$I179)),TRUE,FALSE)</formula>
    </cfRule>
  </conditionalFormatting>
  <conditionalFormatting sqref="F181:F182">
    <cfRule type="expression" dxfId="1004" priority="1462" stopIfTrue="1">
      <formula>IF(AND($B183&lt;&gt;"",$I183&lt;&gt;"",$J183&lt;&gt;"",$K183&lt;&gt;"",$L183&lt;&gt;"",$M183=100),TRUE,FALSE)</formula>
    </cfRule>
    <cfRule type="expression" dxfId="1003" priority="1463" stopIfTrue="1">
      <formula>IF(AND($B183&lt;&gt;"",$I183&lt;&gt;"",$J183&lt;&gt;"",$J183&lt;TODAY()),TRUE,FALSE)</formula>
    </cfRule>
    <cfRule type="expression" dxfId="1002" priority="1464" stopIfTrue="1">
      <formula>IF(OR(AND($B183&lt;&gt;"",$I183&lt;&gt;"",$J183&lt;&gt;"",$K183&lt;&gt;"",$M183&lt;100),AND($I183&lt;&gt;"",$J183&lt;&gt;"",TODAY()&gt;=$I183)),TRUE,FALSE)</formula>
    </cfRule>
  </conditionalFormatting>
  <conditionalFormatting sqref="F185:F186">
    <cfRule type="expression" dxfId="1001" priority="1459" stopIfTrue="1">
      <formula>IF(AND($B187&lt;&gt;"",$I187&lt;&gt;"",$J187&lt;&gt;"",$K187&lt;&gt;"",$L187&lt;&gt;"",$M187=100),TRUE,FALSE)</formula>
    </cfRule>
    <cfRule type="expression" dxfId="1000" priority="1460" stopIfTrue="1">
      <formula>IF(AND($B187&lt;&gt;"",$I187&lt;&gt;"",$J187&lt;&gt;"",$J187&lt;TODAY()),TRUE,FALSE)</formula>
    </cfRule>
    <cfRule type="expression" dxfId="999" priority="1461" stopIfTrue="1">
      <formula>IF(OR(AND($B187&lt;&gt;"",$I187&lt;&gt;"",$J187&lt;&gt;"",$K187&lt;&gt;"",$M187&lt;100),AND($I187&lt;&gt;"",$J187&lt;&gt;"",TODAY()&gt;=$I187)),TRUE,FALSE)</formula>
    </cfRule>
  </conditionalFormatting>
  <conditionalFormatting sqref="B189:E190 I189:R190 G189:G190">
    <cfRule type="expression" dxfId="998" priority="1456" stopIfTrue="1">
      <formula>IF(AND($B189&lt;&gt;"",$I189&lt;&gt;"",$J189&lt;&gt;"",$K189&lt;&gt;"",$L189&lt;&gt;"",$M189=100),TRUE,FALSE)</formula>
    </cfRule>
    <cfRule type="expression" dxfId="997" priority="1457" stopIfTrue="1">
      <formula>IF(AND($B189&lt;&gt;"",$I189&lt;&gt;"",$J189&lt;&gt;"",$J189&lt;TODAY()),TRUE,FALSE)</formula>
    </cfRule>
    <cfRule type="expression" dxfId="996" priority="1458" stopIfTrue="1">
      <formula>IF(OR(AND($B189&lt;&gt;"",$I189&lt;&gt;"",$J189&lt;&gt;"",$K189&lt;&gt;"",$M189&lt;100),AND($I189&lt;&gt;"",$J189&lt;&gt;"",TODAY()&gt;=$I189)),TRUE,FALSE)</formula>
    </cfRule>
  </conditionalFormatting>
  <conditionalFormatting sqref="H189:H190">
    <cfRule type="expression" dxfId="995" priority="1453" stopIfTrue="1">
      <formula>IF(AND($B189&lt;&gt;"",$I189&lt;&gt;"",$J189&lt;&gt;"",$K189&lt;&gt;"",$L189&lt;&gt;"",$M189=100),TRUE,FALSE)</formula>
    </cfRule>
    <cfRule type="expression" dxfId="994" priority="1454" stopIfTrue="1">
      <formula>IF(AND($B189&lt;&gt;"",$I189&lt;&gt;"",$J189&lt;&gt;"",$J189&lt;TODAY()),TRUE,FALSE)</formula>
    </cfRule>
    <cfRule type="expression" dxfId="993" priority="1455" stopIfTrue="1">
      <formula>IF(OR(AND($B189&lt;&gt;"",$I189&lt;&gt;"",$J189&lt;&gt;"",$K189&lt;&gt;"",$M189&lt;100),AND($I189&lt;&gt;"",$J189&lt;&gt;"",TODAY()&gt;=$I189)),TRUE,FALSE)</formula>
    </cfRule>
  </conditionalFormatting>
  <conditionalFormatting sqref="F189:F190">
    <cfRule type="expression" dxfId="992" priority="1450" stopIfTrue="1">
      <formula>IF(AND($B251&lt;&gt;"",$I251&lt;&gt;"",$J251&lt;&gt;"",$K251&lt;&gt;"",$L251&lt;&gt;"",$M251=100),TRUE,FALSE)</formula>
    </cfRule>
    <cfRule type="expression" dxfId="991" priority="1451" stopIfTrue="1">
      <formula>IF(AND($B251&lt;&gt;"",$I251&lt;&gt;"",$J251&lt;&gt;"",$J251&lt;TODAY()),TRUE,FALSE)</formula>
    </cfRule>
    <cfRule type="expression" dxfId="990" priority="1452" stopIfTrue="1">
      <formula>IF(OR(AND($B251&lt;&gt;"",$I251&lt;&gt;"",$J251&lt;&gt;"",$K251&lt;&gt;"",$M251&lt;100),AND($I251&lt;&gt;"",$J251&lt;&gt;"",TODAY()&gt;=$I251)),TRUE,FALSE)</formula>
    </cfRule>
  </conditionalFormatting>
  <conditionalFormatting sqref="F175:F176">
    <cfRule type="expression" dxfId="989" priority="1447" stopIfTrue="1">
      <formula>IF(AND($B175&lt;&gt;"",$I175&lt;&gt;"",$J175&lt;&gt;"",$K175&lt;&gt;"",$L175&lt;&gt;"",$M175=100),TRUE,FALSE)</formula>
    </cfRule>
    <cfRule type="expression" dxfId="988" priority="1448" stopIfTrue="1">
      <formula>IF(AND($B175&lt;&gt;"",$I175&lt;&gt;"",$J175&lt;&gt;"",$J175&lt;TODAY()),TRUE,FALSE)</formula>
    </cfRule>
    <cfRule type="expression" dxfId="987" priority="1449" stopIfTrue="1">
      <formula>IF(OR(AND($B175&lt;&gt;"",$I175&lt;&gt;"",$J175&lt;&gt;"",$K175&lt;&gt;"",$M175&lt;100),AND($I175&lt;&gt;"",$J175&lt;&gt;"",TODAY()&gt;=$I175)),TRUE,FALSE)</formula>
    </cfRule>
  </conditionalFormatting>
  <conditionalFormatting sqref="F179:F180">
    <cfRule type="expression" dxfId="986" priority="1444" stopIfTrue="1">
      <formula>IF(AND($B179&lt;&gt;"",$I179&lt;&gt;"",$J179&lt;&gt;"",$K179&lt;&gt;"",$L179&lt;&gt;"",$M179=100),TRUE,FALSE)</formula>
    </cfRule>
    <cfRule type="expression" dxfId="985" priority="1445" stopIfTrue="1">
      <formula>IF(AND($B179&lt;&gt;"",$I179&lt;&gt;"",$J179&lt;&gt;"",$J179&lt;TODAY()),TRUE,FALSE)</formula>
    </cfRule>
    <cfRule type="expression" dxfId="984" priority="1446" stopIfTrue="1">
      <formula>IF(OR(AND($B179&lt;&gt;"",$I179&lt;&gt;"",$J179&lt;&gt;"",$K179&lt;&gt;"",$M179&lt;100),AND($I179&lt;&gt;"",$J179&lt;&gt;"",TODAY()&gt;=$I179)),TRUE,FALSE)</formula>
    </cfRule>
  </conditionalFormatting>
  <conditionalFormatting sqref="F183:F184">
    <cfRule type="expression" dxfId="983" priority="1441" stopIfTrue="1">
      <formula>IF(AND($B183&lt;&gt;"",$I183&lt;&gt;"",$J183&lt;&gt;"",$K183&lt;&gt;"",$L183&lt;&gt;"",$M183=100),TRUE,FALSE)</formula>
    </cfRule>
    <cfRule type="expression" dxfId="982" priority="1442" stopIfTrue="1">
      <formula>IF(AND($B183&lt;&gt;"",$I183&lt;&gt;"",$J183&lt;&gt;"",$J183&lt;TODAY()),TRUE,FALSE)</formula>
    </cfRule>
    <cfRule type="expression" dxfId="981" priority="1443" stopIfTrue="1">
      <formula>IF(OR(AND($B183&lt;&gt;"",$I183&lt;&gt;"",$J183&lt;&gt;"",$K183&lt;&gt;"",$M183&lt;100),AND($I183&lt;&gt;"",$J183&lt;&gt;"",TODAY()&gt;=$I183)),TRUE,FALSE)</formula>
    </cfRule>
  </conditionalFormatting>
  <conditionalFormatting sqref="F187:F188">
    <cfRule type="expression" dxfId="980" priority="1438" stopIfTrue="1">
      <formula>IF(AND($B187&lt;&gt;"",$I187&lt;&gt;"",$J187&lt;&gt;"",$K187&lt;&gt;"",$L187&lt;&gt;"",$M187=100),TRUE,FALSE)</formula>
    </cfRule>
    <cfRule type="expression" dxfId="979" priority="1439" stopIfTrue="1">
      <formula>IF(AND($B187&lt;&gt;"",$I187&lt;&gt;"",$J187&lt;&gt;"",$J187&lt;TODAY()),TRUE,FALSE)</formula>
    </cfRule>
    <cfRule type="expression" dxfId="978" priority="1440" stopIfTrue="1">
      <formula>IF(OR(AND($B187&lt;&gt;"",$I187&lt;&gt;"",$J187&lt;&gt;"",$K187&lt;&gt;"",$M187&lt;100),AND($I187&lt;&gt;"",$J187&lt;&gt;"",TODAY()&gt;=$I187)),TRUE,FALSE)</formula>
    </cfRule>
  </conditionalFormatting>
  <conditionalFormatting sqref="B205:D206 M205:R206 G205:G206">
    <cfRule type="expression" dxfId="977" priority="1312" stopIfTrue="1">
      <formula>IF(AND($B205&lt;&gt;"",$I205&lt;&gt;"",$J205&lt;&gt;"",$K205&lt;&gt;"",$L205&lt;&gt;"",$M205=100),TRUE,FALSE)</formula>
    </cfRule>
    <cfRule type="expression" dxfId="976" priority="1313" stopIfTrue="1">
      <formula>IF(AND($B205&lt;&gt;"",$I205&lt;&gt;"",$J205&lt;&gt;"",$J205&lt;TODAY()),TRUE,FALSE)</formula>
    </cfRule>
    <cfRule type="expression" dxfId="975" priority="1314" stopIfTrue="1">
      <formula>IF(OR(AND($B205&lt;&gt;"",$I205&lt;&gt;"",$J205&lt;&gt;"",$K205&lt;&gt;"",$M205&lt;100),AND($I205&lt;&gt;"",$J205&lt;&gt;"",TODAY()&gt;=$I205)),TRUE,FALSE)</formula>
    </cfRule>
  </conditionalFormatting>
  <conditionalFormatting sqref="H205:H206">
    <cfRule type="expression" dxfId="974" priority="1309" stopIfTrue="1">
      <formula>IF(AND($B205&lt;&gt;"",$I205&lt;&gt;"",$J205&lt;&gt;"",$K205&lt;&gt;"",$L205&lt;&gt;"",$M205=100),TRUE,FALSE)</formula>
    </cfRule>
    <cfRule type="expression" dxfId="973" priority="1310" stopIfTrue="1">
      <formula>IF(AND($B205&lt;&gt;"",$I205&lt;&gt;"",$J205&lt;&gt;"",$J205&lt;TODAY()),TRUE,FALSE)</formula>
    </cfRule>
    <cfRule type="expression" dxfId="972" priority="1311" stopIfTrue="1">
      <formula>IF(OR(AND($B205&lt;&gt;"",$I205&lt;&gt;"",$J205&lt;&gt;"",$K205&lt;&gt;"",$M205&lt;100),AND($I205&lt;&gt;"",$J205&lt;&gt;"",TODAY()&gt;=$I205)),TRUE,FALSE)</formula>
    </cfRule>
  </conditionalFormatting>
  <conditionalFormatting sqref="L205:L206">
    <cfRule type="expression" dxfId="971" priority="1306" stopIfTrue="1">
      <formula>IF(AND($B205&lt;&gt;"",$I205&lt;&gt;"",$J205&lt;&gt;"",$K205&lt;&gt;"",$L205&lt;&gt;"",$M205=100),TRUE,FALSE)</formula>
    </cfRule>
    <cfRule type="expression" dxfId="970" priority="1307" stopIfTrue="1">
      <formula>IF(AND($B205&lt;&gt;"",$I205&lt;&gt;"",$J205&lt;&gt;"",$J205&lt;TODAY()),TRUE,FALSE)</formula>
    </cfRule>
    <cfRule type="expression" dxfId="969" priority="1308" stopIfTrue="1">
      <formula>IF(OR(AND($B205&lt;&gt;"",$I205&lt;&gt;"",$J205&lt;&gt;"",$K205&lt;&gt;"",$M205&lt;100),AND($I205&lt;&gt;"",$J205&lt;&gt;"",TODAY()&gt;=$I205)),TRUE,FALSE)</formula>
    </cfRule>
  </conditionalFormatting>
  <conditionalFormatting sqref="M201:R202 B201:C202 G201:G202">
    <cfRule type="expression" dxfId="968" priority="1294" stopIfTrue="1">
      <formula>IF(AND($B201&lt;&gt;"",$I201&lt;&gt;"",$J201&lt;&gt;"",$K201&lt;&gt;"",$L201&lt;&gt;"",$M201=100),TRUE,FALSE)</formula>
    </cfRule>
    <cfRule type="expression" dxfId="967" priority="1295" stopIfTrue="1">
      <formula>IF(AND($B201&lt;&gt;"",$I201&lt;&gt;"",$J201&lt;&gt;"",$J201&lt;TODAY()),TRUE,FALSE)</formula>
    </cfRule>
    <cfRule type="expression" dxfId="966" priority="1296" stopIfTrue="1">
      <formula>IF(OR(AND($B201&lt;&gt;"",$I201&lt;&gt;"",$J201&lt;&gt;"",$K201&lt;&gt;"",$M201&lt;100),AND($I201&lt;&gt;"",$J201&lt;&gt;"",TODAY()&gt;=$I201)),TRUE,FALSE)</formula>
    </cfRule>
  </conditionalFormatting>
  <conditionalFormatting sqref="H201:H202">
    <cfRule type="expression" dxfId="965" priority="1291" stopIfTrue="1">
      <formula>IF(AND($B201&lt;&gt;"",$I201&lt;&gt;"",$J201&lt;&gt;"",$K201&lt;&gt;"",$L201&lt;&gt;"",$M201=100),TRUE,FALSE)</formula>
    </cfRule>
    <cfRule type="expression" dxfId="964" priority="1292" stopIfTrue="1">
      <formula>IF(AND($B201&lt;&gt;"",$I201&lt;&gt;"",$J201&lt;&gt;"",$J201&lt;TODAY()),TRUE,FALSE)</formula>
    </cfRule>
    <cfRule type="expression" dxfId="963" priority="1293" stopIfTrue="1">
      <formula>IF(OR(AND($B201&lt;&gt;"",$I201&lt;&gt;"",$J201&lt;&gt;"",$K201&lt;&gt;"",$M201&lt;100),AND($I201&lt;&gt;"",$J201&lt;&gt;"",TODAY()&gt;=$I201)),TRUE,FALSE)</formula>
    </cfRule>
  </conditionalFormatting>
  <conditionalFormatting sqref="D201:D202">
    <cfRule type="expression" dxfId="962" priority="1288" stopIfTrue="1">
      <formula>IF(AND($B201&lt;&gt;"",$I201&lt;&gt;"",$J201&lt;&gt;"",$K201&lt;&gt;"",$L201&lt;&gt;"",$M201=100),TRUE,FALSE)</formula>
    </cfRule>
    <cfRule type="expression" dxfId="961" priority="1289" stopIfTrue="1">
      <formula>IF(AND($B201&lt;&gt;"",$I201&lt;&gt;"",$J201&lt;&gt;"",$J201&lt;TODAY()),TRUE,FALSE)</formula>
    </cfRule>
    <cfRule type="expression" dxfId="960" priority="1290" stopIfTrue="1">
      <formula>IF(OR(AND($B201&lt;&gt;"",$I201&lt;&gt;"",$J201&lt;&gt;"",$K201&lt;&gt;"",$M201&lt;100),AND($I201&lt;&gt;"",$J201&lt;&gt;"",TODAY()&gt;=$I201)),TRUE,FALSE)</formula>
    </cfRule>
  </conditionalFormatting>
  <conditionalFormatting sqref="B195:D196 M195:R196 I195:I196 G195:G196">
    <cfRule type="expression" dxfId="959" priority="1285" stopIfTrue="1">
      <formula>IF(AND($B195&lt;&gt;"",$I195&lt;&gt;"",$J195&lt;&gt;"",$K195&lt;&gt;"",$L195&lt;&gt;"",$M195=100),TRUE,FALSE)</formula>
    </cfRule>
    <cfRule type="expression" dxfId="958" priority="1286" stopIfTrue="1">
      <formula>IF(AND($B195&lt;&gt;"",$I195&lt;&gt;"",$J195&lt;&gt;"",$J195&lt;TODAY()),TRUE,FALSE)</formula>
    </cfRule>
    <cfRule type="expression" dxfId="957" priority="1287" stopIfTrue="1">
      <formula>IF(OR(AND($B195&lt;&gt;"",$I195&lt;&gt;"",$J195&lt;&gt;"",$K195&lt;&gt;"",$M195&lt;100),AND($I195&lt;&gt;"",$J195&lt;&gt;"",TODAY()&gt;=$I195)),TRUE,FALSE)</formula>
    </cfRule>
  </conditionalFormatting>
  <conditionalFormatting sqref="H195:H196">
    <cfRule type="expression" dxfId="956" priority="1282" stopIfTrue="1">
      <formula>IF(AND($B195&lt;&gt;"",$I195&lt;&gt;"",$J195&lt;&gt;"",$K195&lt;&gt;"",$L195&lt;&gt;"",$M195=100),TRUE,FALSE)</formula>
    </cfRule>
    <cfRule type="expression" dxfId="955" priority="1283" stopIfTrue="1">
      <formula>IF(AND($B195&lt;&gt;"",$I195&lt;&gt;"",$J195&lt;&gt;"",$J195&lt;TODAY()),TRUE,FALSE)</formula>
    </cfRule>
    <cfRule type="expression" dxfId="954" priority="1284" stopIfTrue="1">
      <formula>IF(OR(AND($B195&lt;&gt;"",$I195&lt;&gt;"",$J195&lt;&gt;"",$K195&lt;&gt;"",$M195&lt;100),AND($I195&lt;&gt;"",$J195&lt;&gt;"",TODAY()&gt;=$I195)),TRUE,FALSE)</formula>
    </cfRule>
  </conditionalFormatting>
  <conditionalFormatting sqref="L195:L196">
    <cfRule type="expression" dxfId="953" priority="1279" stopIfTrue="1">
      <formula>IF(AND($B195&lt;&gt;"",$I195&lt;&gt;"",$J195&lt;&gt;"",$K195&lt;&gt;"",$L195&lt;&gt;"",$M195=100),TRUE,FALSE)</formula>
    </cfRule>
    <cfRule type="expression" dxfId="952" priority="1280" stopIfTrue="1">
      <formula>IF(AND($B195&lt;&gt;"",$I195&lt;&gt;"",$J195&lt;&gt;"",$J195&lt;TODAY()),TRUE,FALSE)</formula>
    </cfRule>
    <cfRule type="expression" dxfId="951" priority="1281" stopIfTrue="1">
      <formula>IF(OR(AND($B195&lt;&gt;"",$I195&lt;&gt;"",$J195&lt;&gt;"",$K195&lt;&gt;"",$M195&lt;100),AND($I195&lt;&gt;"",$J195&lt;&gt;"",TODAY()&gt;=$I195)),TRUE,FALSE)</formula>
    </cfRule>
  </conditionalFormatting>
  <conditionalFormatting sqref="J195:J196">
    <cfRule type="expression" dxfId="950" priority="1276" stopIfTrue="1">
      <formula>IF(AND($B195&lt;&gt;"",$I195&lt;&gt;"",$J195&lt;&gt;"",$K195&lt;&gt;"",$L195&lt;&gt;"",$M195=100),TRUE,FALSE)</formula>
    </cfRule>
    <cfRule type="expression" dxfId="949" priority="1277" stopIfTrue="1">
      <formula>IF(AND($B195&lt;&gt;"",$I195&lt;&gt;"",$J195&lt;&gt;"",$J195&lt;TODAY()),TRUE,FALSE)</formula>
    </cfRule>
    <cfRule type="expression" dxfId="948" priority="1278" stopIfTrue="1">
      <formula>IF(OR(AND($B195&lt;&gt;"",$I195&lt;&gt;"",$J195&lt;&gt;"",$K195&lt;&gt;"",$M195&lt;100),AND($I195&lt;&gt;"",$J195&lt;&gt;"",TODAY()&gt;=$I195)),TRUE,FALSE)</formula>
    </cfRule>
  </conditionalFormatting>
  <conditionalFormatting sqref="K195:K196">
    <cfRule type="expression" dxfId="947" priority="1273" stopIfTrue="1">
      <formula>IF(AND($B195&lt;&gt;"",$I195&lt;&gt;"",$J195&lt;&gt;"",$K195&lt;&gt;"",$L195&lt;&gt;"",$M195=100),TRUE,FALSE)</formula>
    </cfRule>
    <cfRule type="expression" dxfId="946" priority="1274" stopIfTrue="1">
      <formula>IF(AND($B195&lt;&gt;"",$I195&lt;&gt;"",$J195&lt;&gt;"",$J195&lt;TODAY()),TRUE,FALSE)</formula>
    </cfRule>
    <cfRule type="expression" dxfId="945" priority="1275" stopIfTrue="1">
      <formula>IF(OR(AND($B195&lt;&gt;"",$I195&lt;&gt;"",$J195&lt;&gt;"",$K195&lt;&gt;"",$M195&lt;100),AND($I195&lt;&gt;"",$J195&lt;&gt;"",TODAY()&gt;=$I195)),TRUE,FALSE)</formula>
    </cfRule>
  </conditionalFormatting>
  <conditionalFormatting sqref="M193:R194 B193:C194 G193:G194">
    <cfRule type="expression" dxfId="944" priority="1270" stopIfTrue="1">
      <formula>IF(AND($B193&lt;&gt;"",$I193&lt;&gt;"",$J193&lt;&gt;"",$K193&lt;&gt;"",$L193&lt;&gt;"",$M193=100),TRUE,FALSE)</formula>
    </cfRule>
    <cfRule type="expression" dxfId="943" priority="1271" stopIfTrue="1">
      <formula>IF(AND($B193&lt;&gt;"",$I193&lt;&gt;"",$J193&lt;&gt;"",$J193&lt;TODAY()),TRUE,FALSE)</formula>
    </cfRule>
    <cfRule type="expression" dxfId="942" priority="1272" stopIfTrue="1">
      <formula>IF(OR(AND($B193&lt;&gt;"",$I193&lt;&gt;"",$J193&lt;&gt;"",$K193&lt;&gt;"",$M193&lt;100),AND($I193&lt;&gt;"",$J193&lt;&gt;"",TODAY()&gt;=$I193)),TRUE,FALSE)</formula>
    </cfRule>
  </conditionalFormatting>
  <conditionalFormatting sqref="H193:H194">
    <cfRule type="expression" dxfId="941" priority="1267" stopIfTrue="1">
      <formula>IF(AND($B193&lt;&gt;"",$I193&lt;&gt;"",$J193&lt;&gt;"",$K193&lt;&gt;"",$L193&lt;&gt;"",$M193=100),TRUE,FALSE)</formula>
    </cfRule>
    <cfRule type="expression" dxfId="940" priority="1268" stopIfTrue="1">
      <formula>IF(AND($B193&lt;&gt;"",$I193&lt;&gt;"",$J193&lt;&gt;"",$J193&lt;TODAY()),TRUE,FALSE)</formula>
    </cfRule>
    <cfRule type="expression" dxfId="939" priority="1269" stopIfTrue="1">
      <formula>IF(OR(AND($B193&lt;&gt;"",$I193&lt;&gt;"",$J193&lt;&gt;"",$K193&lt;&gt;"",$M193&lt;100),AND($I193&lt;&gt;"",$J193&lt;&gt;"",TODAY()&gt;=$I193)),TRUE,FALSE)</formula>
    </cfRule>
  </conditionalFormatting>
  <conditionalFormatting sqref="K193:K194">
    <cfRule type="expression" dxfId="938" priority="1264" stopIfTrue="1">
      <formula>IF(AND($B193&lt;&gt;"",$I193&lt;&gt;"",$J193&lt;&gt;"",$K193&lt;&gt;"",$L193&lt;&gt;"",$M193=100),TRUE,FALSE)</formula>
    </cfRule>
    <cfRule type="expression" dxfId="937" priority="1265" stopIfTrue="1">
      <formula>IF(AND($B193&lt;&gt;"",$I193&lt;&gt;"",$J193&lt;&gt;"",$J193&lt;TODAY()),TRUE,FALSE)</formula>
    </cfRule>
    <cfRule type="expression" dxfId="936" priority="1266" stopIfTrue="1">
      <formula>IF(OR(AND($B193&lt;&gt;"",$I193&lt;&gt;"",$J193&lt;&gt;"",$K193&lt;&gt;"",$M193&lt;100),AND($I193&lt;&gt;"",$J193&lt;&gt;"",TODAY()&gt;=$I193)),TRUE,FALSE)</formula>
    </cfRule>
  </conditionalFormatting>
  <conditionalFormatting sqref="D193:D194">
    <cfRule type="expression" dxfId="932" priority="1258" stopIfTrue="1">
      <formula>IF(AND($B193&lt;&gt;"",$I193&lt;&gt;"",$J193&lt;&gt;"",$K193&lt;&gt;"",$L193&lt;&gt;"",$M193=100),TRUE,FALSE)</formula>
    </cfRule>
    <cfRule type="expression" dxfId="931" priority="1259" stopIfTrue="1">
      <formula>IF(AND($B193&lt;&gt;"",$I193&lt;&gt;"",$J193&lt;&gt;"",$J193&lt;TODAY()),TRUE,FALSE)</formula>
    </cfRule>
    <cfRule type="expression" dxfId="930" priority="1260" stopIfTrue="1">
      <formula>IF(OR(AND($B193&lt;&gt;"",$I193&lt;&gt;"",$J193&lt;&gt;"",$K193&lt;&gt;"",$M193&lt;100),AND($I193&lt;&gt;"",$J193&lt;&gt;"",TODAY()&gt;=$I193)),TRUE,FALSE)</formula>
    </cfRule>
  </conditionalFormatting>
  <conditionalFormatting sqref="L113:L114">
    <cfRule type="expression" dxfId="926" priority="1162" stopIfTrue="1">
      <formula>IF(AND($B113&lt;&gt;"",$I113&lt;&gt;"",$J113&lt;&gt;"",$K113&lt;&gt;"",$L113&lt;&gt;"",$M113=100),TRUE,FALSE)</formula>
    </cfRule>
    <cfRule type="expression" dxfId="925" priority="1163" stopIfTrue="1">
      <formula>IF(AND($B113&lt;&gt;"",$I113&lt;&gt;"",$J113&lt;&gt;"",$J113&lt;TODAY()),TRUE,FALSE)</formula>
    </cfRule>
    <cfRule type="expression" dxfId="924" priority="1164" stopIfTrue="1">
      <formula>IF(OR(AND($B113&lt;&gt;"",$I113&lt;&gt;"",$J113&lt;&gt;"",$K113&lt;&gt;"",$M113&lt;100),AND($I113&lt;&gt;"",$J113&lt;&gt;"",TODAY()&gt;=$I113)),TRUE,FALSE)</formula>
    </cfRule>
  </conditionalFormatting>
  <conditionalFormatting sqref="L193:L194">
    <cfRule type="expression" dxfId="920" priority="1234" stopIfTrue="1">
      <formula>IF(AND($B193&lt;&gt;"",$I193&lt;&gt;"",$J193&lt;&gt;"",$K193&lt;&gt;"",$L193&lt;&gt;"",$M193=100),TRUE,FALSE)</formula>
    </cfRule>
    <cfRule type="expression" dxfId="919" priority="1235" stopIfTrue="1">
      <formula>IF(AND($B193&lt;&gt;"",$I193&lt;&gt;"",$J193&lt;&gt;"",$J193&lt;TODAY()),TRUE,FALSE)</formula>
    </cfRule>
    <cfRule type="expression" dxfId="918" priority="1236" stopIfTrue="1">
      <formula>IF(OR(AND($B193&lt;&gt;"",$I193&lt;&gt;"",$J193&lt;&gt;"",$K193&lt;&gt;"",$M193&lt;100),AND($I193&lt;&gt;"",$J193&lt;&gt;"",TODAY()&gt;=$I193)),TRUE,FALSE)</formula>
    </cfRule>
  </conditionalFormatting>
  <conditionalFormatting sqref="K201:K202">
    <cfRule type="expression" dxfId="917" priority="1231" stopIfTrue="1">
      <formula>IF(AND($B201&lt;&gt;"",$I201&lt;&gt;"",$J201&lt;&gt;"",$K201&lt;&gt;"",$L201&lt;&gt;"",$M201=100),TRUE,FALSE)</formula>
    </cfRule>
    <cfRule type="expression" dxfId="916" priority="1232" stopIfTrue="1">
      <formula>IF(AND($B201&lt;&gt;"",$I201&lt;&gt;"",$J201&lt;&gt;"",$J201&lt;TODAY()),TRUE,FALSE)</formula>
    </cfRule>
    <cfRule type="expression" dxfId="915" priority="1233" stopIfTrue="1">
      <formula>IF(OR(AND($B201&lt;&gt;"",$I201&lt;&gt;"",$J201&lt;&gt;"",$K201&lt;&gt;"",$M201&lt;100),AND($I201&lt;&gt;"",$J201&lt;&gt;"",TODAY()&gt;=$I201)),TRUE,FALSE)</formula>
    </cfRule>
  </conditionalFormatting>
  <conditionalFormatting sqref="K205:K206">
    <cfRule type="expression" dxfId="914" priority="1228" stopIfTrue="1">
      <formula>IF(AND($B205&lt;&gt;"",$I205&lt;&gt;"",$J205&lt;&gt;"",$K205&lt;&gt;"",$L205&lt;&gt;"",$M205=100),TRUE,FALSE)</formula>
    </cfRule>
    <cfRule type="expression" dxfId="913" priority="1229" stopIfTrue="1">
      <formula>IF(AND($B205&lt;&gt;"",$I205&lt;&gt;"",$J205&lt;&gt;"",$J205&lt;TODAY()),TRUE,FALSE)</formula>
    </cfRule>
    <cfRule type="expression" dxfId="912" priority="1230" stopIfTrue="1">
      <formula>IF(OR(AND($B205&lt;&gt;"",$I205&lt;&gt;"",$J205&lt;&gt;"",$K205&lt;&gt;"",$M205&lt;100),AND($I205&lt;&gt;"",$J205&lt;&gt;"",TODAY()&gt;=$I205)),TRUE,FALSE)</formula>
    </cfRule>
  </conditionalFormatting>
  <conditionalFormatting sqref="L201:L202">
    <cfRule type="expression" dxfId="911" priority="1225" stopIfTrue="1">
      <formula>IF(AND($B201&lt;&gt;"",$I201&lt;&gt;"",$J201&lt;&gt;"",$K201&lt;&gt;"",$L201&lt;&gt;"",$M201=100),TRUE,FALSE)</formula>
    </cfRule>
    <cfRule type="expression" dxfId="910" priority="1226" stopIfTrue="1">
      <formula>IF(AND($B201&lt;&gt;"",$I201&lt;&gt;"",$J201&lt;&gt;"",$J201&lt;TODAY()),TRUE,FALSE)</formula>
    </cfRule>
    <cfRule type="expression" dxfId="909" priority="1227" stopIfTrue="1">
      <formula>IF(OR(AND($B201&lt;&gt;"",$I201&lt;&gt;"",$J201&lt;&gt;"",$K201&lt;&gt;"",$M201&lt;100),AND($I201&lt;&gt;"",$J201&lt;&gt;"",TODAY()&gt;=$I201)),TRUE,FALSE)</formula>
    </cfRule>
  </conditionalFormatting>
  <conditionalFormatting sqref="L115:L116">
    <cfRule type="expression" dxfId="905" priority="1159" stopIfTrue="1">
      <formula>IF(AND($B115&lt;&gt;"",$I115&lt;&gt;"",$J115&lt;&gt;"",$K115&lt;&gt;"",$L115&lt;&gt;"",$M115=100),TRUE,FALSE)</formula>
    </cfRule>
    <cfRule type="expression" dxfId="904" priority="1160" stopIfTrue="1">
      <formula>IF(AND($B115&lt;&gt;"",$I115&lt;&gt;"",$J115&lt;&gt;"",$J115&lt;TODAY()),TRUE,FALSE)</formula>
    </cfRule>
    <cfRule type="expression" dxfId="903" priority="1161" stopIfTrue="1">
      <formula>IF(OR(AND($B115&lt;&gt;"",$I115&lt;&gt;"",$J115&lt;&gt;"",$K115&lt;&gt;"",$M115&lt;100),AND($I115&lt;&gt;"",$J115&lt;&gt;"",TODAY()&gt;=$I115)),TRUE,FALSE)</formula>
    </cfRule>
  </conditionalFormatting>
  <conditionalFormatting sqref="L117:L118">
    <cfRule type="expression" dxfId="902" priority="1156" stopIfTrue="1">
      <formula>IF(AND($B117&lt;&gt;"",$I117&lt;&gt;"",$J117&lt;&gt;"",$K117&lt;&gt;"",$L117&lt;&gt;"",$M117=100),TRUE,FALSE)</formula>
    </cfRule>
    <cfRule type="expression" dxfId="901" priority="1157" stopIfTrue="1">
      <formula>IF(AND($B117&lt;&gt;"",$I117&lt;&gt;"",$J117&lt;&gt;"",$J117&lt;TODAY()),TRUE,FALSE)</formula>
    </cfRule>
    <cfRule type="expression" dxfId="900" priority="1158" stopIfTrue="1">
      <formula>IF(OR(AND($B117&lt;&gt;"",$I117&lt;&gt;"",$J117&lt;&gt;"",$K117&lt;&gt;"",$M117&lt;100),AND($I117&lt;&gt;"",$J117&lt;&gt;"",TODAY()&gt;=$I117)),TRUE,FALSE)</formula>
    </cfRule>
  </conditionalFormatting>
  <conditionalFormatting sqref="F193:F194">
    <cfRule type="expression" dxfId="899" priority="1153" stopIfTrue="1">
      <formula>IF(AND($B193&lt;&gt;"",$I193&lt;&gt;"",$J193&lt;&gt;"",$K193&lt;&gt;"",$L193&lt;&gt;"",$M193=100),TRUE,FALSE)</formula>
    </cfRule>
    <cfRule type="expression" dxfId="898" priority="1154" stopIfTrue="1">
      <formula>IF(AND($B193&lt;&gt;"",$I193&lt;&gt;"",$J193&lt;&gt;"",$J193&lt;TODAY()),TRUE,FALSE)</formula>
    </cfRule>
    <cfRule type="expression" dxfId="897" priority="1155" stopIfTrue="1">
      <formula>IF(OR(AND($B193&lt;&gt;"",$I193&lt;&gt;"",$J193&lt;&gt;"",$K193&lt;&gt;"",$M193&lt;100),AND($I193&lt;&gt;"",$J193&lt;&gt;"",TODAY()&gt;=$I193)),TRUE,FALSE)</formula>
    </cfRule>
  </conditionalFormatting>
  <conditionalFormatting sqref="F201:F202">
    <cfRule type="expression" dxfId="896" priority="1147" stopIfTrue="1">
      <formula>IF(AND($B201&lt;&gt;"",$I201&lt;&gt;"",$J201&lt;&gt;"",$K201&lt;&gt;"",$L201&lt;&gt;"",$M201=100),TRUE,FALSE)</formula>
    </cfRule>
    <cfRule type="expression" dxfId="895" priority="1148" stopIfTrue="1">
      <formula>IF(AND($B201&lt;&gt;"",$I201&lt;&gt;"",$J201&lt;&gt;"",$J201&lt;TODAY()),TRUE,FALSE)</formula>
    </cfRule>
    <cfRule type="expression" dxfId="894" priority="1149" stopIfTrue="1">
      <formula>IF(OR(AND($B201&lt;&gt;"",$I201&lt;&gt;"",$J201&lt;&gt;"",$K201&lt;&gt;"",$M201&lt;100),AND($I201&lt;&gt;"",$J201&lt;&gt;"",TODAY()&gt;=$I201)),TRUE,FALSE)</formula>
    </cfRule>
  </conditionalFormatting>
  <conditionalFormatting sqref="F205:F206">
    <cfRule type="expression" dxfId="893" priority="1144" stopIfTrue="1">
      <formula>IF(AND($B205&lt;&gt;"",$I205&lt;&gt;"",$J205&lt;&gt;"",$K205&lt;&gt;"",$L205&lt;&gt;"",$M205=100),TRUE,FALSE)</formula>
    </cfRule>
    <cfRule type="expression" dxfId="892" priority="1145" stopIfTrue="1">
      <formula>IF(AND($B205&lt;&gt;"",$I205&lt;&gt;"",$J205&lt;&gt;"",$J205&lt;TODAY()),TRUE,FALSE)</formula>
    </cfRule>
    <cfRule type="expression" dxfId="891" priority="1146" stopIfTrue="1">
      <formula>IF(OR(AND($B205&lt;&gt;"",$I205&lt;&gt;"",$J205&lt;&gt;"",$K205&lt;&gt;"",$M205&lt;100),AND($I205&lt;&gt;"",$J205&lt;&gt;"",TODAY()&gt;=$I205)),TRUE,FALSE)</formula>
    </cfRule>
  </conditionalFormatting>
  <conditionalFormatting sqref="K87:K88">
    <cfRule type="expression" dxfId="890" priority="1141" stopIfTrue="1">
      <formula>IF(AND($B87&lt;&gt;"",$I87&lt;&gt;"",$J87&lt;&gt;"",$K87&lt;&gt;"",$L87&lt;&gt;"",$M87=100),TRUE,FALSE)</formula>
    </cfRule>
    <cfRule type="expression" dxfId="889" priority="1142" stopIfTrue="1">
      <formula>IF(AND($B87&lt;&gt;"",$I87&lt;&gt;"",$J87&lt;&gt;"",$J87&lt;TODAY()),TRUE,FALSE)</formula>
    </cfRule>
    <cfRule type="expression" dxfId="888" priority="1143" stopIfTrue="1">
      <formula>IF(OR(AND($B87&lt;&gt;"",$I87&lt;&gt;"",$J87&lt;&gt;"",$K87&lt;&gt;"",$M87&lt;100),AND($I87&lt;&gt;"",$J87&lt;&gt;"",TODAY()&gt;=$I87)),TRUE,FALSE)</formula>
    </cfRule>
  </conditionalFormatting>
  <conditionalFormatting sqref="K89:K90">
    <cfRule type="expression" dxfId="887" priority="1138" stopIfTrue="1">
      <formula>IF(AND($B89&lt;&gt;"",$I89&lt;&gt;"",$J89&lt;&gt;"",$K89&lt;&gt;"",$L89&lt;&gt;"",$M89=100),TRUE,FALSE)</formula>
    </cfRule>
    <cfRule type="expression" dxfId="886" priority="1139" stopIfTrue="1">
      <formula>IF(AND($B89&lt;&gt;"",$I89&lt;&gt;"",$J89&lt;&gt;"",$J89&lt;TODAY()),TRUE,FALSE)</formula>
    </cfRule>
    <cfRule type="expression" dxfId="885" priority="1140" stopIfTrue="1">
      <formula>IF(OR(AND($B89&lt;&gt;"",$I89&lt;&gt;"",$J89&lt;&gt;"",$K89&lt;&gt;"",$M89&lt;100),AND($I89&lt;&gt;"",$J89&lt;&gt;"",TODAY()&gt;=$I89)),TRUE,FALSE)</formula>
    </cfRule>
  </conditionalFormatting>
  <conditionalFormatting sqref="K91:K92">
    <cfRule type="expression" dxfId="884" priority="1135" stopIfTrue="1">
      <formula>IF(AND($B91&lt;&gt;"",$I91&lt;&gt;"",$J91&lt;&gt;"",$K91&lt;&gt;"",$L91&lt;&gt;"",$M91=100),TRUE,FALSE)</formula>
    </cfRule>
    <cfRule type="expression" dxfId="883" priority="1136" stopIfTrue="1">
      <formula>IF(AND($B91&lt;&gt;"",$I91&lt;&gt;"",$J91&lt;&gt;"",$J91&lt;TODAY()),TRUE,FALSE)</formula>
    </cfRule>
    <cfRule type="expression" dxfId="882" priority="1137" stopIfTrue="1">
      <formula>IF(OR(AND($B91&lt;&gt;"",$I91&lt;&gt;"",$J91&lt;&gt;"",$K91&lt;&gt;"",$M91&lt;100),AND($I91&lt;&gt;"",$J91&lt;&gt;"",TODAY()&gt;=$I91)),TRUE,FALSE)</formula>
    </cfRule>
  </conditionalFormatting>
  <conditionalFormatting sqref="I107:I108">
    <cfRule type="expression" dxfId="881" priority="1069" stopIfTrue="1">
      <formula>IF(AND($B107&lt;&gt;"",$I107&lt;&gt;"",$J107&lt;&gt;"",$K107&lt;&gt;"",$L107&lt;&gt;"",$M107=100),TRUE,FALSE)</formula>
    </cfRule>
    <cfRule type="expression" dxfId="880" priority="1070" stopIfTrue="1">
      <formula>IF(AND($B107&lt;&gt;"",$I107&lt;&gt;"",$J107&lt;&gt;"",$J107&lt;TODAY()),TRUE,FALSE)</formula>
    </cfRule>
    <cfRule type="expression" dxfId="879" priority="1071" stopIfTrue="1">
      <formula>IF(OR(AND($B107&lt;&gt;"",$I107&lt;&gt;"",$J107&lt;&gt;"",$K107&lt;&gt;"",$M107&lt;100),AND($I107&lt;&gt;"",$J107&lt;&gt;"",TODAY()&gt;=$I107)),TRUE,FALSE)</formula>
    </cfRule>
  </conditionalFormatting>
  <conditionalFormatting sqref="J107:J108">
    <cfRule type="expression" dxfId="878" priority="1066" stopIfTrue="1">
      <formula>IF(AND($B107&lt;&gt;"",$I107&lt;&gt;"",$J107&lt;&gt;"",$K107&lt;&gt;"",$L107&lt;&gt;"",$M107=100),TRUE,FALSE)</formula>
    </cfRule>
    <cfRule type="expression" dxfId="877" priority="1067" stopIfTrue="1">
      <formula>IF(AND($B107&lt;&gt;"",$I107&lt;&gt;"",$J107&lt;&gt;"",$J107&lt;TODAY()),TRUE,FALSE)</formula>
    </cfRule>
    <cfRule type="expression" dxfId="876" priority="1068" stopIfTrue="1">
      <formula>IF(OR(AND($B107&lt;&gt;"",$I107&lt;&gt;"",$J107&lt;&gt;"",$K107&lt;&gt;"",$M107&lt;100),AND($I107&lt;&gt;"",$J107&lt;&gt;"",TODAY()&gt;=$I107)),TRUE,FALSE)</formula>
    </cfRule>
  </conditionalFormatting>
  <conditionalFormatting sqref="K107:K108">
    <cfRule type="expression" dxfId="875" priority="1063" stopIfTrue="1">
      <formula>IF(AND($B107&lt;&gt;"",$I107&lt;&gt;"",$J107&lt;&gt;"",$K107&lt;&gt;"",$L107&lt;&gt;"",$M107=100),TRUE,FALSE)</formula>
    </cfRule>
    <cfRule type="expression" dxfId="874" priority="1064" stopIfTrue="1">
      <formula>IF(AND($B107&lt;&gt;"",$I107&lt;&gt;"",$J107&lt;&gt;"",$J107&lt;TODAY()),TRUE,FALSE)</formula>
    </cfRule>
    <cfRule type="expression" dxfId="873" priority="1065" stopIfTrue="1">
      <formula>IF(OR(AND($B107&lt;&gt;"",$I107&lt;&gt;"",$J107&lt;&gt;"",$K107&lt;&gt;"",$M107&lt;100),AND($I107&lt;&gt;"",$J107&lt;&gt;"",TODAY()&gt;=$I107)),TRUE,FALSE)</formula>
    </cfRule>
  </conditionalFormatting>
  <conditionalFormatting sqref="S22:AQ22">
    <cfRule type="expression" dxfId="872" priority="1060" stopIfTrue="1">
      <formula>IF(OR(WEEKDAY(S$9)=7,WEEKDAY(S$9)=1,IF(ISNA(MATCH(S$9,Holiday,0)),FALSE,TRUE)),TRUE,FALSE)</formula>
    </cfRule>
    <cfRule type="expression" dxfId="871" priority="1061" stopIfTrue="1">
      <formula>IF(AND($B22&lt;&gt;"",$I22&lt;&gt;"", $I22&lt;=S$9,S$9&lt;=$J22),TRUE,FALSE)</formula>
    </cfRule>
    <cfRule type="expression" dxfId="870" priority="1062" stopIfTrue="1">
      <formula>IF(AND($B22="", $K21&lt;&gt;"",$K21&lt;=S$9,S$9&lt;=$L21),TRUE,FALSE)</formula>
    </cfRule>
  </conditionalFormatting>
  <conditionalFormatting sqref="B21:R22">
    <cfRule type="expression" dxfId="869" priority="1057" stopIfTrue="1">
      <formula>IF(AND($B21&lt;&gt;"",$I21&lt;&gt;"",$J21&lt;&gt;"",$K21&lt;&gt;"",$L21&lt;&gt;"",$M21=100),TRUE,FALSE)</formula>
    </cfRule>
    <cfRule type="expression" dxfId="868" priority="1058" stopIfTrue="1">
      <formula>IF(AND($B21&lt;&gt;"",$I21&lt;&gt;"",$J21&lt;&gt;"",$J21&lt;TODAY()),TRUE,FALSE)</formula>
    </cfRule>
    <cfRule type="expression" dxfId="867" priority="1059" stopIfTrue="1">
      <formula>IF(OR(AND($B21&lt;&gt;"",$I21&lt;&gt;"",$J21&lt;&gt;"",$K21&lt;&gt;"",$M21&lt;100),AND($I21&lt;&gt;"",$J21&lt;&gt;"",TODAY()&gt;=$I21)),TRUE,FALSE)</formula>
    </cfRule>
  </conditionalFormatting>
  <conditionalFormatting sqref="S21:AQ21">
    <cfRule type="expression" dxfId="866" priority="1054" stopIfTrue="1">
      <formula>IF(OR(WEEKDAY(S$9)=7,WEEKDAY(S$9)=1,IF(ISNA(MATCH(S$9,Holiday,0)),FALSE,TRUE)),TRUE,FALSE)</formula>
    </cfRule>
    <cfRule type="expression" dxfId="865" priority="1055" stopIfTrue="1">
      <formula>IF(AND($B21&lt;&gt;"",$I21&lt;&gt;"", $I21&lt;=S$9,S$9&lt;=$J21),TRUE,FALSE)</formula>
    </cfRule>
    <cfRule type="expression" dxfId="864" priority="1056" stopIfTrue="1">
      <formula>IF(AND($B21="", #REF!&lt;&gt;"",#REF!&lt;=S$9,S$9&lt;=#REF!),TRUE,FALSE)</formula>
    </cfRule>
  </conditionalFormatting>
  <conditionalFormatting sqref="S24:AQ24">
    <cfRule type="expression" dxfId="863" priority="1051" stopIfTrue="1">
      <formula>IF(OR(WEEKDAY(S$9)=7,WEEKDAY(S$9)=1,IF(ISNA(MATCH(S$9,Holiday,0)),FALSE,TRUE)),TRUE,FALSE)</formula>
    </cfRule>
    <cfRule type="expression" dxfId="862" priority="1052" stopIfTrue="1">
      <formula>IF(AND($B24&lt;&gt;"",$I24&lt;&gt;"", $I24&lt;=S$9,S$9&lt;=$J24),TRUE,FALSE)</formula>
    </cfRule>
    <cfRule type="expression" dxfId="861" priority="1053" stopIfTrue="1">
      <formula>IF(AND($B24="", $K23&lt;&gt;"",$K23&lt;=S$9,S$9&lt;=$L23),TRUE,FALSE)</formula>
    </cfRule>
  </conditionalFormatting>
  <conditionalFormatting sqref="B23:K24 M23:R24">
    <cfRule type="expression" dxfId="860" priority="1048" stopIfTrue="1">
      <formula>IF(AND($B23&lt;&gt;"",$I23&lt;&gt;"",$J23&lt;&gt;"",$K23&lt;&gt;"",$L23&lt;&gt;"",$M23=100),TRUE,FALSE)</formula>
    </cfRule>
    <cfRule type="expression" dxfId="859" priority="1049" stopIfTrue="1">
      <formula>IF(AND($B23&lt;&gt;"",$I23&lt;&gt;"",$J23&lt;&gt;"",$J23&lt;TODAY()),TRUE,FALSE)</formula>
    </cfRule>
    <cfRule type="expression" dxfId="858" priority="1050" stopIfTrue="1">
      <formula>IF(OR(AND($B23&lt;&gt;"",$I23&lt;&gt;"",$J23&lt;&gt;"",$K23&lt;&gt;"",$M23&lt;100),AND($I23&lt;&gt;"",$J23&lt;&gt;"",TODAY()&gt;=$I23)),TRUE,FALSE)</formula>
    </cfRule>
  </conditionalFormatting>
  <conditionalFormatting sqref="S23:AQ23">
    <cfRule type="expression" dxfId="857" priority="1045" stopIfTrue="1">
      <formula>IF(OR(WEEKDAY(S$9)=7,WEEKDAY(S$9)=1,IF(ISNA(MATCH(S$9,Holiday,0)),FALSE,TRUE)),TRUE,FALSE)</formula>
    </cfRule>
    <cfRule type="expression" dxfId="856" priority="1046" stopIfTrue="1">
      <formula>IF(AND($B23&lt;&gt;"",$I23&lt;&gt;"", $I23&lt;=S$9,S$9&lt;=$J23),TRUE,FALSE)</formula>
    </cfRule>
    <cfRule type="expression" dxfId="855" priority="1047" stopIfTrue="1">
      <formula>IF(AND($B23="", #REF!&lt;&gt;"",#REF!&lt;=S$9,S$9&lt;=#REF!),TRUE,FALSE)</formula>
    </cfRule>
  </conditionalFormatting>
  <conditionalFormatting sqref="S111:AQ111">
    <cfRule type="expression" dxfId="854" priority="71749" stopIfTrue="1">
      <formula>IF(OR(WEEKDAY(S$9)=7,WEEKDAY(S$9)=1,IF(ISNA(MATCH(S$9,Holiday,0)),FALSE,TRUE)),TRUE,FALSE)</formula>
    </cfRule>
    <cfRule type="expression" dxfId="853" priority="71750" stopIfTrue="1">
      <formula>IF(AND($B111&lt;&gt;"",$I111&lt;&gt;"", $I111&lt;=S$9,S$9&lt;=$J111),TRUE,FALSE)</formula>
    </cfRule>
    <cfRule type="expression" dxfId="852" priority="71751" stopIfTrue="1">
      <formula>IF(AND($B111="", $K78&lt;&gt;"",$K78&lt;=S$9,S$9&lt;=$L78),TRUE,FALSE)</formula>
    </cfRule>
  </conditionalFormatting>
  <conditionalFormatting sqref="E69:E70">
    <cfRule type="expression" dxfId="851" priority="1042" stopIfTrue="1">
      <formula>IF(AND($B69&lt;&gt;"",$I69&lt;&gt;"",$J69&lt;&gt;"",$K69&lt;&gt;"",$L69&lt;&gt;"",$M69=100),TRUE,FALSE)</formula>
    </cfRule>
    <cfRule type="expression" dxfId="850" priority="1043" stopIfTrue="1">
      <formula>IF(AND($B69&lt;&gt;"",$I69&lt;&gt;"",$J69&lt;&gt;"",$J69&lt;TODAY()),TRUE,FALSE)</formula>
    </cfRule>
    <cfRule type="expression" dxfId="849" priority="1044" stopIfTrue="1">
      <formula>IF(OR(AND($B69&lt;&gt;"",$I69&lt;&gt;"",$J69&lt;&gt;"",$K69&lt;&gt;"",$M69&lt;100),AND($I69&lt;&gt;"",$J69&lt;&gt;"",TODAY()&gt;=$I69)),TRUE,FALSE)</formula>
    </cfRule>
  </conditionalFormatting>
  <conditionalFormatting sqref="E71:E72">
    <cfRule type="expression" dxfId="848" priority="1039" stopIfTrue="1">
      <formula>IF(AND($B71&lt;&gt;"",$I71&lt;&gt;"",$J71&lt;&gt;"",$K71&lt;&gt;"",$L71&lt;&gt;"",$M71=100),TRUE,FALSE)</formula>
    </cfRule>
    <cfRule type="expression" dxfId="847" priority="1040" stopIfTrue="1">
      <formula>IF(AND($B71&lt;&gt;"",$I71&lt;&gt;"",$J71&lt;&gt;"",$J71&lt;TODAY()),TRUE,FALSE)</formula>
    </cfRule>
    <cfRule type="expression" dxfId="846" priority="1041" stopIfTrue="1">
      <formula>IF(OR(AND($B71&lt;&gt;"",$I71&lt;&gt;"",$J71&lt;&gt;"",$K71&lt;&gt;"",$M71&lt;100),AND($I71&lt;&gt;"",$J71&lt;&gt;"",TODAY()&gt;=$I71)),TRUE,FALSE)</formula>
    </cfRule>
  </conditionalFormatting>
  <conditionalFormatting sqref="E73:E74">
    <cfRule type="expression" dxfId="845" priority="1036" stopIfTrue="1">
      <formula>IF(AND($B73&lt;&gt;"",$I73&lt;&gt;"",$J73&lt;&gt;"",$K73&lt;&gt;"",$L73&lt;&gt;"",$M73=100),TRUE,FALSE)</formula>
    </cfRule>
    <cfRule type="expression" dxfId="844" priority="1037" stopIfTrue="1">
      <formula>IF(AND($B73&lt;&gt;"",$I73&lt;&gt;"",$J73&lt;&gt;"",$J73&lt;TODAY()),TRUE,FALSE)</formula>
    </cfRule>
    <cfRule type="expression" dxfId="843" priority="1038" stopIfTrue="1">
      <formula>IF(OR(AND($B73&lt;&gt;"",$I73&lt;&gt;"",$J73&lt;&gt;"",$K73&lt;&gt;"",$M73&lt;100),AND($I73&lt;&gt;"",$J73&lt;&gt;"",TODAY()&gt;=$I73)),TRUE,FALSE)</formula>
    </cfRule>
  </conditionalFormatting>
  <conditionalFormatting sqref="E75:E76">
    <cfRule type="expression" dxfId="842" priority="1033" stopIfTrue="1">
      <formula>IF(AND($B75&lt;&gt;"",$I75&lt;&gt;"",$J75&lt;&gt;"",$K75&lt;&gt;"",$L75&lt;&gt;"",$M75=100),TRUE,FALSE)</formula>
    </cfRule>
    <cfRule type="expression" dxfId="841" priority="1034" stopIfTrue="1">
      <formula>IF(AND($B75&lt;&gt;"",$I75&lt;&gt;"",$J75&lt;&gt;"",$J75&lt;TODAY()),TRUE,FALSE)</formula>
    </cfRule>
    <cfRule type="expression" dxfId="840" priority="1035" stopIfTrue="1">
      <formula>IF(OR(AND($B75&lt;&gt;"",$I75&lt;&gt;"",$J75&lt;&gt;"",$K75&lt;&gt;"",$M75&lt;100),AND($I75&lt;&gt;"",$J75&lt;&gt;"",TODAY()&gt;=$I75)),TRUE,FALSE)</formula>
    </cfRule>
  </conditionalFormatting>
  <conditionalFormatting sqref="E87:E88">
    <cfRule type="expression" dxfId="839" priority="1027" stopIfTrue="1">
      <formula>IF(AND($B87&lt;&gt;"",$I87&lt;&gt;"",$J87&lt;&gt;"",$K87&lt;&gt;"",$L87&lt;&gt;"",$M87=100),TRUE,FALSE)</formula>
    </cfRule>
    <cfRule type="expression" dxfId="838" priority="1028" stopIfTrue="1">
      <formula>IF(AND($B87&lt;&gt;"",$I87&lt;&gt;"",$J87&lt;&gt;"",$J87&lt;TODAY()),TRUE,FALSE)</formula>
    </cfRule>
    <cfRule type="expression" dxfId="837" priority="1029" stopIfTrue="1">
      <formula>IF(OR(AND($B87&lt;&gt;"",$I87&lt;&gt;"",$J87&lt;&gt;"",$K87&lt;&gt;"",$M87&lt;100),AND($I87&lt;&gt;"",$J87&lt;&gt;"",TODAY()&gt;=$I87)),TRUE,FALSE)</formula>
    </cfRule>
  </conditionalFormatting>
  <conditionalFormatting sqref="E175:E176">
    <cfRule type="expression" dxfId="836" priority="1024" stopIfTrue="1">
      <formula>IF(AND($B175&lt;&gt;"",$I175&lt;&gt;"",$J175&lt;&gt;"",$K175&lt;&gt;"",$L175&lt;&gt;"",$M175=100),TRUE,FALSE)</formula>
    </cfRule>
    <cfRule type="expression" dxfId="835" priority="1025" stopIfTrue="1">
      <formula>IF(AND($B175&lt;&gt;"",$I175&lt;&gt;"",$J175&lt;&gt;"",$J175&lt;TODAY()),TRUE,FALSE)</formula>
    </cfRule>
    <cfRule type="expression" dxfId="834" priority="1026" stopIfTrue="1">
      <formula>IF(OR(AND($B175&lt;&gt;"",$I175&lt;&gt;"",$J175&lt;&gt;"",$K175&lt;&gt;"",$M175&lt;100),AND($I175&lt;&gt;"",$J175&lt;&gt;"",TODAY()&gt;=$I175)),TRUE,FALSE)</formula>
    </cfRule>
  </conditionalFormatting>
  <conditionalFormatting sqref="E179:E180">
    <cfRule type="expression" dxfId="833" priority="1021" stopIfTrue="1">
      <formula>IF(AND($B179&lt;&gt;"",$I179&lt;&gt;"",$J179&lt;&gt;"",$K179&lt;&gt;"",$L179&lt;&gt;"",$M179=100),TRUE,FALSE)</formula>
    </cfRule>
    <cfRule type="expression" dxfId="832" priority="1022" stopIfTrue="1">
      <formula>IF(AND($B179&lt;&gt;"",$I179&lt;&gt;"",$J179&lt;&gt;"",$J179&lt;TODAY()),TRUE,FALSE)</formula>
    </cfRule>
    <cfRule type="expression" dxfId="831" priority="1023" stopIfTrue="1">
      <formula>IF(OR(AND($B179&lt;&gt;"",$I179&lt;&gt;"",$J179&lt;&gt;"",$K179&lt;&gt;"",$M179&lt;100),AND($I179&lt;&gt;"",$J179&lt;&gt;"",TODAY()&gt;=$I179)),TRUE,FALSE)</formula>
    </cfRule>
  </conditionalFormatting>
  <conditionalFormatting sqref="E183:E184">
    <cfRule type="expression" dxfId="830" priority="1018" stopIfTrue="1">
      <formula>IF(AND($B183&lt;&gt;"",$I183&lt;&gt;"",$J183&lt;&gt;"",$K183&lt;&gt;"",$L183&lt;&gt;"",$M183=100),TRUE,FALSE)</formula>
    </cfRule>
    <cfRule type="expression" dxfId="829" priority="1019" stopIfTrue="1">
      <formula>IF(AND($B183&lt;&gt;"",$I183&lt;&gt;"",$J183&lt;&gt;"",$J183&lt;TODAY()),TRUE,FALSE)</formula>
    </cfRule>
    <cfRule type="expression" dxfId="828" priority="1020" stopIfTrue="1">
      <formula>IF(OR(AND($B183&lt;&gt;"",$I183&lt;&gt;"",$J183&lt;&gt;"",$K183&lt;&gt;"",$M183&lt;100),AND($I183&lt;&gt;"",$J183&lt;&gt;"",TODAY()&gt;=$I183)),TRUE,FALSE)</formula>
    </cfRule>
  </conditionalFormatting>
  <conditionalFormatting sqref="E187:E188">
    <cfRule type="expression" dxfId="827" priority="1015" stopIfTrue="1">
      <formula>IF(AND($B187&lt;&gt;"",$I187&lt;&gt;"",$J187&lt;&gt;"",$K187&lt;&gt;"",$L187&lt;&gt;"",$M187=100),TRUE,FALSE)</formula>
    </cfRule>
    <cfRule type="expression" dxfId="826" priority="1016" stopIfTrue="1">
      <formula>IF(AND($B187&lt;&gt;"",$I187&lt;&gt;"",$J187&lt;&gt;"",$J187&lt;TODAY()),TRUE,FALSE)</formula>
    </cfRule>
    <cfRule type="expression" dxfId="825" priority="1017" stopIfTrue="1">
      <formula>IF(OR(AND($B187&lt;&gt;"",$I187&lt;&gt;"",$J187&lt;&gt;"",$K187&lt;&gt;"",$M187&lt;100),AND($I187&lt;&gt;"",$J187&lt;&gt;"",TODAY()&gt;=$I187)),TRUE,FALSE)</formula>
    </cfRule>
  </conditionalFormatting>
  <conditionalFormatting sqref="E193:E194">
    <cfRule type="expression" dxfId="824" priority="1012" stopIfTrue="1">
      <formula>IF(AND($B193&lt;&gt;"",$I193&lt;&gt;"",$J193&lt;&gt;"",$K193&lt;&gt;"",$L193&lt;&gt;"",$M193=100),TRUE,FALSE)</formula>
    </cfRule>
    <cfRule type="expression" dxfId="823" priority="1013" stopIfTrue="1">
      <formula>IF(AND($B193&lt;&gt;"",$I193&lt;&gt;"",$J193&lt;&gt;"",$J193&lt;TODAY()),TRUE,FALSE)</formula>
    </cfRule>
    <cfRule type="expression" dxfId="822" priority="1014" stopIfTrue="1">
      <formula>IF(OR(AND($B193&lt;&gt;"",$I193&lt;&gt;"",$J193&lt;&gt;"",$K193&lt;&gt;"",$M193&lt;100),AND($I193&lt;&gt;"",$J193&lt;&gt;"",TODAY()&gt;=$I193)),TRUE,FALSE)</formula>
    </cfRule>
  </conditionalFormatting>
  <conditionalFormatting sqref="E195:E196">
    <cfRule type="expression" dxfId="821" priority="1009" stopIfTrue="1">
      <formula>IF(AND($B195&lt;&gt;"",$I195&lt;&gt;"",$J195&lt;&gt;"",$K195&lt;&gt;"",$L195&lt;&gt;"",$M195=100),TRUE,FALSE)</formula>
    </cfRule>
    <cfRule type="expression" dxfId="820" priority="1010" stopIfTrue="1">
      <formula>IF(AND($B195&lt;&gt;"",$I195&lt;&gt;"",$J195&lt;&gt;"",$J195&lt;TODAY()),TRUE,FALSE)</formula>
    </cfRule>
    <cfRule type="expression" dxfId="819" priority="1011" stopIfTrue="1">
      <formula>IF(OR(AND($B195&lt;&gt;"",$I195&lt;&gt;"",$J195&lt;&gt;"",$K195&lt;&gt;"",$M195&lt;100),AND($I195&lt;&gt;"",$J195&lt;&gt;"",TODAY()&gt;=$I195)),TRUE,FALSE)</formula>
    </cfRule>
  </conditionalFormatting>
  <conditionalFormatting sqref="E201:E202">
    <cfRule type="expression" dxfId="818" priority="1006" stopIfTrue="1">
      <formula>IF(AND($B201&lt;&gt;"",$I201&lt;&gt;"",$J201&lt;&gt;"",$K201&lt;&gt;"",$L201&lt;&gt;"",$M201=100),TRUE,FALSE)</formula>
    </cfRule>
    <cfRule type="expression" dxfId="817" priority="1007" stopIfTrue="1">
      <formula>IF(AND($B201&lt;&gt;"",$I201&lt;&gt;"",$J201&lt;&gt;"",$J201&lt;TODAY()),TRUE,FALSE)</formula>
    </cfRule>
    <cfRule type="expression" dxfId="816" priority="1008" stopIfTrue="1">
      <formula>IF(OR(AND($B201&lt;&gt;"",$I201&lt;&gt;"",$J201&lt;&gt;"",$K201&lt;&gt;"",$M201&lt;100),AND($I201&lt;&gt;"",$J201&lt;&gt;"",TODAY()&gt;=$I201)),TRUE,FALSE)</formula>
    </cfRule>
  </conditionalFormatting>
  <conditionalFormatting sqref="E205:E206">
    <cfRule type="expression" dxfId="815" priority="1003" stopIfTrue="1">
      <formula>IF(AND($B205&lt;&gt;"",$I205&lt;&gt;"",$J205&lt;&gt;"",$K205&lt;&gt;"",$L205&lt;&gt;"",$M205=100),TRUE,FALSE)</formula>
    </cfRule>
    <cfRule type="expression" dxfId="814" priority="1004" stopIfTrue="1">
      <formula>IF(AND($B205&lt;&gt;"",$I205&lt;&gt;"",$J205&lt;&gt;"",$J205&lt;TODAY()),TRUE,FALSE)</formula>
    </cfRule>
    <cfRule type="expression" dxfId="813" priority="1005" stopIfTrue="1">
      <formula>IF(OR(AND($B205&lt;&gt;"",$I205&lt;&gt;"",$J205&lt;&gt;"",$K205&lt;&gt;"",$M205&lt;100),AND($I205&lt;&gt;"",$J205&lt;&gt;"",TODAY()&gt;=$I205)),TRUE,FALSE)</formula>
    </cfRule>
  </conditionalFormatting>
  <conditionalFormatting sqref="K25:K26">
    <cfRule type="expression" dxfId="812" priority="1000" stopIfTrue="1">
      <formula>IF(AND($B25&lt;&gt;"",$I25&lt;&gt;"",$J25&lt;&gt;"",$K25&lt;&gt;"",$L25&lt;&gt;"",$M25=100),TRUE,FALSE)</formula>
    </cfRule>
    <cfRule type="expression" dxfId="811" priority="1001" stopIfTrue="1">
      <formula>IF(AND($B25&lt;&gt;"",$I25&lt;&gt;"",$J25&lt;&gt;"",$J25&lt;TODAY()),TRUE,FALSE)</formula>
    </cfRule>
    <cfRule type="expression" dxfId="810" priority="1002" stopIfTrue="1">
      <formula>IF(OR(AND($B25&lt;&gt;"",$I25&lt;&gt;"",$J25&lt;&gt;"",$K25&lt;&gt;"",$M25&lt;100),AND($I25&lt;&gt;"",$J25&lt;&gt;"",TODAY()&gt;=$I25)),TRUE,FALSE)</formula>
    </cfRule>
  </conditionalFormatting>
  <conditionalFormatting sqref="L25:L26">
    <cfRule type="expression" dxfId="809" priority="997" stopIfTrue="1">
      <formula>IF(AND($B25&lt;&gt;"",$I25&lt;&gt;"",$J25&lt;&gt;"",$K25&lt;&gt;"",$L25&lt;&gt;"",$M25=100),TRUE,FALSE)</formula>
    </cfRule>
    <cfRule type="expression" dxfId="808" priority="998" stopIfTrue="1">
      <formula>IF(AND($B25&lt;&gt;"",$I25&lt;&gt;"",$J25&lt;&gt;"",$J25&lt;TODAY()),TRUE,FALSE)</formula>
    </cfRule>
    <cfRule type="expression" dxfId="807" priority="999" stopIfTrue="1">
      <formula>IF(OR(AND($B25&lt;&gt;"",$I25&lt;&gt;"",$J25&lt;&gt;"",$K25&lt;&gt;"",$M25&lt;100),AND($I25&lt;&gt;"",$J25&lt;&gt;"",TODAY()&gt;=$I25)),TRUE,FALSE)</formula>
    </cfRule>
  </conditionalFormatting>
  <conditionalFormatting sqref="H109:H110">
    <cfRule type="expression" dxfId="806" priority="976" stopIfTrue="1">
      <formula>IF(AND($B109&lt;&gt;"",$I109&lt;&gt;"",$J109&lt;&gt;"",$K109&lt;&gt;"",$L109&lt;&gt;"",$M109=100),TRUE,FALSE)</formula>
    </cfRule>
    <cfRule type="expression" dxfId="805" priority="977" stopIfTrue="1">
      <formula>IF(AND($B109&lt;&gt;"",$I109&lt;&gt;"",$J109&lt;&gt;"",$J109&lt;TODAY()),TRUE,FALSE)</formula>
    </cfRule>
    <cfRule type="expression" dxfId="804" priority="978" stopIfTrue="1">
      <formula>IF(OR(AND($B109&lt;&gt;"",$I109&lt;&gt;"",$J109&lt;&gt;"",$K109&lt;&gt;"",$M109&lt;100),AND($I109&lt;&gt;"",$J109&lt;&gt;"",TODAY()&gt;=$I109)),TRUE,FALSE)</formula>
    </cfRule>
  </conditionalFormatting>
  <conditionalFormatting sqref="K27:K28">
    <cfRule type="expression" dxfId="803" priority="991" stopIfTrue="1">
      <formula>IF(AND($B27&lt;&gt;"",$I27&lt;&gt;"",$J27&lt;&gt;"",$K27&lt;&gt;"",$L27&lt;&gt;"",$M27=100),TRUE,FALSE)</formula>
    </cfRule>
    <cfRule type="expression" dxfId="802" priority="992" stopIfTrue="1">
      <formula>IF(AND($B27&lt;&gt;"",$I27&lt;&gt;"",$J27&lt;&gt;"",$J27&lt;TODAY()),TRUE,FALSE)</formula>
    </cfRule>
    <cfRule type="expression" dxfId="801" priority="993" stopIfTrue="1">
      <formula>IF(OR(AND($B27&lt;&gt;"",$I27&lt;&gt;"",$J27&lt;&gt;"",$K27&lt;&gt;"",$M27&lt;100),AND($I27&lt;&gt;"",$J27&lt;&gt;"",TODAY()&gt;=$I27)),TRUE,FALSE)</formula>
    </cfRule>
  </conditionalFormatting>
  <conditionalFormatting sqref="L107:L108">
    <cfRule type="expression" dxfId="800" priority="988" stopIfTrue="1">
      <formula>IF(AND($B107&lt;&gt;"",$I107&lt;&gt;"",$J107&lt;&gt;"",$K107&lt;&gt;"",$L107&lt;&gt;"",$M107=100),TRUE,FALSE)</formula>
    </cfRule>
    <cfRule type="expression" dxfId="799" priority="989" stopIfTrue="1">
      <formula>IF(AND($B107&lt;&gt;"",$I107&lt;&gt;"",$J107&lt;&gt;"",$J107&lt;TODAY()),TRUE,FALSE)</formula>
    </cfRule>
    <cfRule type="expression" dxfId="798" priority="990" stopIfTrue="1">
      <formula>IF(OR(AND($B107&lt;&gt;"",$I107&lt;&gt;"",$J107&lt;&gt;"",$K107&lt;&gt;"",$M107&lt;100),AND($I107&lt;&gt;"",$J107&lt;&gt;"",TODAY()&gt;=$I107)),TRUE,FALSE)</formula>
    </cfRule>
  </conditionalFormatting>
  <conditionalFormatting sqref="S110:AQ110">
    <cfRule type="expression" dxfId="797" priority="985" stopIfTrue="1">
      <formula>IF(OR(WEEKDAY(S$9)=7,WEEKDAY(S$9)=1,IF(ISNA(MATCH(S$9,Holiday,0)),FALSE,TRUE)),TRUE,FALSE)</formula>
    </cfRule>
    <cfRule type="expression" dxfId="796" priority="986" stopIfTrue="1">
      <formula>IF(AND($B110&lt;&gt;"",$I110&lt;&gt;"", $I110&lt;=S$9,S$9&lt;=$J110),TRUE,FALSE)</formula>
    </cfRule>
    <cfRule type="expression" dxfId="795" priority="987" stopIfTrue="1">
      <formula>IF(AND($B110="", $K109&lt;&gt;"",$K109&lt;=S$9,S$9&lt;=$L109),TRUE,FALSE)</formula>
    </cfRule>
  </conditionalFormatting>
  <conditionalFormatting sqref="S109:AQ109">
    <cfRule type="expression" dxfId="794" priority="982" stopIfTrue="1">
      <formula>IF(OR(WEEKDAY(S$9)=7,WEEKDAY(S$9)=1,IF(ISNA(MATCH(S$9,Holiday,0)),FALSE,TRUE)),TRUE,FALSE)</formula>
    </cfRule>
    <cfRule type="expression" dxfId="793" priority="983" stopIfTrue="1">
      <formula>IF(AND($B109&lt;&gt;"",$I109&lt;&gt;"", $I109&lt;=S$9,S$9&lt;=$J109),TRUE,FALSE)</formula>
    </cfRule>
    <cfRule type="expression" dxfId="792" priority="984" stopIfTrue="1">
      <formula>IF(AND($B109="", #REF!&lt;&gt;"",#REF!&lt;=S$9,S$9&lt;=#REF!),TRUE,FALSE)</formula>
    </cfRule>
  </conditionalFormatting>
  <conditionalFormatting sqref="B109:E110 M109:R110 G109:G110">
    <cfRule type="expression" dxfId="791" priority="979" stopIfTrue="1">
      <formula>IF(AND($B109&lt;&gt;"",$I109&lt;&gt;"",$J109&lt;&gt;"",$K109&lt;&gt;"",$L109&lt;&gt;"",$M109=100),TRUE,FALSE)</formula>
    </cfRule>
    <cfRule type="expression" dxfId="790" priority="980" stopIfTrue="1">
      <formula>IF(AND($B109&lt;&gt;"",$I109&lt;&gt;"",$J109&lt;&gt;"",$J109&lt;TODAY()),TRUE,FALSE)</formula>
    </cfRule>
    <cfRule type="expression" dxfId="789" priority="981" stopIfTrue="1">
      <formula>IF(OR(AND($B109&lt;&gt;"",$I109&lt;&gt;"",$J109&lt;&gt;"",$K109&lt;&gt;"",$M109&lt;100),AND($I109&lt;&gt;"",$J109&lt;&gt;"",TODAY()&gt;=$I109)),TRUE,FALSE)</formula>
    </cfRule>
  </conditionalFormatting>
  <conditionalFormatting sqref="F109:F110">
    <cfRule type="expression" dxfId="788" priority="973" stopIfTrue="1">
      <formula>IF(AND($B109&lt;&gt;"",$I109&lt;&gt;"",$J109&lt;&gt;"",$K109&lt;&gt;"",$L109&lt;&gt;"",$M109=100),TRUE,FALSE)</formula>
    </cfRule>
    <cfRule type="expression" dxfId="787" priority="974" stopIfTrue="1">
      <formula>IF(AND($B109&lt;&gt;"",$I109&lt;&gt;"",$J109&lt;&gt;"",$J109&lt;TODAY()),TRUE,FALSE)</formula>
    </cfRule>
    <cfRule type="expression" dxfId="786" priority="975" stopIfTrue="1">
      <formula>IF(OR(AND($B109&lt;&gt;"",$I109&lt;&gt;"",$J109&lt;&gt;"",$K109&lt;&gt;"",$M109&lt;100),AND($I109&lt;&gt;"",$J109&lt;&gt;"",TODAY()&gt;=$I109)),TRUE,FALSE)</formula>
    </cfRule>
  </conditionalFormatting>
  <conditionalFormatting sqref="L109:L110">
    <cfRule type="expression" dxfId="785" priority="961" stopIfTrue="1">
      <formula>IF(AND($B109&lt;&gt;"",$I109&lt;&gt;"",$J109&lt;&gt;"",$K109&lt;&gt;"",$L109&lt;&gt;"",$M109=100),TRUE,FALSE)</formula>
    </cfRule>
    <cfRule type="expression" dxfId="784" priority="962" stopIfTrue="1">
      <formula>IF(AND($B109&lt;&gt;"",$I109&lt;&gt;"",$J109&lt;&gt;"",$J109&lt;TODAY()),TRUE,FALSE)</formula>
    </cfRule>
    <cfRule type="expression" dxfId="783" priority="963" stopIfTrue="1">
      <formula>IF(OR(AND($B109&lt;&gt;"",$I109&lt;&gt;"",$J109&lt;&gt;"",$K109&lt;&gt;"",$M109&lt;100),AND($I109&lt;&gt;"",$J109&lt;&gt;"",TODAY()&gt;=$I109)),TRUE,FALSE)</formula>
    </cfRule>
  </conditionalFormatting>
  <conditionalFormatting sqref="K109:K110">
    <cfRule type="expression" dxfId="782" priority="958" stopIfTrue="1">
      <formula>IF(AND($B109&lt;&gt;"",$I109&lt;&gt;"",$J109&lt;&gt;"",$K109&lt;&gt;"",$L109&lt;&gt;"",$M109=100),TRUE,FALSE)</formula>
    </cfRule>
    <cfRule type="expression" dxfId="781" priority="959" stopIfTrue="1">
      <formula>IF(AND($B109&lt;&gt;"",$I109&lt;&gt;"",$J109&lt;&gt;"",$J109&lt;TODAY()),TRUE,FALSE)</formula>
    </cfRule>
    <cfRule type="expression" dxfId="780" priority="960" stopIfTrue="1">
      <formula>IF(OR(AND($B109&lt;&gt;"",$I109&lt;&gt;"",$J109&lt;&gt;"",$K109&lt;&gt;"",$M109&lt;100),AND($I109&lt;&gt;"",$J109&lt;&gt;"",TODAY()&gt;=$I109)),TRUE,FALSE)</formula>
    </cfRule>
  </conditionalFormatting>
  <conditionalFormatting sqref="J109:J110">
    <cfRule type="expression" dxfId="779" priority="955" stopIfTrue="1">
      <formula>IF(AND($B109&lt;&gt;"",$I109&lt;&gt;"",$J109&lt;&gt;"",$K109&lt;&gt;"",$L109&lt;&gt;"",$M109=100),TRUE,FALSE)</formula>
    </cfRule>
    <cfRule type="expression" dxfId="778" priority="956" stopIfTrue="1">
      <formula>IF(AND($B109&lt;&gt;"",$I109&lt;&gt;"",$J109&lt;&gt;"",$J109&lt;TODAY()),TRUE,FALSE)</formula>
    </cfRule>
    <cfRule type="expression" dxfId="777" priority="957" stopIfTrue="1">
      <formula>IF(OR(AND($B109&lt;&gt;"",$I109&lt;&gt;"",$J109&lt;&gt;"",$K109&lt;&gt;"",$M109&lt;100),AND($I109&lt;&gt;"",$J109&lt;&gt;"",TODAY()&gt;=$I109)),TRUE,FALSE)</formula>
    </cfRule>
  </conditionalFormatting>
  <conditionalFormatting sqref="I109:I110">
    <cfRule type="expression" dxfId="776" priority="952" stopIfTrue="1">
      <formula>IF(AND($B109&lt;&gt;"",$I109&lt;&gt;"",$J109&lt;&gt;"",$K109&lt;&gt;"",$L109&lt;&gt;"",$M109=100),TRUE,FALSE)</formula>
    </cfRule>
    <cfRule type="expression" dxfId="775" priority="953" stopIfTrue="1">
      <formula>IF(AND($B109&lt;&gt;"",$I109&lt;&gt;"",$J109&lt;&gt;"",$J109&lt;TODAY()),TRUE,FALSE)</formula>
    </cfRule>
    <cfRule type="expression" dxfId="774" priority="954" stopIfTrue="1">
      <formula>IF(OR(AND($B109&lt;&gt;"",$I109&lt;&gt;"",$J109&lt;&gt;"",$K109&lt;&gt;"",$M109&lt;100),AND($I109&lt;&gt;"",$J109&lt;&gt;"",TODAY()&gt;=$I109)),TRUE,FALSE)</formula>
    </cfRule>
  </conditionalFormatting>
  <conditionalFormatting sqref="L23:L24">
    <cfRule type="expression" dxfId="773" priority="949" stopIfTrue="1">
      <formula>IF(AND($B23&lt;&gt;"",$I23&lt;&gt;"",$J23&lt;&gt;"",$K23&lt;&gt;"",$L23&lt;&gt;"",$M23=100),TRUE,FALSE)</formula>
    </cfRule>
    <cfRule type="expression" dxfId="772" priority="950" stopIfTrue="1">
      <formula>IF(AND($B23&lt;&gt;"",$I23&lt;&gt;"",$J23&lt;&gt;"",$J23&lt;TODAY()),TRUE,FALSE)</formula>
    </cfRule>
    <cfRule type="expression" dxfId="771" priority="951" stopIfTrue="1">
      <formula>IF(OR(AND($B23&lt;&gt;"",$I23&lt;&gt;"",$J23&lt;&gt;"",$K23&lt;&gt;"",$M23&lt;100),AND($I23&lt;&gt;"",$J23&lt;&gt;"",TODAY()&gt;=$I23)),TRUE,FALSE)</formula>
    </cfRule>
  </conditionalFormatting>
  <conditionalFormatting sqref="L27:L28">
    <cfRule type="expression" dxfId="770" priority="946" stopIfTrue="1">
      <formula>IF(AND($B27&lt;&gt;"",$I27&lt;&gt;"",$J27&lt;&gt;"",$K27&lt;&gt;"",$L27&lt;&gt;"",$M27=100),TRUE,FALSE)</formula>
    </cfRule>
    <cfRule type="expression" dxfId="769" priority="947" stopIfTrue="1">
      <formula>IF(AND($B27&lt;&gt;"",$I27&lt;&gt;"",$J27&lt;&gt;"",$J27&lt;TODAY()),TRUE,FALSE)</formula>
    </cfRule>
    <cfRule type="expression" dxfId="768" priority="948" stopIfTrue="1">
      <formula>IF(OR(AND($B27&lt;&gt;"",$I27&lt;&gt;"",$J27&lt;&gt;"",$K27&lt;&gt;"",$M27&lt;100),AND($I27&lt;&gt;"",$J27&lt;&gt;"",TODAY()&gt;=$I27)),TRUE,FALSE)</formula>
    </cfRule>
  </conditionalFormatting>
  <conditionalFormatting sqref="L73:L74">
    <cfRule type="expression" dxfId="767" priority="943" stopIfTrue="1">
      <formula>IF(AND($B73&lt;&gt;"",$I73&lt;&gt;"",$J73&lt;&gt;"",$K73&lt;&gt;"",$L73&lt;&gt;"",$M73=100),TRUE,FALSE)</formula>
    </cfRule>
    <cfRule type="expression" dxfId="766" priority="944" stopIfTrue="1">
      <formula>IF(AND($B73&lt;&gt;"",$I73&lt;&gt;"",$J73&lt;&gt;"",$J73&lt;TODAY()),TRUE,FALSE)</formula>
    </cfRule>
    <cfRule type="expression" dxfId="765" priority="945" stopIfTrue="1">
      <formula>IF(OR(AND($B73&lt;&gt;"",$I73&lt;&gt;"",$J73&lt;&gt;"",$K73&lt;&gt;"",$M73&lt;100),AND($I73&lt;&gt;"",$J73&lt;&gt;"",TODAY()&gt;=$I73)),TRUE,FALSE)</formula>
    </cfRule>
  </conditionalFormatting>
  <conditionalFormatting sqref="L75:L76">
    <cfRule type="expression" dxfId="764" priority="940" stopIfTrue="1">
      <formula>IF(AND($B75&lt;&gt;"",$I75&lt;&gt;"",$J75&lt;&gt;"",$K75&lt;&gt;"",$L75&lt;&gt;"",$M75=100),TRUE,FALSE)</formula>
    </cfRule>
    <cfRule type="expression" dxfId="763" priority="941" stopIfTrue="1">
      <formula>IF(AND($B75&lt;&gt;"",$I75&lt;&gt;"",$J75&lt;&gt;"",$J75&lt;TODAY()),TRUE,FALSE)</formula>
    </cfRule>
    <cfRule type="expression" dxfId="762" priority="942" stopIfTrue="1">
      <formula>IF(OR(AND($B75&lt;&gt;"",$I75&lt;&gt;"",$J75&lt;&gt;"",$K75&lt;&gt;"",$M75&lt;100),AND($I75&lt;&gt;"",$J75&lt;&gt;"",TODAY()&gt;=$I75)),TRUE,FALSE)</formula>
    </cfRule>
  </conditionalFormatting>
  <conditionalFormatting sqref="L87:L88">
    <cfRule type="expression" dxfId="761" priority="937" stopIfTrue="1">
      <formula>IF(AND($B87&lt;&gt;"",$I87&lt;&gt;"",$J87&lt;&gt;"",$K87&lt;&gt;"",$L87&lt;&gt;"",$M87=100),TRUE,FALSE)</formula>
    </cfRule>
    <cfRule type="expression" dxfId="760" priority="938" stopIfTrue="1">
      <formula>IF(AND($B87&lt;&gt;"",$I87&lt;&gt;"",$J87&lt;&gt;"",$J87&lt;TODAY()),TRUE,FALSE)</formula>
    </cfRule>
    <cfRule type="expression" dxfId="759" priority="939" stopIfTrue="1">
      <formula>IF(OR(AND($B87&lt;&gt;"",$I87&lt;&gt;"",$J87&lt;&gt;"",$K87&lt;&gt;"",$M87&lt;100),AND($I87&lt;&gt;"",$J87&lt;&gt;"",TODAY()&gt;=$I87)),TRUE,FALSE)</formula>
    </cfRule>
  </conditionalFormatting>
  <conditionalFormatting sqref="L89:L90">
    <cfRule type="expression" dxfId="758" priority="934" stopIfTrue="1">
      <formula>IF(AND($B89&lt;&gt;"",$I89&lt;&gt;"",$J89&lt;&gt;"",$K89&lt;&gt;"",$L89&lt;&gt;"",$M89=100),TRUE,FALSE)</formula>
    </cfRule>
    <cfRule type="expression" dxfId="757" priority="935" stopIfTrue="1">
      <formula>IF(AND($B89&lt;&gt;"",$I89&lt;&gt;"",$J89&lt;&gt;"",$J89&lt;TODAY()),TRUE,FALSE)</formula>
    </cfRule>
    <cfRule type="expression" dxfId="756" priority="936" stopIfTrue="1">
      <formula>IF(OR(AND($B89&lt;&gt;"",$I89&lt;&gt;"",$J89&lt;&gt;"",$K89&lt;&gt;"",$M89&lt;100),AND($I89&lt;&gt;"",$J89&lt;&gt;"",TODAY()&gt;=$I89)),TRUE,FALSE)</formula>
    </cfRule>
  </conditionalFormatting>
  <conditionalFormatting sqref="L91:L92">
    <cfRule type="expression" dxfId="755" priority="931" stopIfTrue="1">
      <formula>IF(AND($B91&lt;&gt;"",$I91&lt;&gt;"",$J91&lt;&gt;"",$K91&lt;&gt;"",$L91&lt;&gt;"",$M91=100),TRUE,FALSE)</formula>
    </cfRule>
    <cfRule type="expression" dxfId="754" priority="932" stopIfTrue="1">
      <formula>IF(AND($B91&lt;&gt;"",$I91&lt;&gt;"",$J91&lt;&gt;"",$J91&lt;TODAY()),TRUE,FALSE)</formula>
    </cfRule>
    <cfRule type="expression" dxfId="753" priority="933" stopIfTrue="1">
      <formula>IF(OR(AND($B91&lt;&gt;"",$I91&lt;&gt;"",$J91&lt;&gt;"",$K91&lt;&gt;"",$M91&lt;100),AND($I91&lt;&gt;"",$J91&lt;&gt;"",TODAY()&gt;=$I91)),TRUE,FALSE)</formula>
    </cfRule>
  </conditionalFormatting>
  <conditionalFormatting sqref="S98:AQ98">
    <cfRule type="expression" dxfId="752" priority="928" stopIfTrue="1">
      <formula>IF(OR(WEEKDAY(S$9)=7,WEEKDAY(S$9)=1,IF(ISNA(MATCH(S$9,Holiday,0)),FALSE,TRUE)),TRUE,FALSE)</formula>
    </cfRule>
    <cfRule type="expression" dxfId="751" priority="929" stopIfTrue="1">
      <formula>IF(AND($B98&lt;&gt;"",$I98&lt;&gt;"", $I98&lt;=S$9,S$9&lt;=$J98),TRUE,FALSE)</formula>
    </cfRule>
    <cfRule type="expression" dxfId="750" priority="930" stopIfTrue="1">
      <formula>IF(AND($B98="", $K97&lt;&gt;"",$K97&lt;=S$9,S$9&lt;=$L97),TRUE,FALSE)</formula>
    </cfRule>
  </conditionalFormatting>
  <conditionalFormatting sqref="S97:AQ97">
    <cfRule type="expression" dxfId="749" priority="925" stopIfTrue="1">
      <formula>IF(OR(WEEKDAY(S$9)=7,WEEKDAY(S$9)=1,IF(ISNA(MATCH(S$9,Holiday,0)),FALSE,TRUE)),TRUE,FALSE)</formula>
    </cfRule>
    <cfRule type="expression" dxfId="748" priority="926" stopIfTrue="1">
      <formula>IF(AND($B97&lt;&gt;"",$I97&lt;&gt;"", $I97&lt;=S$9,S$9&lt;=$J97),TRUE,FALSE)</formula>
    </cfRule>
    <cfRule type="expression" dxfId="747" priority="927" stopIfTrue="1">
      <formula>IF(AND($B97="", #REF!&lt;&gt;"",#REF!&lt;=S$9,S$9&lt;=#REF!),TRUE,FALSE)</formula>
    </cfRule>
  </conditionalFormatting>
  <conditionalFormatting sqref="M97:R98 B97:C98 G97:G98">
    <cfRule type="expression" dxfId="746" priority="922" stopIfTrue="1">
      <formula>IF(AND($B97&lt;&gt;"",$I97&lt;&gt;"",$J97&lt;&gt;"",$K97&lt;&gt;"",$L97&lt;&gt;"",$M97=100),TRUE,FALSE)</formula>
    </cfRule>
    <cfRule type="expression" dxfId="745" priority="923" stopIfTrue="1">
      <formula>IF(AND($B97&lt;&gt;"",$I97&lt;&gt;"",$J97&lt;&gt;"",$J97&lt;TODAY()),TRUE,FALSE)</formula>
    </cfRule>
    <cfRule type="expression" dxfId="744" priority="924" stopIfTrue="1">
      <formula>IF(OR(AND($B97&lt;&gt;"",$I97&lt;&gt;"",$J97&lt;&gt;"",$K97&lt;&gt;"",$M97&lt;100),AND($I97&lt;&gt;"",$J97&lt;&gt;"",TODAY()&gt;=$I97)),TRUE,FALSE)</formula>
    </cfRule>
  </conditionalFormatting>
  <conditionalFormatting sqref="H97:H98">
    <cfRule type="expression" dxfId="743" priority="919" stopIfTrue="1">
      <formula>IF(AND($B97&lt;&gt;"",$I97&lt;&gt;"",$J97&lt;&gt;"",$K97&lt;&gt;"",$L97&lt;&gt;"",$M97=100),TRUE,FALSE)</formula>
    </cfRule>
    <cfRule type="expression" dxfId="742" priority="920" stopIfTrue="1">
      <formula>IF(AND($B97&lt;&gt;"",$I97&lt;&gt;"",$J97&lt;&gt;"",$J97&lt;TODAY()),TRUE,FALSE)</formula>
    </cfRule>
    <cfRule type="expression" dxfId="741" priority="921" stopIfTrue="1">
      <formula>IF(OR(AND($B97&lt;&gt;"",$I97&lt;&gt;"",$J97&lt;&gt;"",$K97&lt;&gt;"",$M97&lt;100),AND($I97&lt;&gt;"",$J97&lt;&gt;"",TODAY()&gt;=$I97)),TRUE,FALSE)</formula>
    </cfRule>
  </conditionalFormatting>
  <conditionalFormatting sqref="D97:D98">
    <cfRule type="expression" dxfId="740" priority="916" stopIfTrue="1">
      <formula>IF(AND($B97&lt;&gt;"",$I97&lt;&gt;"",$J97&lt;&gt;"",$K97&lt;&gt;"",$L97&lt;&gt;"",$M97=100),TRUE,FALSE)</formula>
    </cfRule>
    <cfRule type="expression" dxfId="739" priority="917" stopIfTrue="1">
      <formula>IF(AND($B97&lt;&gt;"",$I97&lt;&gt;"",$J97&lt;&gt;"",$J97&lt;TODAY()),TRUE,FALSE)</formula>
    </cfRule>
    <cfRule type="expression" dxfId="738" priority="918" stopIfTrue="1">
      <formula>IF(OR(AND($B97&lt;&gt;"",$I97&lt;&gt;"",$J97&lt;&gt;"",$K97&lt;&gt;"",$M97&lt;100),AND($I97&lt;&gt;"",$J97&lt;&gt;"",TODAY()&gt;=$I97)),TRUE,FALSE)</formula>
    </cfRule>
  </conditionalFormatting>
  <conditionalFormatting sqref="F97:F98">
    <cfRule type="expression" dxfId="737" priority="913" stopIfTrue="1">
      <formula>IF(AND($B97&lt;&gt;"",$I97&lt;&gt;"",$J97&lt;&gt;"",$K97&lt;&gt;"",$L97&lt;&gt;"",$M97=100),TRUE,FALSE)</formula>
    </cfRule>
    <cfRule type="expression" dxfId="736" priority="914" stopIfTrue="1">
      <formula>IF(AND($B97&lt;&gt;"",$I97&lt;&gt;"",$J97&lt;&gt;"",$J97&lt;TODAY()),TRUE,FALSE)</formula>
    </cfRule>
    <cfRule type="expression" dxfId="735" priority="915" stopIfTrue="1">
      <formula>IF(OR(AND($B97&lt;&gt;"",$I97&lt;&gt;"",$J97&lt;&gt;"",$K97&lt;&gt;"",$M97&lt;100),AND($I97&lt;&gt;"",$J97&lt;&gt;"",TODAY()&gt;=$I97)),TRUE,FALSE)</formula>
    </cfRule>
  </conditionalFormatting>
  <conditionalFormatting sqref="L97:L98">
    <cfRule type="expression" dxfId="734" priority="898" stopIfTrue="1">
      <formula>IF(AND($B97&lt;&gt;"",$I97&lt;&gt;"",$J97&lt;&gt;"",$K97&lt;&gt;"",$L97&lt;&gt;"",$M97=100),TRUE,FALSE)</formula>
    </cfRule>
    <cfRule type="expression" dxfId="733" priority="899" stopIfTrue="1">
      <formula>IF(AND($B97&lt;&gt;"",$I97&lt;&gt;"",$J97&lt;&gt;"",$J97&lt;TODAY()),TRUE,FALSE)</formula>
    </cfRule>
    <cfRule type="expression" dxfId="732" priority="900" stopIfTrue="1">
      <formula>IF(OR(AND($B97&lt;&gt;"",$I97&lt;&gt;"",$J97&lt;&gt;"",$K97&lt;&gt;"",$M97&lt;100),AND($I97&lt;&gt;"",$J97&lt;&gt;"",TODAY()&gt;=$I97)),TRUE,FALSE)</formula>
    </cfRule>
  </conditionalFormatting>
  <conditionalFormatting sqref="E97:E98">
    <cfRule type="expression" dxfId="731" priority="895" stopIfTrue="1">
      <formula>IF(AND($B97&lt;&gt;"",$I97&lt;&gt;"",$J97&lt;&gt;"",$K97&lt;&gt;"",$L97&lt;&gt;"",$M97=100),TRUE,FALSE)</formula>
    </cfRule>
    <cfRule type="expression" dxfId="730" priority="896" stopIfTrue="1">
      <formula>IF(AND($B97&lt;&gt;"",$I97&lt;&gt;"",$J97&lt;&gt;"",$J97&lt;TODAY()),TRUE,FALSE)</formula>
    </cfRule>
    <cfRule type="expression" dxfId="729" priority="897" stopIfTrue="1">
      <formula>IF(OR(AND($B97&lt;&gt;"",$I97&lt;&gt;"",$J97&lt;&gt;"",$K97&lt;&gt;"",$M97&lt;100),AND($I97&lt;&gt;"",$J97&lt;&gt;"",TODAY()&gt;=$I97)),TRUE,FALSE)</formula>
    </cfRule>
  </conditionalFormatting>
  <conditionalFormatting sqref="K97:K98">
    <cfRule type="expression" dxfId="728" priority="892" stopIfTrue="1">
      <formula>IF(AND($B97&lt;&gt;"",$I97&lt;&gt;"",$J97&lt;&gt;"",$K97&lt;&gt;"",$L97&lt;&gt;"",$M97=100),TRUE,FALSE)</formula>
    </cfRule>
    <cfRule type="expression" dxfId="727" priority="893" stopIfTrue="1">
      <formula>IF(AND($B97&lt;&gt;"",$I97&lt;&gt;"",$J97&lt;&gt;"",$J97&lt;TODAY()),TRUE,FALSE)</formula>
    </cfRule>
    <cfRule type="expression" dxfId="726" priority="894" stopIfTrue="1">
      <formula>IF(OR(AND($B97&lt;&gt;"",$I97&lt;&gt;"",$J97&lt;&gt;"",$K97&lt;&gt;"",$M97&lt;100),AND($I97&lt;&gt;"",$J97&lt;&gt;"",TODAY()&gt;=$I97)),TRUE,FALSE)</formula>
    </cfRule>
  </conditionalFormatting>
  <conditionalFormatting sqref="J97:J98">
    <cfRule type="expression" dxfId="725" priority="889" stopIfTrue="1">
      <formula>IF(AND($B97&lt;&gt;"",$I97&lt;&gt;"",$J97&lt;&gt;"",$K97&lt;&gt;"",$L97&lt;&gt;"",$M97=100),TRUE,FALSE)</formula>
    </cfRule>
    <cfRule type="expression" dxfId="724" priority="890" stopIfTrue="1">
      <formula>IF(AND($B97&lt;&gt;"",$I97&lt;&gt;"",$J97&lt;&gt;"",$J97&lt;TODAY()),TRUE,FALSE)</formula>
    </cfRule>
    <cfRule type="expression" dxfId="723" priority="891" stopIfTrue="1">
      <formula>IF(OR(AND($B97&lt;&gt;"",$I97&lt;&gt;"",$J97&lt;&gt;"",$K97&lt;&gt;"",$M97&lt;100),AND($I97&lt;&gt;"",$J97&lt;&gt;"",TODAY()&gt;=$I97)),TRUE,FALSE)</formula>
    </cfRule>
  </conditionalFormatting>
  <conditionalFormatting sqref="I97:I98">
    <cfRule type="expression" dxfId="722" priority="886" stopIfTrue="1">
      <formula>IF(AND($B97&lt;&gt;"",$I97&lt;&gt;"",$J97&lt;&gt;"",$K97&lt;&gt;"",$L97&lt;&gt;"",$M97=100),TRUE,FALSE)</formula>
    </cfRule>
    <cfRule type="expression" dxfId="721" priority="887" stopIfTrue="1">
      <formula>IF(AND($B97&lt;&gt;"",$I97&lt;&gt;"",$J97&lt;&gt;"",$J97&lt;TODAY()),TRUE,FALSE)</formula>
    </cfRule>
    <cfRule type="expression" dxfId="720" priority="888" stopIfTrue="1">
      <formula>IF(OR(AND($B97&lt;&gt;"",$I97&lt;&gt;"",$J97&lt;&gt;"",$K97&lt;&gt;"",$M97&lt;100),AND($I97&lt;&gt;"",$J97&lt;&gt;"",TODAY()&gt;=$I97)),TRUE,FALSE)</formula>
    </cfRule>
  </conditionalFormatting>
  <conditionalFormatting sqref="B147:J148 M145:R148 B145:E146 G145:H146">
    <cfRule type="expression" dxfId="719" priority="880" stopIfTrue="1">
      <formula>IF(AND($B145&lt;&gt;"",$I145&lt;&gt;"",$J145&lt;&gt;"",$K145&lt;&gt;"",$L145&lt;&gt;"",$M145=100),TRUE,FALSE)</formula>
    </cfRule>
    <cfRule type="expression" dxfId="718" priority="881" stopIfTrue="1">
      <formula>IF(AND($B145&lt;&gt;"",$I145&lt;&gt;"",$J145&lt;&gt;"",$J145&lt;TODAY()),TRUE,FALSE)</formula>
    </cfRule>
    <cfRule type="expression" dxfId="717" priority="882" stopIfTrue="1">
      <formula>IF(OR(AND($B145&lt;&gt;"",$I145&lt;&gt;"",$J145&lt;&gt;"",$K145&lt;&gt;"",$M145&lt;100),AND($I145&lt;&gt;"",$J145&lt;&gt;"",TODAY()&gt;=$I145)),TRUE,FALSE)</formula>
    </cfRule>
  </conditionalFormatting>
  <conditionalFormatting sqref="B141:E142 G141:H142 K141:R142">
    <cfRule type="expression" dxfId="716" priority="871" stopIfTrue="1">
      <formula>IF(AND($B141&lt;&gt;"",$I141&lt;&gt;"",$J141&lt;&gt;"",$K141&lt;&gt;"",$L141&lt;&gt;"",$M141=100),TRUE,FALSE)</formula>
    </cfRule>
    <cfRule type="expression" dxfId="715" priority="872" stopIfTrue="1">
      <formula>IF(AND($B141&lt;&gt;"",$I141&lt;&gt;"",$J141&lt;&gt;"",$J141&lt;TODAY()),TRUE,FALSE)</formula>
    </cfRule>
    <cfRule type="expression" dxfId="714" priority="873" stopIfTrue="1">
      <formula>IF(OR(AND($B141&lt;&gt;"",$I141&lt;&gt;"",$J141&lt;&gt;"",$K141&lt;&gt;"",$M141&lt;100),AND($I141&lt;&gt;"",$J141&lt;&gt;"",TODAY()&gt;=$I141)),TRUE,FALSE)</formula>
    </cfRule>
  </conditionalFormatting>
  <conditionalFormatting sqref="B143:K144 M143:R144">
    <cfRule type="expression" dxfId="713" priority="862" stopIfTrue="1">
      <formula>IF(AND($B143&lt;&gt;"",$I143&lt;&gt;"",$J143&lt;&gt;"",$K143&lt;&gt;"",$L143&lt;&gt;"",$M143=100),TRUE,FALSE)</formula>
    </cfRule>
    <cfRule type="expression" dxfId="712" priority="863" stopIfTrue="1">
      <formula>IF(AND($B143&lt;&gt;"",$I143&lt;&gt;"",$J143&lt;&gt;"",$J143&lt;TODAY()),TRUE,FALSE)</formula>
    </cfRule>
    <cfRule type="expression" dxfId="711" priority="864" stopIfTrue="1">
      <formula>IF(OR(AND($B143&lt;&gt;"",$I143&lt;&gt;"",$J143&lt;&gt;"",$K143&lt;&gt;"",$M143&lt;100),AND($I143&lt;&gt;"",$J143&lt;&gt;"",TODAY()&gt;=$I143)),TRUE,FALSE)</formula>
    </cfRule>
  </conditionalFormatting>
  <conditionalFormatting sqref="K145:K146">
    <cfRule type="expression" dxfId="710" priority="856" stopIfTrue="1">
      <formula>IF(AND($B145&lt;&gt;"",$I145&lt;&gt;"",$J145&lt;&gt;"",$K145&lt;&gt;"",$L145&lt;&gt;"",$M145=100),TRUE,FALSE)</formula>
    </cfRule>
    <cfRule type="expression" dxfId="709" priority="857" stopIfTrue="1">
      <formula>IF(AND($B145&lt;&gt;"",$I145&lt;&gt;"",$J145&lt;&gt;"",$J145&lt;TODAY()),TRUE,FALSE)</formula>
    </cfRule>
    <cfRule type="expression" dxfId="708" priority="858" stopIfTrue="1">
      <formula>IF(OR(AND($B145&lt;&gt;"",$I145&lt;&gt;"",$J145&lt;&gt;"",$K145&lt;&gt;"",$M145&lt;100),AND($I145&lt;&gt;"",$J145&lt;&gt;"",TODAY()&gt;=$I145)),TRUE,FALSE)</formula>
    </cfRule>
  </conditionalFormatting>
  <conditionalFormatting sqref="L145:L146">
    <cfRule type="expression" dxfId="707" priority="853" stopIfTrue="1">
      <formula>IF(AND($B145&lt;&gt;"",$I145&lt;&gt;"",$J145&lt;&gt;"",$K145&lt;&gt;"",$L145&lt;&gt;"",$M145=100),TRUE,FALSE)</formula>
    </cfRule>
    <cfRule type="expression" dxfId="706" priority="854" stopIfTrue="1">
      <formula>IF(AND($B145&lt;&gt;"",$I145&lt;&gt;"",$J145&lt;&gt;"",$J145&lt;TODAY()),TRUE,FALSE)</formula>
    </cfRule>
    <cfRule type="expression" dxfId="705" priority="855" stopIfTrue="1">
      <formula>IF(OR(AND($B145&lt;&gt;"",$I145&lt;&gt;"",$J145&lt;&gt;"",$K145&lt;&gt;"",$M145&lt;100),AND($I145&lt;&gt;"",$J145&lt;&gt;"",TODAY()&gt;=$I145)),TRUE,FALSE)</formula>
    </cfRule>
  </conditionalFormatting>
  <conditionalFormatting sqref="K147:K148">
    <cfRule type="expression" dxfId="704" priority="850" stopIfTrue="1">
      <formula>IF(AND($B147&lt;&gt;"",$I147&lt;&gt;"",$J147&lt;&gt;"",$K147&lt;&gt;"",$L147&lt;&gt;"",$M147=100),TRUE,FALSE)</formula>
    </cfRule>
    <cfRule type="expression" dxfId="703" priority="851" stopIfTrue="1">
      <formula>IF(AND($B147&lt;&gt;"",$I147&lt;&gt;"",$J147&lt;&gt;"",$J147&lt;TODAY()),TRUE,FALSE)</formula>
    </cfRule>
    <cfRule type="expression" dxfId="702" priority="852" stopIfTrue="1">
      <formula>IF(OR(AND($B147&lt;&gt;"",$I147&lt;&gt;"",$J147&lt;&gt;"",$K147&lt;&gt;"",$M147&lt;100),AND($I147&lt;&gt;"",$J147&lt;&gt;"",TODAY()&gt;=$I147)),TRUE,FALSE)</formula>
    </cfRule>
  </conditionalFormatting>
  <conditionalFormatting sqref="L143:L144">
    <cfRule type="expression" dxfId="701" priority="847" stopIfTrue="1">
      <formula>IF(AND($B143&lt;&gt;"",$I143&lt;&gt;"",$J143&lt;&gt;"",$K143&lt;&gt;"",$L143&lt;&gt;"",$M143=100),TRUE,FALSE)</formula>
    </cfRule>
    <cfRule type="expression" dxfId="700" priority="848" stopIfTrue="1">
      <formula>IF(AND($B143&lt;&gt;"",$I143&lt;&gt;"",$J143&lt;&gt;"",$J143&lt;TODAY()),TRUE,FALSE)</formula>
    </cfRule>
    <cfRule type="expression" dxfId="699" priority="849" stopIfTrue="1">
      <formula>IF(OR(AND($B143&lt;&gt;"",$I143&lt;&gt;"",$J143&lt;&gt;"",$K143&lt;&gt;"",$M143&lt;100),AND($I143&lt;&gt;"",$J143&lt;&gt;"",TODAY()&gt;=$I143)),TRUE,FALSE)</formula>
    </cfRule>
  </conditionalFormatting>
  <conditionalFormatting sqref="L147:L148">
    <cfRule type="expression" dxfId="698" priority="844" stopIfTrue="1">
      <formula>IF(AND($B147&lt;&gt;"",$I147&lt;&gt;"",$J147&lt;&gt;"",$K147&lt;&gt;"",$L147&lt;&gt;"",$M147=100),TRUE,FALSE)</formula>
    </cfRule>
    <cfRule type="expression" dxfId="697" priority="845" stopIfTrue="1">
      <formula>IF(AND($B147&lt;&gt;"",$I147&lt;&gt;"",$J147&lt;&gt;"",$J147&lt;TODAY()),TRUE,FALSE)</formula>
    </cfRule>
    <cfRule type="expression" dxfId="696" priority="846" stopIfTrue="1">
      <formula>IF(OR(AND($B147&lt;&gt;"",$I147&lt;&gt;"",$J147&lt;&gt;"",$K147&lt;&gt;"",$M147&lt;100),AND($I147&lt;&gt;"",$J147&lt;&gt;"",TODAY()&gt;=$I147)),TRUE,FALSE)</formula>
    </cfRule>
  </conditionalFormatting>
  <conditionalFormatting sqref="F141:F142">
    <cfRule type="expression" dxfId="695" priority="841" stopIfTrue="1">
      <formula>IF(AND($B141&lt;&gt;"",$I141&lt;&gt;"",$J141&lt;&gt;"",$K141&lt;&gt;"",$L141&lt;&gt;"",$M141=100),TRUE,FALSE)</formula>
    </cfRule>
    <cfRule type="expression" dxfId="694" priority="842" stopIfTrue="1">
      <formula>IF(AND($B141&lt;&gt;"",$I141&lt;&gt;"",$J141&lt;&gt;"",$J141&lt;TODAY()),TRUE,FALSE)</formula>
    </cfRule>
    <cfRule type="expression" dxfId="693" priority="843" stopIfTrue="1">
      <formula>IF(OR(AND($B141&lt;&gt;"",$I141&lt;&gt;"",$J141&lt;&gt;"",$K141&lt;&gt;"",$M141&lt;100),AND($I141&lt;&gt;"",$J141&lt;&gt;"",TODAY()&gt;=$I141)),TRUE,FALSE)</formula>
    </cfRule>
  </conditionalFormatting>
  <conditionalFormatting sqref="F145:F146">
    <cfRule type="expression" dxfId="692" priority="838" stopIfTrue="1">
      <formula>IF(AND($B145&lt;&gt;"",$I145&lt;&gt;"",$J145&lt;&gt;"",$K145&lt;&gt;"",$L145&lt;&gt;"",$M145=100),TRUE,FALSE)</formula>
    </cfRule>
    <cfRule type="expression" dxfId="691" priority="839" stopIfTrue="1">
      <formula>IF(AND($B145&lt;&gt;"",$I145&lt;&gt;"",$J145&lt;&gt;"",$J145&lt;TODAY()),TRUE,FALSE)</formula>
    </cfRule>
    <cfRule type="expression" dxfId="690" priority="840" stopIfTrue="1">
      <formula>IF(OR(AND($B145&lt;&gt;"",$I145&lt;&gt;"",$J145&lt;&gt;"",$K145&lt;&gt;"",$M145&lt;100),AND($I145&lt;&gt;"",$J145&lt;&gt;"",TODAY()&gt;=$I145)),TRUE,FALSE)</formula>
    </cfRule>
  </conditionalFormatting>
  <conditionalFormatting sqref="B227:E228 M227:R228 G227:G228">
    <cfRule type="expression" dxfId="689" priority="826" stopIfTrue="1">
      <formula>IF(AND($B227&lt;&gt;"",$I227&lt;&gt;"",$J227&lt;&gt;"",$K227&lt;&gt;"",$L227&lt;&gt;"",$M227=100),TRUE,FALSE)</formula>
    </cfRule>
    <cfRule type="expression" dxfId="688" priority="827" stopIfTrue="1">
      <formula>IF(AND($B227&lt;&gt;"",$I227&lt;&gt;"",$J227&lt;&gt;"",$J227&lt;TODAY()),TRUE,FALSE)</formula>
    </cfRule>
    <cfRule type="expression" dxfId="687" priority="828" stopIfTrue="1">
      <formula>IF(OR(AND($B227&lt;&gt;"",$I227&lt;&gt;"",$J227&lt;&gt;"",$K227&lt;&gt;"",$M227&lt;100),AND($I227&lt;&gt;"",$J227&lt;&gt;"",TODAY()&gt;=$I227)),TRUE,FALSE)</formula>
    </cfRule>
  </conditionalFormatting>
  <conditionalFormatting sqref="H227:H228">
    <cfRule type="expression" dxfId="686" priority="823" stopIfTrue="1">
      <formula>IF(AND($B227&lt;&gt;"",$I227&lt;&gt;"",$J227&lt;&gt;"",$K227&lt;&gt;"",$L227&lt;&gt;"",$M227=100),TRUE,FALSE)</formula>
    </cfRule>
    <cfRule type="expression" dxfId="685" priority="824" stopIfTrue="1">
      <formula>IF(AND($B227&lt;&gt;"",$I227&lt;&gt;"",$J227&lt;&gt;"",$J227&lt;TODAY()),TRUE,FALSE)</formula>
    </cfRule>
    <cfRule type="expression" dxfId="684" priority="825" stopIfTrue="1">
      <formula>IF(OR(AND($B227&lt;&gt;"",$I227&lt;&gt;"",$J227&lt;&gt;"",$K227&lt;&gt;"",$M227&lt;100),AND($I227&lt;&gt;"",$J227&lt;&gt;"",TODAY()&gt;=$I227)),TRUE,FALSE)</formula>
    </cfRule>
  </conditionalFormatting>
  <conditionalFormatting sqref="L227:L228">
    <cfRule type="expression" dxfId="683" priority="820" stopIfTrue="1">
      <formula>IF(AND($B227&lt;&gt;"",$I227&lt;&gt;"",$J227&lt;&gt;"",$K227&lt;&gt;"",$L227&lt;&gt;"",$M227=100),TRUE,FALSE)</formula>
    </cfRule>
    <cfRule type="expression" dxfId="682" priority="821" stopIfTrue="1">
      <formula>IF(AND($B227&lt;&gt;"",$I227&lt;&gt;"",$J227&lt;&gt;"",$J227&lt;TODAY()),TRUE,FALSE)</formula>
    </cfRule>
    <cfRule type="expression" dxfId="681" priority="822" stopIfTrue="1">
      <formula>IF(OR(AND($B227&lt;&gt;"",$I227&lt;&gt;"",$J227&lt;&gt;"",$K227&lt;&gt;"",$M227&lt;100),AND($I227&lt;&gt;"",$J227&lt;&gt;"",TODAY()&gt;=$I227)),TRUE,FALSE)</formula>
    </cfRule>
  </conditionalFormatting>
  <conditionalFormatting sqref="K227:K228">
    <cfRule type="expression" dxfId="680" priority="817" stopIfTrue="1">
      <formula>IF(AND($B227&lt;&gt;"",$I227&lt;&gt;"",$J227&lt;&gt;"",$K227&lt;&gt;"",$L227&lt;&gt;"",$M227=100),TRUE,FALSE)</formula>
    </cfRule>
    <cfRule type="expression" dxfId="679" priority="818" stopIfTrue="1">
      <formula>IF(AND($B227&lt;&gt;"",$I227&lt;&gt;"",$J227&lt;&gt;"",$J227&lt;TODAY()),TRUE,FALSE)</formula>
    </cfRule>
    <cfRule type="expression" dxfId="678" priority="819" stopIfTrue="1">
      <formula>IF(OR(AND($B227&lt;&gt;"",$I227&lt;&gt;"",$J227&lt;&gt;"",$K227&lt;&gt;"",$M227&lt;100),AND($I227&lt;&gt;"",$J227&lt;&gt;"",TODAY()&gt;=$I227)),TRUE,FALSE)</formula>
    </cfRule>
  </conditionalFormatting>
  <conditionalFormatting sqref="M217:R218 B217:C218 E217:E218 G217:G218">
    <cfRule type="expression" dxfId="677" priority="814" stopIfTrue="1">
      <formula>IF(AND($B217&lt;&gt;"",$I217&lt;&gt;"",$J217&lt;&gt;"",$K217&lt;&gt;"",$L217&lt;&gt;"",$M217=100),TRUE,FALSE)</formula>
    </cfRule>
    <cfRule type="expression" dxfId="676" priority="815" stopIfTrue="1">
      <formula>IF(AND($B217&lt;&gt;"",$I217&lt;&gt;"",$J217&lt;&gt;"",$J217&lt;TODAY()),TRUE,FALSE)</formula>
    </cfRule>
    <cfRule type="expression" dxfId="675" priority="816" stopIfTrue="1">
      <formula>IF(OR(AND($B217&lt;&gt;"",$I217&lt;&gt;"",$J217&lt;&gt;"",$K217&lt;&gt;"",$M217&lt;100),AND($I217&lt;&gt;"",$J217&lt;&gt;"",TODAY()&gt;=$I217)),TRUE,FALSE)</formula>
    </cfRule>
  </conditionalFormatting>
  <conditionalFormatting sqref="K217:K218">
    <cfRule type="expression" dxfId="674" priority="808" stopIfTrue="1">
      <formula>IF(AND($B217&lt;&gt;"",$I217&lt;&gt;"",$J217&lt;&gt;"",$K217&lt;&gt;"",$L217&lt;&gt;"",$M217=100),TRUE,FALSE)</formula>
    </cfRule>
    <cfRule type="expression" dxfId="673" priority="809" stopIfTrue="1">
      <formula>IF(AND($B217&lt;&gt;"",$I217&lt;&gt;"",$J217&lt;&gt;"",$J217&lt;TODAY()),TRUE,FALSE)</formula>
    </cfRule>
    <cfRule type="expression" dxfId="672" priority="810" stopIfTrue="1">
      <formula>IF(OR(AND($B217&lt;&gt;"",$I217&lt;&gt;"",$J217&lt;&gt;"",$K217&lt;&gt;"",$M217&lt;100),AND($I217&lt;&gt;"",$J217&lt;&gt;"",TODAY()&gt;=$I217)),TRUE,FALSE)</formula>
    </cfRule>
  </conditionalFormatting>
  <conditionalFormatting sqref="L217:L218">
    <cfRule type="expression" dxfId="671" priority="805" stopIfTrue="1">
      <formula>IF(AND($B217&lt;&gt;"",$I217&lt;&gt;"",$J217&lt;&gt;"",$K217&lt;&gt;"",$L217&lt;&gt;"",$M217=100),TRUE,FALSE)</formula>
    </cfRule>
    <cfRule type="expression" dxfId="670" priority="806" stopIfTrue="1">
      <formula>IF(AND($B217&lt;&gt;"",$I217&lt;&gt;"",$J217&lt;&gt;"",$J217&lt;TODAY()),TRUE,FALSE)</formula>
    </cfRule>
    <cfRule type="expression" dxfId="669" priority="807" stopIfTrue="1">
      <formula>IF(OR(AND($B217&lt;&gt;"",$I217&lt;&gt;"",$J217&lt;&gt;"",$K217&lt;&gt;"",$M217&lt;100),AND($I217&lt;&gt;"",$J217&lt;&gt;"",TODAY()&gt;=$I217)),TRUE,FALSE)</formula>
    </cfRule>
  </conditionalFormatting>
  <conditionalFormatting sqref="D217:D218">
    <cfRule type="expression" dxfId="668" priority="802" stopIfTrue="1">
      <formula>IF(AND($B217&lt;&gt;"",$I217&lt;&gt;"",$J217&lt;&gt;"",$K217&lt;&gt;"",$L217&lt;&gt;"",$M217=100),TRUE,FALSE)</formula>
    </cfRule>
    <cfRule type="expression" dxfId="667" priority="803" stopIfTrue="1">
      <formula>IF(AND($B217&lt;&gt;"",$I217&lt;&gt;"",$J217&lt;&gt;"",$J217&lt;TODAY()),TRUE,FALSE)</formula>
    </cfRule>
    <cfRule type="expression" dxfId="666" priority="804" stopIfTrue="1">
      <formula>IF(OR(AND($B217&lt;&gt;"",$I217&lt;&gt;"",$J217&lt;&gt;"",$K217&lt;&gt;"",$M217&lt;100),AND($I217&lt;&gt;"",$J217&lt;&gt;"",TODAY()&gt;=$I217)),TRUE,FALSE)</formula>
    </cfRule>
  </conditionalFormatting>
  <conditionalFormatting sqref="B209:E210 M209:R210 G209:G210">
    <cfRule type="expression" dxfId="665" priority="799" stopIfTrue="1">
      <formula>IF(AND($B209&lt;&gt;"",$I209&lt;&gt;"",$J209&lt;&gt;"",$K209&lt;&gt;"",$L209&lt;&gt;"",$M209=100),TRUE,FALSE)</formula>
    </cfRule>
    <cfRule type="expression" dxfId="664" priority="800" stopIfTrue="1">
      <formula>IF(AND($B209&lt;&gt;"",$I209&lt;&gt;"",$J209&lt;&gt;"",$J209&lt;TODAY()),TRUE,FALSE)</formula>
    </cfRule>
    <cfRule type="expression" dxfId="663" priority="801" stopIfTrue="1">
      <formula>IF(OR(AND($B209&lt;&gt;"",$I209&lt;&gt;"",$J209&lt;&gt;"",$K209&lt;&gt;"",$M209&lt;100),AND($I209&lt;&gt;"",$J209&lt;&gt;"",TODAY()&gt;=$I209)),TRUE,FALSE)</formula>
    </cfRule>
  </conditionalFormatting>
  <conditionalFormatting sqref="H209:H210">
    <cfRule type="expression" dxfId="662" priority="796" stopIfTrue="1">
      <formula>IF(AND($B209&lt;&gt;"",$I209&lt;&gt;"",$J209&lt;&gt;"",$K209&lt;&gt;"",$L209&lt;&gt;"",$M209=100),TRUE,FALSE)</formula>
    </cfRule>
    <cfRule type="expression" dxfId="661" priority="797" stopIfTrue="1">
      <formula>IF(AND($B209&lt;&gt;"",$I209&lt;&gt;"",$J209&lt;&gt;"",$J209&lt;TODAY()),TRUE,FALSE)</formula>
    </cfRule>
    <cfRule type="expression" dxfId="660" priority="798" stopIfTrue="1">
      <formula>IF(OR(AND($B209&lt;&gt;"",$I209&lt;&gt;"",$J209&lt;&gt;"",$K209&lt;&gt;"",$M209&lt;100),AND($I209&lt;&gt;"",$J209&lt;&gt;"",TODAY()&gt;=$I209)),TRUE,FALSE)</formula>
    </cfRule>
  </conditionalFormatting>
  <conditionalFormatting sqref="L209:L210">
    <cfRule type="expression" dxfId="659" priority="793" stopIfTrue="1">
      <formula>IF(AND($B209&lt;&gt;"",$I209&lt;&gt;"",$J209&lt;&gt;"",$K209&lt;&gt;"",$L209&lt;&gt;"",$M209=100),TRUE,FALSE)</formula>
    </cfRule>
    <cfRule type="expression" dxfId="658" priority="794" stopIfTrue="1">
      <formula>IF(AND($B209&lt;&gt;"",$I209&lt;&gt;"",$J209&lt;&gt;"",$J209&lt;TODAY()),TRUE,FALSE)</formula>
    </cfRule>
    <cfRule type="expression" dxfId="657" priority="795" stopIfTrue="1">
      <formula>IF(OR(AND($B209&lt;&gt;"",$I209&lt;&gt;"",$J209&lt;&gt;"",$K209&lt;&gt;"",$M209&lt;100),AND($I209&lt;&gt;"",$J209&lt;&gt;"",TODAY()&gt;=$I209)),TRUE,FALSE)</formula>
    </cfRule>
  </conditionalFormatting>
  <conditionalFormatting sqref="K209:K210">
    <cfRule type="expression" dxfId="656" priority="790" stopIfTrue="1">
      <formula>IF(AND($B209&lt;&gt;"",$I209&lt;&gt;"",$J209&lt;&gt;"",$K209&lt;&gt;"",$L209&lt;&gt;"",$M209=100),TRUE,FALSE)</formula>
    </cfRule>
    <cfRule type="expression" dxfId="655" priority="791" stopIfTrue="1">
      <formula>IF(AND($B209&lt;&gt;"",$I209&lt;&gt;"",$J209&lt;&gt;"",$J209&lt;TODAY()),TRUE,FALSE)</formula>
    </cfRule>
    <cfRule type="expression" dxfId="654" priority="792" stopIfTrue="1">
      <formula>IF(OR(AND($B209&lt;&gt;"",$I209&lt;&gt;"",$J209&lt;&gt;"",$K209&lt;&gt;"",$M209&lt;100),AND($I209&lt;&gt;"",$J209&lt;&gt;"",TODAY()&gt;=$I209)),TRUE,FALSE)</formula>
    </cfRule>
  </conditionalFormatting>
  <conditionalFormatting sqref="B103:E104 M103:R104 G103:G104">
    <cfRule type="expression" dxfId="647" priority="748" stopIfTrue="1">
      <formula>IF(AND($B103&lt;&gt;"",$I103&lt;&gt;"",$J103&lt;&gt;"",$K103&lt;&gt;"",$L103&lt;&gt;"",$M103=100),TRUE,FALSE)</formula>
    </cfRule>
    <cfRule type="expression" dxfId="646" priority="749" stopIfTrue="1">
      <formula>IF(AND($B103&lt;&gt;"",$I103&lt;&gt;"",$J103&lt;&gt;"",$J103&lt;TODAY()),TRUE,FALSE)</formula>
    </cfRule>
    <cfRule type="expression" dxfId="645" priority="750" stopIfTrue="1">
      <formula>IF(OR(AND($B103&lt;&gt;"",$I103&lt;&gt;"",$J103&lt;&gt;"",$K103&lt;&gt;"",$M103&lt;100),AND($I103&lt;&gt;"",$J103&lt;&gt;"",TODAY()&gt;=$I103)),TRUE,FALSE)</formula>
    </cfRule>
  </conditionalFormatting>
  <conditionalFormatting sqref="F209:F210">
    <cfRule type="expression" dxfId="641" priority="760" stopIfTrue="1">
      <formula>IF(AND($B209&lt;&gt;"",$I209&lt;&gt;"",$J209&lt;&gt;"",$K209&lt;&gt;"",$L209&lt;&gt;"",$M209=100),TRUE,FALSE)</formula>
    </cfRule>
    <cfRule type="expression" dxfId="640" priority="761" stopIfTrue="1">
      <formula>IF(AND($B209&lt;&gt;"",$I209&lt;&gt;"",$J209&lt;&gt;"",$J209&lt;TODAY()),TRUE,FALSE)</formula>
    </cfRule>
    <cfRule type="expression" dxfId="639" priority="762" stopIfTrue="1">
      <formula>IF(OR(AND($B209&lt;&gt;"",$I209&lt;&gt;"",$J209&lt;&gt;"",$K209&lt;&gt;"",$M209&lt;100),AND($I209&lt;&gt;"",$J209&lt;&gt;"",TODAY()&gt;=$I209)),TRUE,FALSE)</formula>
    </cfRule>
  </conditionalFormatting>
  <conditionalFormatting sqref="S105:AQ105 S209:AQ209">
    <cfRule type="expression" dxfId="638" priority="71758" stopIfTrue="1">
      <formula>IF(OR(WEEKDAY(S$9)=7,WEEKDAY(S$9)=1,IF(ISNA(MATCH(S$9,Holiday,0)),FALSE,TRUE)),TRUE,FALSE)</formula>
    </cfRule>
    <cfRule type="expression" dxfId="637" priority="71759" stopIfTrue="1">
      <formula>IF(AND($B105&lt;&gt;"",$I105&lt;&gt;"", $I105&lt;=S$9,S$9&lt;=$J105),TRUE,FALSE)</formula>
    </cfRule>
    <cfRule type="expression" dxfId="636" priority="71760" stopIfTrue="1">
      <formula>IF(AND($B105="", $K92&lt;&gt;"",$K92&lt;=S$9,S$9&lt;=$L92),TRUE,FALSE)</formula>
    </cfRule>
  </conditionalFormatting>
  <conditionalFormatting sqref="S104:AQ104">
    <cfRule type="expression" dxfId="635" priority="751" stopIfTrue="1">
      <formula>IF(OR(WEEKDAY(S$9)=7,WEEKDAY(S$9)=1,IF(ISNA(MATCH(S$9,Holiday,0)),FALSE,TRUE)),TRUE,FALSE)</formula>
    </cfRule>
    <cfRule type="expression" dxfId="634" priority="752" stopIfTrue="1">
      <formula>IF(AND($B104&lt;&gt;"",$I104&lt;&gt;"", $I104&lt;=S$9,S$9&lt;=$J104),TRUE,FALSE)</formula>
    </cfRule>
    <cfRule type="expression" dxfId="633" priority="753" stopIfTrue="1">
      <formula>IF(AND($B104="", $K103&lt;&gt;"",$K103&lt;=S$9,S$9&lt;=$L103),TRUE,FALSE)</formula>
    </cfRule>
  </conditionalFormatting>
  <conditionalFormatting sqref="H103:H104">
    <cfRule type="expression" dxfId="629" priority="745" stopIfTrue="1">
      <formula>IF(AND($B103&lt;&gt;"",$I103&lt;&gt;"",$J103&lt;&gt;"",$K103&lt;&gt;"",$L103&lt;&gt;"",$M103=100),TRUE,FALSE)</formula>
    </cfRule>
    <cfRule type="expression" dxfId="628" priority="746" stopIfTrue="1">
      <formula>IF(AND($B103&lt;&gt;"",$I103&lt;&gt;"",$J103&lt;&gt;"",$J103&lt;TODAY()),TRUE,FALSE)</formula>
    </cfRule>
    <cfRule type="expression" dxfId="627" priority="747" stopIfTrue="1">
      <formula>IF(OR(AND($B103&lt;&gt;"",$I103&lt;&gt;"",$J103&lt;&gt;"",$K103&lt;&gt;"",$M103&lt;100),AND($I103&lt;&gt;"",$J103&lt;&gt;"",TODAY()&gt;=$I103)),TRUE,FALSE)</formula>
    </cfRule>
  </conditionalFormatting>
  <conditionalFormatting sqref="L103:L104">
    <cfRule type="expression" dxfId="626" priority="742" stopIfTrue="1">
      <formula>IF(AND($B103&lt;&gt;"",$I103&lt;&gt;"",$J103&lt;&gt;"",$K103&lt;&gt;"",$L103&lt;&gt;"",$M103=100),TRUE,FALSE)</formula>
    </cfRule>
    <cfRule type="expression" dxfId="625" priority="743" stopIfTrue="1">
      <formula>IF(AND($B103&lt;&gt;"",$I103&lt;&gt;"",$J103&lt;&gt;"",$J103&lt;TODAY()),TRUE,FALSE)</formula>
    </cfRule>
    <cfRule type="expression" dxfId="624" priority="744" stopIfTrue="1">
      <formula>IF(OR(AND($B103&lt;&gt;"",$I103&lt;&gt;"",$J103&lt;&gt;"",$K103&lt;&gt;"",$M103&lt;100),AND($I103&lt;&gt;"",$J103&lt;&gt;"",TODAY()&gt;=$I103)),TRUE,FALSE)</formula>
    </cfRule>
  </conditionalFormatting>
  <conditionalFormatting sqref="K103:K104">
    <cfRule type="expression" dxfId="623" priority="739" stopIfTrue="1">
      <formula>IF(AND($B103&lt;&gt;"",$I103&lt;&gt;"",$J103&lt;&gt;"",$K103&lt;&gt;"",$L103&lt;&gt;"",$M103=100),TRUE,FALSE)</formula>
    </cfRule>
    <cfRule type="expression" dxfId="622" priority="740" stopIfTrue="1">
      <formula>IF(AND($B103&lt;&gt;"",$I103&lt;&gt;"",$J103&lt;&gt;"",$J103&lt;TODAY()),TRUE,FALSE)</formula>
    </cfRule>
    <cfRule type="expression" dxfId="621" priority="741" stopIfTrue="1">
      <formula>IF(OR(AND($B103&lt;&gt;"",$I103&lt;&gt;"",$J103&lt;&gt;"",$K103&lt;&gt;"",$M103&lt;100),AND($I103&lt;&gt;"",$J103&lt;&gt;"",TODAY()&gt;=$I103)),TRUE,FALSE)</formula>
    </cfRule>
  </conditionalFormatting>
  <conditionalFormatting sqref="F103:F104">
    <cfRule type="expression" dxfId="620" priority="736" stopIfTrue="1">
      <formula>IF(AND($B103&lt;&gt;"",$I103&lt;&gt;"",$J103&lt;&gt;"",$K103&lt;&gt;"",$L103&lt;&gt;"",$M103=100),TRUE,FALSE)</formula>
    </cfRule>
    <cfRule type="expression" dxfId="619" priority="737" stopIfTrue="1">
      <formula>IF(AND($B103&lt;&gt;"",$I103&lt;&gt;"",$J103&lt;&gt;"",$J103&lt;TODAY()),TRUE,FALSE)</formula>
    </cfRule>
    <cfRule type="expression" dxfId="618" priority="738" stopIfTrue="1">
      <formula>IF(OR(AND($B103&lt;&gt;"",$I103&lt;&gt;"",$J103&lt;&gt;"",$K103&lt;&gt;"",$M103&lt;100),AND($I103&lt;&gt;"",$J103&lt;&gt;"",TODAY()&gt;=$I103)),TRUE,FALSE)</formula>
    </cfRule>
  </conditionalFormatting>
  <conditionalFormatting sqref="I103:I104">
    <cfRule type="expression" dxfId="617" priority="733" stopIfTrue="1">
      <formula>IF(AND($B103&lt;&gt;"",$I103&lt;&gt;"",$J103&lt;&gt;"",$K103&lt;&gt;"",$L103&lt;&gt;"",$M103=100),TRUE,FALSE)</formula>
    </cfRule>
    <cfRule type="expression" dxfId="616" priority="734" stopIfTrue="1">
      <formula>IF(AND($B103&lt;&gt;"",$I103&lt;&gt;"",$J103&lt;&gt;"",$J103&lt;TODAY()),TRUE,FALSE)</formula>
    </cfRule>
    <cfRule type="expression" dxfId="615" priority="735" stopIfTrue="1">
      <formula>IF(OR(AND($B103&lt;&gt;"",$I103&lt;&gt;"",$J103&lt;&gt;"",$K103&lt;&gt;"",$M103&lt;100),AND($I103&lt;&gt;"",$J103&lt;&gt;"",TODAY()&gt;=$I103)),TRUE,FALSE)</formula>
    </cfRule>
  </conditionalFormatting>
  <conditionalFormatting sqref="J103:J104">
    <cfRule type="expression" dxfId="614" priority="730" stopIfTrue="1">
      <formula>IF(AND($B103&lt;&gt;"",$I103&lt;&gt;"",$J103&lt;&gt;"",$K103&lt;&gt;"",$L103&lt;&gt;"",$M103=100),TRUE,FALSE)</formula>
    </cfRule>
    <cfRule type="expression" dxfId="613" priority="731" stopIfTrue="1">
      <formula>IF(AND($B103&lt;&gt;"",$I103&lt;&gt;"",$J103&lt;&gt;"",$J103&lt;TODAY()),TRUE,FALSE)</formula>
    </cfRule>
    <cfRule type="expression" dxfId="612" priority="732" stopIfTrue="1">
      <formula>IF(OR(AND($B103&lt;&gt;"",$I103&lt;&gt;"",$J103&lt;&gt;"",$K103&lt;&gt;"",$M103&lt;100),AND($I103&lt;&gt;"",$J103&lt;&gt;"",TODAY()&gt;=$I103)),TRUE,FALSE)</formula>
    </cfRule>
  </conditionalFormatting>
  <conditionalFormatting sqref="S103:AQ103">
    <cfRule type="expression" dxfId="611" priority="727" stopIfTrue="1">
      <formula>IF(OR(WEEKDAY(S$9)=7,WEEKDAY(S$9)=1,IF(ISNA(MATCH(S$9,Holiday,0)),FALSE,TRUE)),TRUE,FALSE)</formula>
    </cfRule>
    <cfRule type="expression" dxfId="610" priority="728" stopIfTrue="1">
      <formula>IF(AND($B103&lt;&gt;"",$I103&lt;&gt;"", $I103&lt;=S$9,S$9&lt;=$J103),TRUE,FALSE)</formula>
    </cfRule>
    <cfRule type="expression" dxfId="609" priority="729" stopIfTrue="1">
      <formula>IF(AND($B103="", $K90&lt;&gt;"",$K90&lt;=S$9,S$9&lt;=$L90),TRUE,FALSE)</formula>
    </cfRule>
  </conditionalFormatting>
  <conditionalFormatting sqref="B221:E222 M221:R222 G221:G222">
    <cfRule type="expression" dxfId="608" priority="721" stopIfTrue="1">
      <formula>IF(AND($B221&lt;&gt;"",$I221&lt;&gt;"",$J221&lt;&gt;"",$K221&lt;&gt;"",$L221&lt;&gt;"",$M221=100),TRUE,FALSE)</formula>
    </cfRule>
    <cfRule type="expression" dxfId="607" priority="722" stopIfTrue="1">
      <formula>IF(AND($B221&lt;&gt;"",$I221&lt;&gt;"",$J221&lt;&gt;"",$J221&lt;TODAY()),TRUE,FALSE)</formula>
    </cfRule>
    <cfRule type="expression" dxfId="606" priority="723" stopIfTrue="1">
      <formula>IF(OR(AND($B221&lt;&gt;"",$I221&lt;&gt;"",$J221&lt;&gt;"",$K221&lt;&gt;"",$M221&lt;100),AND($I221&lt;&gt;"",$J221&lt;&gt;"",TODAY()&gt;=$I221)),TRUE,FALSE)</formula>
    </cfRule>
  </conditionalFormatting>
  <conditionalFormatting sqref="H221:H222">
    <cfRule type="expression" dxfId="605" priority="718" stopIfTrue="1">
      <formula>IF(AND($B221&lt;&gt;"",$I221&lt;&gt;"",$J221&lt;&gt;"",$K221&lt;&gt;"",$L221&lt;&gt;"",$M221=100),TRUE,FALSE)</formula>
    </cfRule>
    <cfRule type="expression" dxfId="604" priority="719" stopIfTrue="1">
      <formula>IF(AND($B221&lt;&gt;"",$I221&lt;&gt;"",$J221&lt;&gt;"",$J221&lt;TODAY()),TRUE,FALSE)</formula>
    </cfRule>
    <cfRule type="expression" dxfId="603" priority="720" stopIfTrue="1">
      <formula>IF(OR(AND($B221&lt;&gt;"",$I221&lt;&gt;"",$J221&lt;&gt;"",$K221&lt;&gt;"",$M221&lt;100),AND($I221&lt;&gt;"",$J221&lt;&gt;"",TODAY()&gt;=$I221)),TRUE,FALSE)</formula>
    </cfRule>
  </conditionalFormatting>
  <conditionalFormatting sqref="L221:L222">
    <cfRule type="expression" dxfId="602" priority="715" stopIfTrue="1">
      <formula>IF(AND($B221&lt;&gt;"",$I221&lt;&gt;"",$J221&lt;&gt;"",$K221&lt;&gt;"",$L221&lt;&gt;"",$M221=100),TRUE,FALSE)</formula>
    </cfRule>
    <cfRule type="expression" dxfId="601" priority="716" stopIfTrue="1">
      <formula>IF(AND($B221&lt;&gt;"",$I221&lt;&gt;"",$J221&lt;&gt;"",$J221&lt;TODAY()),TRUE,FALSE)</formula>
    </cfRule>
    <cfRule type="expression" dxfId="600" priority="717" stopIfTrue="1">
      <formula>IF(OR(AND($B221&lt;&gt;"",$I221&lt;&gt;"",$J221&lt;&gt;"",$K221&lt;&gt;"",$M221&lt;100),AND($I221&lt;&gt;"",$J221&lt;&gt;"",TODAY()&gt;=$I221)),TRUE,FALSE)</formula>
    </cfRule>
  </conditionalFormatting>
  <conditionalFormatting sqref="K221:K222">
    <cfRule type="expression" dxfId="599" priority="712" stopIfTrue="1">
      <formula>IF(AND($B221&lt;&gt;"",$I221&lt;&gt;"",$J221&lt;&gt;"",$K221&lt;&gt;"",$L221&lt;&gt;"",$M221=100),TRUE,FALSE)</formula>
    </cfRule>
    <cfRule type="expression" dxfId="598" priority="713" stopIfTrue="1">
      <formula>IF(AND($B221&lt;&gt;"",$I221&lt;&gt;"",$J221&lt;&gt;"",$J221&lt;TODAY()),TRUE,FALSE)</formula>
    </cfRule>
    <cfRule type="expression" dxfId="597" priority="714" stopIfTrue="1">
      <formula>IF(OR(AND($B221&lt;&gt;"",$I221&lt;&gt;"",$J221&lt;&gt;"",$K221&lt;&gt;"",$M221&lt;100),AND($I221&lt;&gt;"",$J221&lt;&gt;"",TODAY()&gt;=$I221)),TRUE,FALSE)</formula>
    </cfRule>
  </conditionalFormatting>
  <conditionalFormatting sqref="I133:I134">
    <cfRule type="expression" dxfId="590" priority="634" stopIfTrue="1">
      <formula>IF(AND($B133&lt;&gt;"",$I133&lt;&gt;"",$J133&lt;&gt;"",$K133&lt;&gt;"",$L133&lt;&gt;"",$M133=100),TRUE,FALSE)</formula>
    </cfRule>
    <cfRule type="expression" dxfId="589" priority="635" stopIfTrue="1">
      <formula>IF(AND($B133&lt;&gt;"",$I133&lt;&gt;"",$J133&lt;&gt;"",$J133&lt;TODAY()),TRUE,FALSE)</formula>
    </cfRule>
    <cfRule type="expression" dxfId="588" priority="636" stopIfTrue="1">
      <formula>IF(OR(AND($B133&lt;&gt;"",$I133&lt;&gt;"",$J133&lt;&gt;"",$K133&lt;&gt;"",$M133&lt;100),AND($I133&lt;&gt;"",$J133&lt;&gt;"",TODAY()&gt;=$I133)),TRUE,FALSE)</formula>
    </cfRule>
  </conditionalFormatting>
  <conditionalFormatting sqref="I145:I146">
    <cfRule type="expression" dxfId="587" priority="568" stopIfTrue="1">
      <formula>IF(AND($B145&lt;&gt;"",$I145&lt;&gt;"",$J145&lt;&gt;"",$K145&lt;&gt;"",$L145&lt;&gt;"",$M145=100),TRUE,FALSE)</formula>
    </cfRule>
    <cfRule type="expression" dxfId="586" priority="569" stopIfTrue="1">
      <formula>IF(AND($B145&lt;&gt;"",$I145&lt;&gt;"",$J145&lt;&gt;"",$J145&lt;TODAY()),TRUE,FALSE)</formula>
    </cfRule>
    <cfRule type="expression" dxfId="585" priority="570" stopIfTrue="1">
      <formula>IF(OR(AND($B145&lt;&gt;"",$I145&lt;&gt;"",$J145&lt;&gt;"",$K145&lt;&gt;"",$M145&lt;100),AND($I145&lt;&gt;"",$J145&lt;&gt;"",TODAY()&gt;=$I145)),TRUE,FALSE)</formula>
    </cfRule>
  </conditionalFormatting>
  <conditionalFormatting sqref="J141:J142">
    <cfRule type="expression" dxfId="584" priority="592" stopIfTrue="1">
      <formula>IF(AND($B141&lt;&gt;"",$I141&lt;&gt;"",$J141&lt;&gt;"",$K141&lt;&gt;"",$L141&lt;&gt;"",$M141=100),TRUE,FALSE)</formula>
    </cfRule>
    <cfRule type="expression" dxfId="583" priority="593" stopIfTrue="1">
      <formula>IF(AND($B141&lt;&gt;"",$I141&lt;&gt;"",$J141&lt;&gt;"",$J141&lt;TODAY()),TRUE,FALSE)</formula>
    </cfRule>
    <cfRule type="expression" dxfId="582" priority="594" stopIfTrue="1">
      <formula>IF(OR(AND($B141&lt;&gt;"",$I141&lt;&gt;"",$J141&lt;&gt;"",$K141&lt;&gt;"",$M141&lt;100),AND($I141&lt;&gt;"",$J141&lt;&gt;"",TODAY()&gt;=$I141)),TRUE,FALSE)</formula>
    </cfRule>
  </conditionalFormatting>
  <conditionalFormatting sqref="I139:I140">
    <cfRule type="expression" dxfId="581" priority="598" stopIfTrue="1">
      <formula>IF(AND($B139&lt;&gt;"",$I139&lt;&gt;"",$J139&lt;&gt;"",$K139&lt;&gt;"",$L139&lt;&gt;"",$M139=100),TRUE,FALSE)</formula>
    </cfRule>
    <cfRule type="expression" dxfId="580" priority="599" stopIfTrue="1">
      <formula>IF(AND($B139&lt;&gt;"",$I139&lt;&gt;"",$J139&lt;&gt;"",$J139&lt;TODAY()),TRUE,FALSE)</formula>
    </cfRule>
    <cfRule type="expression" dxfId="579" priority="600" stopIfTrue="1">
      <formula>IF(OR(AND($B139&lt;&gt;"",$I139&lt;&gt;"",$J139&lt;&gt;"",$K139&lt;&gt;"",$M139&lt;100),AND($I139&lt;&gt;"",$J139&lt;&gt;"",TODAY()&gt;=$I139)),TRUE,FALSE)</formula>
    </cfRule>
  </conditionalFormatting>
  <conditionalFormatting sqref="J139:J140">
    <cfRule type="expression" dxfId="578" priority="595" stopIfTrue="1">
      <formula>IF(AND($B139&lt;&gt;"",$I139&lt;&gt;"",$J139&lt;&gt;"",$K139&lt;&gt;"",$L139&lt;&gt;"",$M139=100),TRUE,FALSE)</formula>
    </cfRule>
    <cfRule type="expression" dxfId="577" priority="596" stopIfTrue="1">
      <formula>IF(AND($B139&lt;&gt;"",$I139&lt;&gt;"",$J139&lt;&gt;"",$J139&lt;TODAY()),TRUE,FALSE)</formula>
    </cfRule>
    <cfRule type="expression" dxfId="576" priority="597" stopIfTrue="1">
      <formula>IF(OR(AND($B139&lt;&gt;"",$I139&lt;&gt;"",$J139&lt;&gt;"",$K139&lt;&gt;"",$M139&lt;100),AND($I139&lt;&gt;"",$J139&lt;&gt;"",TODAY()&gt;=$I139)),TRUE,FALSE)</formula>
    </cfRule>
  </conditionalFormatting>
  <conditionalFormatting sqref="B135:E136 K135:R136 G135:G136">
    <cfRule type="expression" dxfId="575" priority="583" stopIfTrue="1">
      <formula>IF(AND($B135&lt;&gt;"",$I135&lt;&gt;"",$J135&lt;&gt;"",$K135&lt;&gt;"",$L135&lt;&gt;"",$M135=100),TRUE,FALSE)</formula>
    </cfRule>
    <cfRule type="expression" dxfId="574" priority="584" stopIfTrue="1">
      <formula>IF(AND($B135&lt;&gt;"",$I135&lt;&gt;"",$J135&lt;&gt;"",$J135&lt;TODAY()),TRUE,FALSE)</formula>
    </cfRule>
    <cfRule type="expression" dxfId="573" priority="585" stopIfTrue="1">
      <formula>IF(OR(AND($B135&lt;&gt;"",$I135&lt;&gt;"",$J135&lt;&gt;"",$K135&lt;&gt;"",$M135&lt;100),AND($I135&lt;&gt;"",$J135&lt;&gt;"",TODAY()&gt;=$I135)),TRUE,FALSE)</formula>
    </cfRule>
  </conditionalFormatting>
  <conditionalFormatting sqref="H135:H136">
    <cfRule type="expression" dxfId="572" priority="580" stopIfTrue="1">
      <formula>IF(AND($B135&lt;&gt;"",$I135&lt;&gt;"",$J135&lt;&gt;"",$K135&lt;&gt;"",$L135&lt;&gt;"",$M135=100),TRUE,FALSE)</formula>
    </cfRule>
    <cfRule type="expression" dxfId="571" priority="581" stopIfTrue="1">
      <formula>IF(AND($B135&lt;&gt;"",$I135&lt;&gt;"",$J135&lt;&gt;"",$J135&lt;TODAY()),TRUE,FALSE)</formula>
    </cfRule>
    <cfRule type="expression" dxfId="570" priority="582" stopIfTrue="1">
      <formula>IF(OR(AND($B135&lt;&gt;"",$I135&lt;&gt;"",$J135&lt;&gt;"",$K135&lt;&gt;"",$M135&lt;100),AND($I135&lt;&gt;"",$J135&lt;&gt;"",TODAY()&gt;=$I135)),TRUE,FALSE)</formula>
    </cfRule>
  </conditionalFormatting>
  <conditionalFormatting sqref="F135:F136">
    <cfRule type="expression" dxfId="569" priority="577" stopIfTrue="1">
      <formula>IF(AND($B145&lt;&gt;"",$I145&lt;&gt;"",$J145&lt;&gt;"",$K145&lt;&gt;"",$L145&lt;&gt;"",$M145=100),TRUE,FALSE)</formula>
    </cfRule>
    <cfRule type="expression" dxfId="568" priority="578" stopIfTrue="1">
      <formula>IF(AND($B145&lt;&gt;"",$I145&lt;&gt;"",$J145&lt;&gt;"",$J145&lt;TODAY()),TRUE,FALSE)</formula>
    </cfRule>
    <cfRule type="expression" dxfId="567" priority="579" stopIfTrue="1">
      <formula>IF(OR(AND($B145&lt;&gt;"",$I145&lt;&gt;"",$J145&lt;&gt;"",$K145&lt;&gt;"",$M145&lt;100),AND($I145&lt;&gt;"",$J145&lt;&gt;"",TODAY()&gt;=$I145)),TRUE,FALSE)</formula>
    </cfRule>
  </conditionalFormatting>
  <conditionalFormatting sqref="I135:I136">
    <cfRule type="expression" dxfId="566" priority="574" stopIfTrue="1">
      <formula>IF(AND($B135&lt;&gt;"",$I135&lt;&gt;"",$J135&lt;&gt;"",$K135&lt;&gt;"",$L135&lt;&gt;"",$M135=100),TRUE,FALSE)</formula>
    </cfRule>
    <cfRule type="expression" dxfId="565" priority="575" stopIfTrue="1">
      <formula>IF(AND($B135&lt;&gt;"",$I135&lt;&gt;"",$J135&lt;&gt;"",$J135&lt;TODAY()),TRUE,FALSE)</formula>
    </cfRule>
    <cfRule type="expression" dxfId="564" priority="576" stopIfTrue="1">
      <formula>IF(OR(AND($B135&lt;&gt;"",$I135&lt;&gt;"",$J135&lt;&gt;"",$K135&lt;&gt;"",$M135&lt;100),AND($I135&lt;&gt;"",$J135&lt;&gt;"",TODAY()&gt;=$I135)),TRUE,FALSE)</formula>
    </cfRule>
  </conditionalFormatting>
  <conditionalFormatting sqref="J135:J136">
    <cfRule type="expression" dxfId="563" priority="571" stopIfTrue="1">
      <formula>IF(AND($B135&lt;&gt;"",$I135&lt;&gt;"",$J135&lt;&gt;"",$K135&lt;&gt;"",$L135&lt;&gt;"",$M135=100),TRUE,FALSE)</formula>
    </cfRule>
    <cfRule type="expression" dxfId="562" priority="572" stopIfTrue="1">
      <formula>IF(AND($B135&lt;&gt;"",$I135&lt;&gt;"",$J135&lt;&gt;"",$J135&lt;TODAY()),TRUE,FALSE)</formula>
    </cfRule>
    <cfRule type="expression" dxfId="561" priority="573" stopIfTrue="1">
      <formula>IF(OR(AND($B135&lt;&gt;"",$I135&lt;&gt;"",$J135&lt;&gt;"",$K135&lt;&gt;"",$M135&lt;100),AND($I135&lt;&gt;"",$J135&lt;&gt;"",TODAY()&gt;=$I135)),TRUE,FALSE)</formula>
    </cfRule>
  </conditionalFormatting>
  <conditionalFormatting sqref="J145:J146">
    <cfRule type="expression" dxfId="560" priority="565" stopIfTrue="1">
      <formula>IF(AND($B145&lt;&gt;"",$I145&lt;&gt;"",$J145&lt;&gt;"",$K145&lt;&gt;"",$L145&lt;&gt;"",$M145=100),TRUE,FALSE)</formula>
    </cfRule>
    <cfRule type="expression" dxfId="559" priority="566" stopIfTrue="1">
      <formula>IF(AND($B145&lt;&gt;"",$I145&lt;&gt;"",$J145&lt;&gt;"",$J145&lt;TODAY()),TRUE,FALSE)</formula>
    </cfRule>
    <cfRule type="expression" dxfId="558" priority="567" stopIfTrue="1">
      <formula>IF(OR(AND($B145&lt;&gt;"",$I145&lt;&gt;"",$J145&lt;&gt;"",$K145&lt;&gt;"",$M145&lt;100),AND($I145&lt;&gt;"",$J145&lt;&gt;"",TODAY()&gt;=$I145)),TRUE,FALSE)</formula>
    </cfRule>
  </conditionalFormatting>
  <conditionalFormatting sqref="I209:I210">
    <cfRule type="expression" dxfId="557" priority="517" stopIfTrue="1">
      <formula>IF(AND($B209&lt;&gt;"",$I209&lt;&gt;"",$J209&lt;&gt;"",$K209&lt;&gt;"",$L209&lt;&gt;"",$M209=100),TRUE,FALSE)</formula>
    </cfRule>
    <cfRule type="expression" dxfId="556" priority="518" stopIfTrue="1">
      <formula>IF(AND($B209&lt;&gt;"",$I209&lt;&gt;"",$J209&lt;&gt;"",$J209&lt;TODAY()),TRUE,FALSE)</formula>
    </cfRule>
    <cfRule type="expression" dxfId="555" priority="519" stopIfTrue="1">
      <formula>IF(OR(AND($B209&lt;&gt;"",$I209&lt;&gt;"",$J209&lt;&gt;"",$K209&lt;&gt;"",$M209&lt;100),AND($I209&lt;&gt;"",$J209&lt;&gt;"",TODAY()&gt;=$I209)),TRUE,FALSE)</formula>
    </cfRule>
  </conditionalFormatting>
  <conditionalFormatting sqref="I149:I150">
    <cfRule type="expression" dxfId="554" priority="556" stopIfTrue="1">
      <formula>IF(AND($B149&lt;&gt;"",$I149&lt;&gt;"",$J149&lt;&gt;"",$K149&lt;&gt;"",$L149&lt;&gt;"",$M149=100),TRUE,FALSE)</formula>
    </cfRule>
    <cfRule type="expression" dxfId="553" priority="557" stopIfTrue="1">
      <formula>IF(AND($B149&lt;&gt;"",$I149&lt;&gt;"",$J149&lt;&gt;"",$J149&lt;TODAY()),TRUE,FALSE)</formula>
    </cfRule>
    <cfRule type="expression" dxfId="552" priority="558" stopIfTrue="1">
      <formula>IF(OR(AND($B149&lt;&gt;"",$I149&lt;&gt;"",$J149&lt;&gt;"",$K149&lt;&gt;"",$M149&lt;100),AND($I149&lt;&gt;"",$J149&lt;&gt;"",TODAY()&gt;=$I149)),TRUE,FALSE)</formula>
    </cfRule>
  </conditionalFormatting>
  <conditionalFormatting sqref="I153:I154">
    <cfRule type="expression" dxfId="551" priority="553" stopIfTrue="1">
      <formula>IF(AND($B153&lt;&gt;"",$I153&lt;&gt;"",$J153&lt;&gt;"",$K153&lt;&gt;"",$L153&lt;&gt;"",$M153=100),TRUE,FALSE)</formula>
    </cfRule>
    <cfRule type="expression" dxfId="550" priority="554" stopIfTrue="1">
      <formula>IF(AND($B153&lt;&gt;"",$I153&lt;&gt;"",$J153&lt;&gt;"",$J153&lt;TODAY()),TRUE,FALSE)</formula>
    </cfRule>
    <cfRule type="expression" dxfId="549" priority="555" stopIfTrue="1">
      <formula>IF(OR(AND($B153&lt;&gt;"",$I153&lt;&gt;"",$J153&lt;&gt;"",$K153&lt;&gt;"",$M153&lt;100),AND($I153&lt;&gt;"",$J153&lt;&gt;"",TODAY()&gt;=$I153)),TRUE,FALSE)</formula>
    </cfRule>
  </conditionalFormatting>
  <conditionalFormatting sqref="J149:J150">
    <cfRule type="expression" dxfId="548" priority="550" stopIfTrue="1">
      <formula>IF(AND($B149&lt;&gt;"",$I149&lt;&gt;"",$J149&lt;&gt;"",$K149&lt;&gt;"",$L149&lt;&gt;"",$M149=100),TRUE,FALSE)</formula>
    </cfRule>
    <cfRule type="expression" dxfId="547" priority="551" stopIfTrue="1">
      <formula>IF(AND($B149&lt;&gt;"",$I149&lt;&gt;"",$J149&lt;&gt;"",$J149&lt;TODAY()),TRUE,FALSE)</formula>
    </cfRule>
    <cfRule type="expression" dxfId="546" priority="552" stopIfTrue="1">
      <formula>IF(OR(AND($B149&lt;&gt;"",$I149&lt;&gt;"",$J149&lt;&gt;"",$K149&lt;&gt;"",$M149&lt;100),AND($I149&lt;&gt;"",$J149&lt;&gt;"",TODAY()&gt;=$I149)),TRUE,FALSE)</formula>
    </cfRule>
  </conditionalFormatting>
  <conditionalFormatting sqref="J153:J154">
    <cfRule type="expression" dxfId="545" priority="547" stopIfTrue="1">
      <formula>IF(AND($B153&lt;&gt;"",$I153&lt;&gt;"",$J153&lt;&gt;"",$K153&lt;&gt;"",$L153&lt;&gt;"",$M153=100),TRUE,FALSE)</formula>
    </cfRule>
    <cfRule type="expression" dxfId="544" priority="548" stopIfTrue="1">
      <formula>IF(AND($B153&lt;&gt;"",$I153&lt;&gt;"",$J153&lt;&gt;"",$J153&lt;TODAY()),TRUE,FALSE)</formula>
    </cfRule>
    <cfRule type="expression" dxfId="543" priority="549" stopIfTrue="1">
      <formula>IF(OR(AND($B153&lt;&gt;"",$I153&lt;&gt;"",$J153&lt;&gt;"",$K153&lt;&gt;"",$M153&lt;100),AND($I153&lt;&gt;"",$J153&lt;&gt;"",TODAY()&gt;=$I153)),TRUE,FALSE)</formula>
    </cfRule>
  </conditionalFormatting>
  <conditionalFormatting sqref="I157:I158">
    <cfRule type="expression" dxfId="542" priority="544" stopIfTrue="1">
      <formula>IF(AND($B157&lt;&gt;"",$I157&lt;&gt;"",$J157&lt;&gt;"",$K157&lt;&gt;"",$L157&lt;&gt;"",$M157=100),TRUE,FALSE)</formula>
    </cfRule>
    <cfRule type="expression" dxfId="541" priority="545" stopIfTrue="1">
      <formula>IF(AND($B157&lt;&gt;"",$I157&lt;&gt;"",$J157&lt;&gt;"",$J157&lt;TODAY()),TRUE,FALSE)</formula>
    </cfRule>
    <cfRule type="expression" dxfId="540" priority="546" stopIfTrue="1">
      <formula>IF(OR(AND($B157&lt;&gt;"",$I157&lt;&gt;"",$J157&lt;&gt;"",$K157&lt;&gt;"",$M157&lt;100),AND($I157&lt;&gt;"",$J157&lt;&gt;"",TODAY()&gt;=$I157)),TRUE,FALSE)</formula>
    </cfRule>
  </conditionalFormatting>
  <conditionalFormatting sqref="H217:H218">
    <cfRule type="expression" dxfId="539" priority="514" stopIfTrue="1">
      <formula>IF(AND($B217&lt;&gt;"",$I217&lt;&gt;"",$J217&lt;&gt;"",$K217&lt;&gt;"",$L217&lt;&gt;"",$M217=100),TRUE,FALSE)</formula>
    </cfRule>
    <cfRule type="expression" dxfId="538" priority="515" stopIfTrue="1">
      <formula>IF(AND($B217&lt;&gt;"",$I217&lt;&gt;"",$J217&lt;&gt;"",$J217&lt;TODAY()),TRUE,FALSE)</formula>
    </cfRule>
    <cfRule type="expression" dxfId="537" priority="516" stopIfTrue="1">
      <formula>IF(OR(AND($B217&lt;&gt;"",$I217&lt;&gt;"",$J217&lt;&gt;"",$K217&lt;&gt;"",$M217&lt;100),AND($I217&lt;&gt;"",$J217&lt;&gt;"",TODAY()&gt;=$I217)),TRUE,FALSE)</formula>
    </cfRule>
  </conditionalFormatting>
  <conditionalFormatting sqref="J157:J158">
    <cfRule type="expression" dxfId="536" priority="538" stopIfTrue="1">
      <formula>IF(AND($B157&lt;&gt;"",$I157&lt;&gt;"",$J157&lt;&gt;"",$K157&lt;&gt;"",$L157&lt;&gt;"",$M157=100),TRUE,FALSE)</formula>
    </cfRule>
    <cfRule type="expression" dxfId="535" priority="539" stopIfTrue="1">
      <formula>IF(AND($B157&lt;&gt;"",$I157&lt;&gt;"",$J157&lt;&gt;"",$J157&lt;TODAY()),TRUE,FALSE)</formula>
    </cfRule>
    <cfRule type="expression" dxfId="534" priority="540" stopIfTrue="1">
      <formula>IF(OR(AND($B157&lt;&gt;"",$I157&lt;&gt;"",$J157&lt;&gt;"",$K157&lt;&gt;"",$M157&lt;100),AND($I157&lt;&gt;"",$J157&lt;&gt;"",TODAY()&gt;=$I157)),TRUE,FALSE)</formula>
    </cfRule>
  </conditionalFormatting>
  <conditionalFormatting sqref="I161:I162">
    <cfRule type="expression" dxfId="533" priority="535" stopIfTrue="1">
      <formula>IF(AND($B161&lt;&gt;"",$I161&lt;&gt;"",$J161&lt;&gt;"",$K161&lt;&gt;"",$L161&lt;&gt;"",$M161=100),TRUE,FALSE)</formula>
    </cfRule>
    <cfRule type="expression" dxfId="532" priority="536" stopIfTrue="1">
      <formula>IF(AND($B161&lt;&gt;"",$I161&lt;&gt;"",$J161&lt;&gt;"",$J161&lt;TODAY()),TRUE,FALSE)</formula>
    </cfRule>
    <cfRule type="expression" dxfId="531" priority="537" stopIfTrue="1">
      <formula>IF(OR(AND($B161&lt;&gt;"",$I161&lt;&gt;"",$J161&lt;&gt;"",$K161&lt;&gt;"",$M161&lt;100),AND($I161&lt;&gt;"",$J161&lt;&gt;"",TODAY()&gt;=$I161)),TRUE,FALSE)</formula>
    </cfRule>
  </conditionalFormatting>
  <conditionalFormatting sqref="J161:J162">
    <cfRule type="expression" dxfId="530" priority="532" stopIfTrue="1">
      <formula>IF(AND($B161&lt;&gt;"",$I161&lt;&gt;"",$J161&lt;&gt;"",$K161&lt;&gt;"",$L161&lt;&gt;"",$M161=100),TRUE,FALSE)</formula>
    </cfRule>
    <cfRule type="expression" dxfId="529" priority="533" stopIfTrue="1">
      <formula>IF(AND($B161&lt;&gt;"",$I161&lt;&gt;"",$J161&lt;&gt;"",$J161&lt;TODAY()),TRUE,FALSE)</formula>
    </cfRule>
    <cfRule type="expression" dxfId="528" priority="534" stopIfTrue="1">
      <formula>IF(OR(AND($B161&lt;&gt;"",$I161&lt;&gt;"",$J161&lt;&gt;"",$K161&lt;&gt;"",$M161&lt;100),AND($I161&lt;&gt;"",$J161&lt;&gt;"",TODAY()&gt;=$I161)),TRUE,FALSE)</formula>
    </cfRule>
  </conditionalFormatting>
  <conditionalFormatting sqref="I169:I170">
    <cfRule type="expression" dxfId="527" priority="529" stopIfTrue="1">
      <formula>IF(AND($B169&lt;&gt;"",$I169&lt;&gt;"",$J169&lt;&gt;"",$K169&lt;&gt;"",$L169&lt;&gt;"",$M169=100),TRUE,FALSE)</formula>
    </cfRule>
    <cfRule type="expression" dxfId="526" priority="530" stopIfTrue="1">
      <formula>IF(AND($B169&lt;&gt;"",$I169&lt;&gt;"",$J169&lt;&gt;"",$J169&lt;TODAY()),TRUE,FALSE)</formula>
    </cfRule>
    <cfRule type="expression" dxfId="525" priority="531" stopIfTrue="1">
      <formula>IF(OR(AND($B169&lt;&gt;"",$I169&lt;&gt;"",$J169&lt;&gt;"",$K169&lt;&gt;"",$M169&lt;100),AND($I169&lt;&gt;"",$J169&lt;&gt;"",TODAY()&gt;=$I169)),TRUE,FALSE)</formula>
    </cfRule>
  </conditionalFormatting>
  <conditionalFormatting sqref="J169:J170">
    <cfRule type="expression" dxfId="524" priority="526" stopIfTrue="1">
      <formula>IF(AND($B169&lt;&gt;"",$I169&lt;&gt;"",$J169&lt;&gt;"",$K169&lt;&gt;"",$L169&lt;&gt;"",$M169=100),TRUE,FALSE)</formula>
    </cfRule>
    <cfRule type="expression" dxfId="523" priority="527" stopIfTrue="1">
      <formula>IF(AND($B169&lt;&gt;"",$I169&lt;&gt;"",$J169&lt;&gt;"",$J169&lt;TODAY()),TRUE,FALSE)</formula>
    </cfRule>
    <cfRule type="expression" dxfId="522" priority="528" stopIfTrue="1">
      <formula>IF(OR(AND($B169&lt;&gt;"",$I169&lt;&gt;"",$J169&lt;&gt;"",$K169&lt;&gt;"",$M169&lt;100),AND($I169&lt;&gt;"",$J169&lt;&gt;"",TODAY()&gt;=$I169)),TRUE,FALSE)</formula>
    </cfRule>
  </conditionalFormatting>
  <conditionalFormatting sqref="I165:I166">
    <cfRule type="expression" dxfId="521" priority="523" stopIfTrue="1">
      <formula>IF(AND($B165&lt;&gt;"",$I165&lt;&gt;"",$J165&lt;&gt;"",$K165&lt;&gt;"",$L165&lt;&gt;"",$M165=100),TRUE,FALSE)</formula>
    </cfRule>
    <cfRule type="expression" dxfId="520" priority="524" stopIfTrue="1">
      <formula>IF(AND($B165&lt;&gt;"",$I165&lt;&gt;"",$J165&lt;&gt;"",$J165&lt;TODAY()),TRUE,FALSE)</formula>
    </cfRule>
    <cfRule type="expression" dxfId="519" priority="525" stopIfTrue="1">
      <formula>IF(OR(AND($B165&lt;&gt;"",$I165&lt;&gt;"",$J165&lt;&gt;"",$K165&lt;&gt;"",$M165&lt;100),AND($I165&lt;&gt;"",$J165&lt;&gt;"",TODAY()&gt;=$I165)),TRUE,FALSE)</formula>
    </cfRule>
  </conditionalFormatting>
  <conditionalFormatting sqref="J165:J166">
    <cfRule type="expression" dxfId="518" priority="520" stopIfTrue="1">
      <formula>IF(AND($B165&lt;&gt;"",$I165&lt;&gt;"",$J165&lt;&gt;"",$K165&lt;&gt;"",$L165&lt;&gt;"",$M165=100),TRUE,FALSE)</formula>
    </cfRule>
    <cfRule type="expression" dxfId="517" priority="521" stopIfTrue="1">
      <formula>IF(AND($B165&lt;&gt;"",$I165&lt;&gt;"",$J165&lt;&gt;"",$J165&lt;TODAY()),TRUE,FALSE)</formula>
    </cfRule>
    <cfRule type="expression" dxfId="516" priority="522" stopIfTrue="1">
      <formula>IF(OR(AND($B165&lt;&gt;"",$I165&lt;&gt;"",$J165&lt;&gt;"",$K165&lt;&gt;"",$M165&lt;100),AND($I165&lt;&gt;"",$J165&lt;&gt;"",TODAY()&gt;=$I165)),TRUE,FALSE)</formula>
    </cfRule>
  </conditionalFormatting>
  <conditionalFormatting sqref="H215:H216">
    <cfRule type="expression" dxfId="515" priority="358" stopIfTrue="1">
      <formula>IF(AND($B215&lt;&gt;"",$I215&lt;&gt;"",$J215&lt;&gt;"",$K215&lt;&gt;"",$L215&lt;&gt;"",$M215=100),TRUE,FALSE)</formula>
    </cfRule>
    <cfRule type="expression" dxfId="514" priority="359" stopIfTrue="1">
      <formula>IF(AND($B215&lt;&gt;"",$I215&lt;&gt;"",$J215&lt;&gt;"",$J215&lt;TODAY()),TRUE,FALSE)</formula>
    </cfRule>
    <cfRule type="expression" dxfId="513" priority="360" stopIfTrue="1">
      <formula>IF(OR(AND($B215&lt;&gt;"",$I215&lt;&gt;"",$J215&lt;&gt;"",$K215&lt;&gt;"",$M215&lt;100),AND($I215&lt;&gt;"",$J215&lt;&gt;"",TODAY()&gt;=$I215)),TRUE,FALSE)</formula>
    </cfRule>
  </conditionalFormatting>
  <conditionalFormatting sqref="F221:F222">
    <cfRule type="expression" dxfId="512" priority="445" stopIfTrue="1">
      <formula>IF(AND($B221&lt;&gt;"",$I221&lt;&gt;"",$J221&lt;&gt;"",$K221&lt;&gt;"",$L221&lt;&gt;"",$M221=100),TRUE,FALSE)</formula>
    </cfRule>
    <cfRule type="expression" dxfId="511" priority="446" stopIfTrue="1">
      <formula>IF(AND($B221&lt;&gt;"",$I221&lt;&gt;"",$J221&lt;&gt;"",$J221&lt;TODAY()),TRUE,FALSE)</formula>
    </cfRule>
    <cfRule type="expression" dxfId="510" priority="447" stopIfTrue="1">
      <formula>IF(OR(AND($B221&lt;&gt;"",$I221&lt;&gt;"",$J221&lt;&gt;"",$K221&lt;&gt;"",$M221&lt;100),AND($I221&lt;&gt;"",$J221&lt;&gt;"",TODAY()&gt;=$I221)),TRUE,FALSE)</formula>
    </cfRule>
  </conditionalFormatting>
  <conditionalFormatting sqref="F227:F228">
    <cfRule type="expression" dxfId="509" priority="442" stopIfTrue="1">
      <formula>IF(AND($B227&lt;&gt;"",$I227&lt;&gt;"",$J227&lt;&gt;"",$K227&lt;&gt;"",$L227&lt;&gt;"",$M227=100),TRUE,FALSE)</formula>
    </cfRule>
    <cfRule type="expression" dxfId="508" priority="443" stopIfTrue="1">
      <formula>IF(AND($B227&lt;&gt;"",$I227&lt;&gt;"",$J227&lt;&gt;"",$J227&lt;TODAY()),TRUE,FALSE)</formula>
    </cfRule>
    <cfRule type="expression" dxfId="507" priority="444" stopIfTrue="1">
      <formula>IF(OR(AND($B227&lt;&gt;"",$I227&lt;&gt;"",$J227&lt;&gt;"",$K227&lt;&gt;"",$M227&lt;100),AND($I227&lt;&gt;"",$J227&lt;&gt;"",TODAY()&gt;=$I227)),TRUE,FALSE)</formula>
    </cfRule>
  </conditionalFormatting>
  <conditionalFormatting sqref="J209:J210">
    <cfRule type="expression" dxfId="506" priority="433" stopIfTrue="1">
      <formula>IF(AND($B209&lt;&gt;"",$I209&lt;&gt;"",$J209&lt;&gt;"",$K209&lt;&gt;"",$L209&lt;&gt;"",$M209=100),TRUE,FALSE)</formula>
    </cfRule>
    <cfRule type="expression" dxfId="505" priority="434" stopIfTrue="1">
      <formula>IF(AND($B209&lt;&gt;"",$I209&lt;&gt;"",$J209&lt;&gt;"",$J209&lt;TODAY()),TRUE,FALSE)</formula>
    </cfRule>
    <cfRule type="expression" dxfId="504" priority="435" stopIfTrue="1">
      <formula>IF(OR(AND($B209&lt;&gt;"",$I209&lt;&gt;"",$J209&lt;&gt;"",$K209&lt;&gt;"",$M209&lt;100),AND($I209&lt;&gt;"",$J209&lt;&gt;"",TODAY()&gt;=$I209)),TRUE,FALSE)</formula>
    </cfRule>
  </conditionalFormatting>
  <conditionalFormatting sqref="J133:J134">
    <cfRule type="expression" dxfId="503" priority="424" stopIfTrue="1">
      <formula>IF(AND($B133&lt;&gt;"",$I133&lt;&gt;"",$J133&lt;&gt;"",$K133&lt;&gt;"",$L133&lt;&gt;"",$M133=100),TRUE,FALSE)</formula>
    </cfRule>
    <cfRule type="expression" dxfId="502" priority="425" stopIfTrue="1">
      <formula>IF(AND($B133&lt;&gt;"",$I133&lt;&gt;"",$J133&lt;&gt;"",$J133&lt;TODAY()),TRUE,FALSE)</formula>
    </cfRule>
    <cfRule type="expression" dxfId="501" priority="426" stopIfTrue="1">
      <formula>IF(OR(AND($B133&lt;&gt;"",$I133&lt;&gt;"",$J133&lt;&gt;"",$K133&lt;&gt;"",$M133&lt;100),AND($I133&lt;&gt;"",$J133&lt;&gt;"",TODAY()&gt;=$I133)),TRUE,FALSE)</formula>
    </cfRule>
  </conditionalFormatting>
  <conditionalFormatting sqref="I137:I138">
    <cfRule type="expression" dxfId="500" priority="421" stopIfTrue="1">
      <formula>IF(AND($B137&lt;&gt;"",$I137&lt;&gt;"",$J137&lt;&gt;"",$K137&lt;&gt;"",$L137&lt;&gt;"",$M137=100),TRUE,FALSE)</formula>
    </cfRule>
    <cfRule type="expression" dxfId="499" priority="422" stopIfTrue="1">
      <formula>IF(AND($B137&lt;&gt;"",$I137&lt;&gt;"",$J137&lt;&gt;"",$J137&lt;TODAY()),TRUE,FALSE)</formula>
    </cfRule>
    <cfRule type="expression" dxfId="498" priority="423" stopIfTrue="1">
      <formula>IF(OR(AND($B137&lt;&gt;"",$I137&lt;&gt;"",$J137&lt;&gt;"",$K137&lt;&gt;"",$M137&lt;100),AND($I137&lt;&gt;"",$J137&lt;&gt;"",TODAY()&gt;=$I137)),TRUE,FALSE)</formula>
    </cfRule>
  </conditionalFormatting>
  <conditionalFormatting sqref="J137:J138">
    <cfRule type="expression" dxfId="497" priority="418" stopIfTrue="1">
      <formula>IF(AND($B137&lt;&gt;"",$I137&lt;&gt;"",$J137&lt;&gt;"",$K137&lt;&gt;"",$L137&lt;&gt;"",$M137=100),TRUE,FALSE)</formula>
    </cfRule>
    <cfRule type="expression" dxfId="496" priority="419" stopIfTrue="1">
      <formula>IF(AND($B137&lt;&gt;"",$I137&lt;&gt;"",$J137&lt;&gt;"",$J137&lt;TODAY()),TRUE,FALSE)</formula>
    </cfRule>
    <cfRule type="expression" dxfId="495" priority="420" stopIfTrue="1">
      <formula>IF(OR(AND($B137&lt;&gt;"",$I137&lt;&gt;"",$J137&lt;&gt;"",$K137&lt;&gt;"",$M137&lt;100),AND($I137&lt;&gt;"",$J137&lt;&gt;"",TODAY()&gt;=$I137)),TRUE,FALSE)</formula>
    </cfRule>
  </conditionalFormatting>
  <conditionalFormatting sqref="I141:I142">
    <cfRule type="expression" dxfId="494" priority="415" stopIfTrue="1">
      <formula>IF(AND($B141&lt;&gt;"",$I141&lt;&gt;"",$J141&lt;&gt;"",$K141&lt;&gt;"",$L141&lt;&gt;"",$M141=100),TRUE,FALSE)</formula>
    </cfRule>
    <cfRule type="expression" dxfId="493" priority="416" stopIfTrue="1">
      <formula>IF(AND($B141&lt;&gt;"",$I141&lt;&gt;"",$J141&lt;&gt;"",$J141&lt;TODAY()),TRUE,FALSE)</formula>
    </cfRule>
    <cfRule type="expression" dxfId="492" priority="417" stopIfTrue="1">
      <formula>IF(OR(AND($B141&lt;&gt;"",$I141&lt;&gt;"",$J141&lt;&gt;"",$K141&lt;&gt;"",$M141&lt;100),AND($I141&lt;&gt;"",$J141&lt;&gt;"",TODAY()&gt;=$I141)),TRUE,FALSE)</formula>
    </cfRule>
  </conditionalFormatting>
  <conditionalFormatting sqref="B215:E216 M215:R216 G215:G216">
    <cfRule type="expression" dxfId="491" priority="361" stopIfTrue="1">
      <formula>IF(AND($B215&lt;&gt;"",$I215&lt;&gt;"",$J215&lt;&gt;"",$K215&lt;&gt;"",$L215&lt;&gt;"",$M215=100),TRUE,FALSE)</formula>
    </cfRule>
    <cfRule type="expression" dxfId="490" priority="362" stopIfTrue="1">
      <formula>IF(AND($B215&lt;&gt;"",$I215&lt;&gt;"",$J215&lt;&gt;"",$J215&lt;TODAY()),TRUE,FALSE)</formula>
    </cfRule>
    <cfRule type="expression" dxfId="489" priority="363" stopIfTrue="1">
      <formula>IF(OR(AND($B215&lt;&gt;"",$I215&lt;&gt;"",$J215&lt;&gt;"",$K215&lt;&gt;"",$M215&lt;100),AND($I215&lt;&gt;"",$J215&lt;&gt;"",TODAY()&gt;=$I215)),TRUE,FALSE)</formula>
    </cfRule>
  </conditionalFormatting>
  <conditionalFormatting sqref="L215:L216">
    <cfRule type="expression" dxfId="485" priority="355" stopIfTrue="1">
      <formula>IF(AND($B215&lt;&gt;"",$I215&lt;&gt;"",$J215&lt;&gt;"",$K215&lt;&gt;"",$L215&lt;&gt;"",$M215=100),TRUE,FALSE)</formula>
    </cfRule>
    <cfRule type="expression" dxfId="484" priority="356" stopIfTrue="1">
      <formula>IF(AND($B215&lt;&gt;"",$I215&lt;&gt;"",$J215&lt;&gt;"",$J215&lt;TODAY()),TRUE,FALSE)</formula>
    </cfRule>
    <cfRule type="expression" dxfId="483" priority="357" stopIfTrue="1">
      <formula>IF(OR(AND($B215&lt;&gt;"",$I215&lt;&gt;"",$J215&lt;&gt;"",$K215&lt;&gt;"",$M215&lt;100),AND($I215&lt;&gt;"",$J215&lt;&gt;"",TODAY()&gt;=$I215)),TRUE,FALSE)</formula>
    </cfRule>
  </conditionalFormatting>
  <conditionalFormatting sqref="K215:K216">
    <cfRule type="expression" dxfId="482" priority="352" stopIfTrue="1">
      <formula>IF(AND($B215&lt;&gt;"",$I215&lt;&gt;"",$J215&lt;&gt;"",$K215&lt;&gt;"",$L215&lt;&gt;"",$M215=100),TRUE,FALSE)</formula>
    </cfRule>
    <cfRule type="expression" dxfId="481" priority="353" stopIfTrue="1">
      <formula>IF(AND($B215&lt;&gt;"",$I215&lt;&gt;"",$J215&lt;&gt;"",$J215&lt;TODAY()),TRUE,FALSE)</formula>
    </cfRule>
    <cfRule type="expression" dxfId="480" priority="354" stopIfTrue="1">
      <formula>IF(OR(AND($B215&lt;&gt;"",$I215&lt;&gt;"",$J215&lt;&gt;"",$K215&lt;&gt;"",$M215&lt;100),AND($I215&lt;&gt;"",$J215&lt;&gt;"",TODAY()&gt;=$I215)),TRUE,FALSE)</formula>
    </cfRule>
  </conditionalFormatting>
  <conditionalFormatting sqref="H199:H200">
    <cfRule type="expression" dxfId="479" priority="280" stopIfTrue="1">
      <formula>IF(AND($B199&lt;&gt;"",$I199&lt;&gt;"",$J199&lt;&gt;"",$K199&lt;&gt;"",$L199&lt;&gt;"",$M199=100),TRUE,FALSE)</formula>
    </cfRule>
    <cfRule type="expression" dxfId="478" priority="281" stopIfTrue="1">
      <formula>IF(AND($B199&lt;&gt;"",$I199&lt;&gt;"",$J199&lt;&gt;"",$J199&lt;TODAY()),TRUE,FALSE)</formula>
    </cfRule>
    <cfRule type="expression" dxfId="477" priority="282" stopIfTrue="1">
      <formula>IF(OR(AND($B199&lt;&gt;"",$I199&lt;&gt;"",$J199&lt;&gt;"",$K199&lt;&gt;"",$M199&lt;100),AND($I199&lt;&gt;"",$J199&lt;&gt;"",TODAY()&gt;=$I199)),TRUE,FALSE)</formula>
    </cfRule>
  </conditionalFormatting>
  <conditionalFormatting sqref="F215:F216">
    <cfRule type="expression" dxfId="473" priority="340" stopIfTrue="1">
      <formula>IF(AND($B215&lt;&gt;"",$I215&lt;&gt;"",$J215&lt;&gt;"",$K215&lt;&gt;"",$L215&lt;&gt;"",$M215=100),TRUE,FALSE)</formula>
    </cfRule>
    <cfRule type="expression" dxfId="472" priority="341" stopIfTrue="1">
      <formula>IF(AND($B215&lt;&gt;"",$I215&lt;&gt;"",$J215&lt;&gt;"",$J215&lt;TODAY()),TRUE,FALSE)</formula>
    </cfRule>
    <cfRule type="expression" dxfId="471" priority="342" stopIfTrue="1">
      <formula>IF(OR(AND($B215&lt;&gt;"",$I215&lt;&gt;"",$J215&lt;&gt;"",$K215&lt;&gt;"",$M215&lt;100),AND($I215&lt;&gt;"",$J215&lt;&gt;"",TODAY()&gt;=$I215)),TRUE,FALSE)</formula>
    </cfRule>
  </conditionalFormatting>
  <conditionalFormatting sqref="S213:AQ213 S221:AQ221">
    <cfRule type="expression" dxfId="470" priority="72004" stopIfTrue="1">
      <formula>IF(OR(WEEKDAY(S$9)=7,WEEKDAY(S$9)=1,IF(ISNA(MATCH(S$9,Holiday,0)),FALSE,TRUE)),TRUE,FALSE)</formula>
    </cfRule>
    <cfRule type="expression" dxfId="469" priority="72005" stopIfTrue="1">
      <formula>IF(AND($B213&lt;&gt;"",$I213&lt;&gt;"", $I213&lt;=S$9,S$9&lt;=$J213),TRUE,FALSE)</formula>
    </cfRule>
    <cfRule type="expression" dxfId="468" priority="72006" stopIfTrue="1">
      <formula>IF(AND($B213="", #REF!&lt;&gt;"",#REF!&lt;=S$9,S$9&lt;=#REF!),TRUE,FALSE)</formula>
    </cfRule>
  </conditionalFormatting>
  <conditionalFormatting sqref="S192:AQ192">
    <cfRule type="expression" dxfId="467" priority="337" stopIfTrue="1">
      <formula>IF(OR(WEEKDAY(S$9)=7,WEEKDAY(S$9)=1,IF(ISNA(MATCH(S$9,Holiday,0)),FALSE,TRUE)),TRUE,FALSE)</formula>
    </cfRule>
    <cfRule type="expression" dxfId="466" priority="338" stopIfTrue="1">
      <formula>IF(AND($B192&lt;&gt;"",$I192&lt;&gt;"", $I192&lt;=S$9,S$9&lt;=$J192),TRUE,FALSE)</formula>
    </cfRule>
    <cfRule type="expression" dxfId="465" priority="339" stopIfTrue="1">
      <formula>IF(AND($B192="", $K191&lt;&gt;"",$K191&lt;=S$9,S$9&lt;=$L191),TRUE,FALSE)</formula>
    </cfRule>
  </conditionalFormatting>
  <conditionalFormatting sqref="S191:AQ191">
    <cfRule type="expression" dxfId="464" priority="334" stopIfTrue="1">
      <formula>IF(OR(WEEKDAY(S$9)=7,WEEKDAY(S$9)=1,IF(ISNA(MATCH(S$9,Holiday,0)),FALSE,TRUE)),TRUE,FALSE)</formula>
    </cfRule>
    <cfRule type="expression" dxfId="463" priority="335" stopIfTrue="1">
      <formula>IF(AND($B191&lt;&gt;"",$I191&lt;&gt;"", $I191&lt;=S$9,S$9&lt;=$J191),TRUE,FALSE)</formula>
    </cfRule>
    <cfRule type="expression" dxfId="462" priority="336" stopIfTrue="1">
      <formula>IF(AND($B191="", #REF!&lt;&gt;"",#REF!&lt;=S$9,S$9&lt;=#REF!),TRUE,FALSE)</formula>
    </cfRule>
  </conditionalFormatting>
  <conditionalFormatting sqref="I191:I192 M191:R192 B191:C192 G191:G192">
    <cfRule type="expression" dxfId="461" priority="331" stopIfTrue="1">
      <formula>IF(AND($B191&lt;&gt;"",$I191&lt;&gt;"",$J191&lt;&gt;"",$K191&lt;&gt;"",$L191&lt;&gt;"",$M191=100),TRUE,FALSE)</formula>
    </cfRule>
    <cfRule type="expression" dxfId="460" priority="332" stopIfTrue="1">
      <formula>IF(AND($B191&lt;&gt;"",$I191&lt;&gt;"",$J191&lt;&gt;"",$J191&lt;TODAY()),TRUE,FALSE)</formula>
    </cfRule>
    <cfRule type="expression" dxfId="459" priority="333" stopIfTrue="1">
      <formula>IF(OR(AND($B191&lt;&gt;"",$I191&lt;&gt;"",$J191&lt;&gt;"",$K191&lt;&gt;"",$M191&lt;100),AND($I191&lt;&gt;"",$J191&lt;&gt;"",TODAY()&gt;=$I191)),TRUE,FALSE)</formula>
    </cfRule>
  </conditionalFormatting>
  <conditionalFormatting sqref="H191:H192">
    <cfRule type="expression" dxfId="458" priority="328" stopIfTrue="1">
      <formula>IF(AND($B191&lt;&gt;"",$I191&lt;&gt;"",$J191&lt;&gt;"",$K191&lt;&gt;"",$L191&lt;&gt;"",$M191=100),TRUE,FALSE)</formula>
    </cfRule>
    <cfRule type="expression" dxfId="457" priority="329" stopIfTrue="1">
      <formula>IF(AND($B191&lt;&gt;"",$I191&lt;&gt;"",$J191&lt;&gt;"",$J191&lt;TODAY()),TRUE,FALSE)</formula>
    </cfRule>
    <cfRule type="expression" dxfId="456" priority="330" stopIfTrue="1">
      <formula>IF(OR(AND($B191&lt;&gt;"",$I191&lt;&gt;"",$J191&lt;&gt;"",$K191&lt;&gt;"",$M191&lt;100),AND($I191&lt;&gt;"",$J191&lt;&gt;"",TODAY()&gt;=$I191)),TRUE,FALSE)</formula>
    </cfRule>
  </conditionalFormatting>
  <conditionalFormatting sqref="K191:K192">
    <cfRule type="expression" dxfId="455" priority="325" stopIfTrue="1">
      <formula>IF(AND($B191&lt;&gt;"",$I191&lt;&gt;"",$J191&lt;&gt;"",$K191&lt;&gt;"",$L191&lt;&gt;"",$M191=100),TRUE,FALSE)</formula>
    </cfRule>
    <cfRule type="expression" dxfId="454" priority="326" stopIfTrue="1">
      <formula>IF(AND($B191&lt;&gt;"",$I191&lt;&gt;"",$J191&lt;&gt;"",$J191&lt;TODAY()),TRUE,FALSE)</formula>
    </cfRule>
    <cfRule type="expression" dxfId="453" priority="327" stopIfTrue="1">
      <formula>IF(OR(AND($B191&lt;&gt;"",$I191&lt;&gt;"",$J191&lt;&gt;"",$K191&lt;&gt;"",$M191&lt;100),AND($I191&lt;&gt;"",$J191&lt;&gt;"",TODAY()&gt;=$I191)),TRUE,FALSE)</formula>
    </cfRule>
  </conditionalFormatting>
  <conditionalFormatting sqref="J191:J192">
    <cfRule type="expression" dxfId="452" priority="322" stopIfTrue="1">
      <formula>IF(AND($B191&lt;&gt;"",$I191&lt;&gt;"",$J191&lt;&gt;"",$K191&lt;&gt;"",$L191&lt;&gt;"",$M191=100),TRUE,FALSE)</formula>
    </cfRule>
    <cfRule type="expression" dxfId="451" priority="323" stopIfTrue="1">
      <formula>IF(AND($B191&lt;&gt;"",$I191&lt;&gt;"",$J191&lt;&gt;"",$J191&lt;TODAY()),TRUE,FALSE)</formula>
    </cfRule>
    <cfRule type="expression" dxfId="450" priority="324" stopIfTrue="1">
      <formula>IF(OR(AND($B191&lt;&gt;"",$I191&lt;&gt;"",$J191&lt;&gt;"",$K191&lt;&gt;"",$M191&lt;100),AND($I191&lt;&gt;"",$J191&lt;&gt;"",TODAY()&gt;=$I191)),TRUE,FALSE)</formula>
    </cfRule>
  </conditionalFormatting>
  <conditionalFormatting sqref="D191:D192">
    <cfRule type="expression" dxfId="449" priority="319" stopIfTrue="1">
      <formula>IF(AND($B191&lt;&gt;"",$I191&lt;&gt;"",$J191&lt;&gt;"",$K191&lt;&gt;"",$L191&lt;&gt;"",$M191=100),TRUE,FALSE)</formula>
    </cfRule>
    <cfRule type="expression" dxfId="448" priority="320" stopIfTrue="1">
      <formula>IF(AND($B191&lt;&gt;"",$I191&lt;&gt;"",$J191&lt;&gt;"",$J191&lt;TODAY()),TRUE,FALSE)</formula>
    </cfRule>
    <cfRule type="expression" dxfId="447" priority="321" stopIfTrue="1">
      <formula>IF(OR(AND($B191&lt;&gt;"",$I191&lt;&gt;"",$J191&lt;&gt;"",$K191&lt;&gt;"",$M191&lt;100),AND($I191&lt;&gt;"",$J191&lt;&gt;"",TODAY()&gt;=$I191)),TRUE,FALSE)</formula>
    </cfRule>
  </conditionalFormatting>
  <conditionalFormatting sqref="L191:L192">
    <cfRule type="expression" dxfId="446" priority="316" stopIfTrue="1">
      <formula>IF(AND($B191&lt;&gt;"",$I191&lt;&gt;"",$J191&lt;&gt;"",$K191&lt;&gt;"",$L191&lt;&gt;"",$M191=100),TRUE,FALSE)</formula>
    </cfRule>
    <cfRule type="expression" dxfId="445" priority="317" stopIfTrue="1">
      <formula>IF(AND($B191&lt;&gt;"",$I191&lt;&gt;"",$J191&lt;&gt;"",$J191&lt;TODAY()),TRUE,FALSE)</formula>
    </cfRule>
    <cfRule type="expression" dxfId="444" priority="318" stopIfTrue="1">
      <formula>IF(OR(AND($B191&lt;&gt;"",$I191&lt;&gt;"",$J191&lt;&gt;"",$K191&lt;&gt;"",$M191&lt;100),AND($I191&lt;&gt;"",$J191&lt;&gt;"",TODAY()&gt;=$I191)),TRUE,FALSE)</formula>
    </cfRule>
  </conditionalFormatting>
  <conditionalFormatting sqref="F191:F192">
    <cfRule type="expression" dxfId="443" priority="313" stopIfTrue="1">
      <formula>IF(AND($B191&lt;&gt;"",$I191&lt;&gt;"",$J191&lt;&gt;"",$K191&lt;&gt;"",$L191&lt;&gt;"",$M191=100),TRUE,FALSE)</formula>
    </cfRule>
    <cfRule type="expression" dxfId="442" priority="314" stopIfTrue="1">
      <formula>IF(AND($B191&lt;&gt;"",$I191&lt;&gt;"",$J191&lt;&gt;"",$J191&lt;TODAY()),TRUE,FALSE)</formula>
    </cfRule>
    <cfRule type="expression" dxfId="441" priority="315" stopIfTrue="1">
      <formula>IF(OR(AND($B191&lt;&gt;"",$I191&lt;&gt;"",$J191&lt;&gt;"",$K191&lt;&gt;"",$M191&lt;100),AND($I191&lt;&gt;"",$J191&lt;&gt;"",TODAY()&gt;=$I191)),TRUE,FALSE)</formula>
    </cfRule>
  </conditionalFormatting>
  <conditionalFormatting sqref="E191:E192">
    <cfRule type="expression" dxfId="440" priority="310" stopIfTrue="1">
      <formula>IF(AND($B191&lt;&gt;"",$I191&lt;&gt;"",$J191&lt;&gt;"",$K191&lt;&gt;"",$L191&lt;&gt;"",$M191=100),TRUE,FALSE)</formula>
    </cfRule>
    <cfRule type="expression" dxfId="439" priority="311" stopIfTrue="1">
      <formula>IF(AND($B191&lt;&gt;"",$I191&lt;&gt;"",$J191&lt;&gt;"",$J191&lt;TODAY()),TRUE,FALSE)</formula>
    </cfRule>
    <cfRule type="expression" dxfId="438" priority="312" stopIfTrue="1">
      <formula>IF(OR(AND($B191&lt;&gt;"",$I191&lt;&gt;"",$J191&lt;&gt;"",$K191&lt;&gt;"",$M191&lt;100),AND($I191&lt;&gt;"",$J191&lt;&gt;"",TODAY()&gt;=$I191)),TRUE,FALSE)</formula>
    </cfRule>
  </conditionalFormatting>
  <conditionalFormatting sqref="F195:F196">
    <cfRule type="expression" dxfId="437" priority="292" stopIfTrue="1">
      <formula>IF(AND($B257&lt;&gt;"",$I257&lt;&gt;"",$J257&lt;&gt;"",$K257&lt;&gt;"",$L257&lt;&gt;"",$M257=100),TRUE,FALSE)</formula>
    </cfRule>
    <cfRule type="expression" dxfId="436" priority="293" stopIfTrue="1">
      <formula>IF(AND($B257&lt;&gt;"",$I257&lt;&gt;"",$J257&lt;&gt;"",$J257&lt;TODAY()),TRUE,FALSE)</formula>
    </cfRule>
    <cfRule type="expression" dxfId="435" priority="294" stopIfTrue="1">
      <formula>IF(OR(AND($B257&lt;&gt;"",$I257&lt;&gt;"",$J257&lt;&gt;"",$K257&lt;&gt;"",$M257&lt;100),AND($I257&lt;&gt;"",$J257&lt;&gt;"",TODAY()&gt;=$I257)),TRUE,FALSE)</formula>
    </cfRule>
  </conditionalFormatting>
  <conditionalFormatting sqref="S215:AQ215">
    <cfRule type="expression" dxfId="434" priority="72010" stopIfTrue="1">
      <formula>IF(OR(WEEKDAY(S$9)=7,WEEKDAY(S$9)=1,IF(ISNA(MATCH(S$9,Holiday,0)),FALSE,TRUE)),TRUE,FALSE)</formula>
    </cfRule>
    <cfRule type="expression" dxfId="433" priority="72011" stopIfTrue="1">
      <formula>IF(AND($B215&lt;&gt;"",$I215&lt;&gt;"", $I215&lt;=S$9,S$9&lt;=$J215),TRUE,FALSE)</formula>
    </cfRule>
    <cfRule type="expression" dxfId="432" priority="72012" stopIfTrue="1">
      <formula>IF(AND($B215="", $K190&lt;&gt;"",$K190&lt;=S$9,S$9&lt;=$L190),TRUE,FALSE)</formula>
    </cfRule>
  </conditionalFormatting>
  <conditionalFormatting sqref="S198:AQ198 S200:AQ200">
    <cfRule type="expression" dxfId="431" priority="289" stopIfTrue="1">
      <formula>IF(OR(WEEKDAY(S$9)=7,WEEKDAY(S$9)=1,IF(ISNA(MATCH(S$9,Holiday,0)),FALSE,TRUE)),TRUE,FALSE)</formula>
    </cfRule>
    <cfRule type="expression" dxfId="430" priority="290" stopIfTrue="1">
      <formula>IF(AND($B198&lt;&gt;"",$I198&lt;&gt;"", $I198&lt;=S$9,S$9&lt;=$J198),TRUE,FALSE)</formula>
    </cfRule>
    <cfRule type="expression" dxfId="429" priority="291" stopIfTrue="1">
      <formula>IF(AND($B198="", $K197&lt;&gt;"",$K197&lt;=S$9,S$9&lt;=$L197),TRUE,FALSE)</formula>
    </cfRule>
  </conditionalFormatting>
  <conditionalFormatting sqref="S197:AQ197 S199:AQ199">
    <cfRule type="expression" dxfId="428" priority="286" stopIfTrue="1">
      <formula>IF(OR(WEEKDAY(S$9)=7,WEEKDAY(S$9)=1,IF(ISNA(MATCH(S$9,Holiday,0)),FALSE,TRUE)),TRUE,FALSE)</formula>
    </cfRule>
    <cfRule type="expression" dxfId="427" priority="287" stopIfTrue="1">
      <formula>IF(AND($B197&lt;&gt;"",$I197&lt;&gt;"", $I197&lt;=S$9,S$9&lt;=$J197),TRUE,FALSE)</formula>
    </cfRule>
    <cfRule type="expression" dxfId="426" priority="288" stopIfTrue="1">
      <formula>IF(AND($B197="", #REF!&lt;&gt;"",#REF!&lt;=S$9,S$9&lt;=#REF!),TRUE,FALSE)</formula>
    </cfRule>
  </conditionalFormatting>
  <conditionalFormatting sqref="B199:D200 M199:R200 I199:I200 G199:G200">
    <cfRule type="expression" dxfId="425" priority="283" stopIfTrue="1">
      <formula>IF(AND($B199&lt;&gt;"",$I199&lt;&gt;"",$J199&lt;&gt;"",$K199&lt;&gt;"",$L199&lt;&gt;"",$M199=100),TRUE,FALSE)</formula>
    </cfRule>
    <cfRule type="expression" dxfId="424" priority="284" stopIfTrue="1">
      <formula>IF(AND($B199&lt;&gt;"",$I199&lt;&gt;"",$J199&lt;&gt;"",$J199&lt;TODAY()),TRUE,FALSE)</formula>
    </cfRule>
    <cfRule type="expression" dxfId="423" priority="285" stopIfTrue="1">
      <formula>IF(OR(AND($B199&lt;&gt;"",$I199&lt;&gt;"",$J199&lt;&gt;"",$K199&lt;&gt;"",$M199&lt;100),AND($I199&lt;&gt;"",$J199&lt;&gt;"",TODAY()&gt;=$I199)),TRUE,FALSE)</formula>
    </cfRule>
  </conditionalFormatting>
  <conditionalFormatting sqref="L199:L200">
    <cfRule type="expression" dxfId="419" priority="277" stopIfTrue="1">
      <formula>IF(AND($B199&lt;&gt;"",$I199&lt;&gt;"",$J199&lt;&gt;"",$K199&lt;&gt;"",$L199&lt;&gt;"",$M199=100),TRUE,FALSE)</formula>
    </cfRule>
    <cfRule type="expression" dxfId="418" priority="278" stopIfTrue="1">
      <formula>IF(AND($B199&lt;&gt;"",$I199&lt;&gt;"",$J199&lt;&gt;"",$J199&lt;TODAY()),TRUE,FALSE)</formula>
    </cfRule>
    <cfRule type="expression" dxfId="417" priority="279" stopIfTrue="1">
      <formula>IF(OR(AND($B199&lt;&gt;"",$I199&lt;&gt;"",$J199&lt;&gt;"",$K199&lt;&gt;"",$M199&lt;100),AND($I199&lt;&gt;"",$J199&lt;&gt;"",TODAY()&gt;=$I199)),TRUE,FALSE)</formula>
    </cfRule>
  </conditionalFormatting>
  <conditionalFormatting sqref="J199:J200">
    <cfRule type="expression" dxfId="416" priority="274" stopIfTrue="1">
      <formula>IF(AND($B199&lt;&gt;"",$I199&lt;&gt;"",$J199&lt;&gt;"",$K199&lt;&gt;"",$L199&lt;&gt;"",$M199=100),TRUE,FALSE)</formula>
    </cfRule>
    <cfRule type="expression" dxfId="415" priority="275" stopIfTrue="1">
      <formula>IF(AND($B199&lt;&gt;"",$I199&lt;&gt;"",$J199&lt;&gt;"",$J199&lt;TODAY()),TRUE,FALSE)</formula>
    </cfRule>
    <cfRule type="expression" dxfId="414" priority="276" stopIfTrue="1">
      <formula>IF(OR(AND($B199&lt;&gt;"",$I199&lt;&gt;"",$J199&lt;&gt;"",$K199&lt;&gt;"",$M199&lt;100),AND($I199&lt;&gt;"",$J199&lt;&gt;"",TODAY()&gt;=$I199)),TRUE,FALSE)</formula>
    </cfRule>
  </conditionalFormatting>
  <conditionalFormatting sqref="K199:K200">
    <cfRule type="expression" dxfId="413" priority="271" stopIfTrue="1">
      <formula>IF(AND($B199&lt;&gt;"",$I199&lt;&gt;"",$J199&lt;&gt;"",$K199&lt;&gt;"",$L199&lt;&gt;"",$M199=100),TRUE,FALSE)</formula>
    </cfRule>
    <cfRule type="expression" dxfId="412" priority="272" stopIfTrue="1">
      <formula>IF(AND($B199&lt;&gt;"",$I199&lt;&gt;"",$J199&lt;&gt;"",$J199&lt;TODAY()),TRUE,FALSE)</formula>
    </cfRule>
    <cfRule type="expression" dxfId="411" priority="273" stopIfTrue="1">
      <formula>IF(OR(AND($B199&lt;&gt;"",$I199&lt;&gt;"",$J199&lt;&gt;"",$K199&lt;&gt;"",$M199&lt;100),AND($I199&lt;&gt;"",$J199&lt;&gt;"",TODAY()&gt;=$I199)),TRUE,FALSE)</formula>
    </cfRule>
  </conditionalFormatting>
  <conditionalFormatting sqref="M197:R198 B197:C198 G197:G198">
    <cfRule type="expression" dxfId="410" priority="268" stopIfTrue="1">
      <formula>IF(AND($B197&lt;&gt;"",$I197&lt;&gt;"",$J197&lt;&gt;"",$K197&lt;&gt;"",$L197&lt;&gt;"",$M197=100),TRUE,FALSE)</formula>
    </cfRule>
    <cfRule type="expression" dxfId="409" priority="269" stopIfTrue="1">
      <formula>IF(AND($B197&lt;&gt;"",$I197&lt;&gt;"",$J197&lt;&gt;"",$J197&lt;TODAY()),TRUE,FALSE)</formula>
    </cfRule>
    <cfRule type="expression" dxfId="408" priority="270" stopIfTrue="1">
      <formula>IF(OR(AND($B197&lt;&gt;"",$I197&lt;&gt;"",$J197&lt;&gt;"",$K197&lt;&gt;"",$M197&lt;100),AND($I197&lt;&gt;"",$J197&lt;&gt;"",TODAY()&gt;=$I197)),TRUE,FALSE)</formula>
    </cfRule>
  </conditionalFormatting>
  <conditionalFormatting sqref="H197:H198">
    <cfRule type="expression" dxfId="407" priority="265" stopIfTrue="1">
      <formula>IF(AND($B197&lt;&gt;"",$I197&lt;&gt;"",$J197&lt;&gt;"",$K197&lt;&gt;"",$L197&lt;&gt;"",$M197=100),TRUE,FALSE)</formula>
    </cfRule>
    <cfRule type="expression" dxfId="406" priority="266" stopIfTrue="1">
      <formula>IF(AND($B197&lt;&gt;"",$I197&lt;&gt;"",$J197&lt;&gt;"",$J197&lt;TODAY()),TRUE,FALSE)</formula>
    </cfRule>
    <cfRule type="expression" dxfId="405" priority="267" stopIfTrue="1">
      <formula>IF(OR(AND($B197&lt;&gt;"",$I197&lt;&gt;"",$J197&lt;&gt;"",$K197&lt;&gt;"",$M197&lt;100),AND($I197&lt;&gt;"",$J197&lt;&gt;"",TODAY()&gt;=$I197)),TRUE,FALSE)</formula>
    </cfRule>
  </conditionalFormatting>
  <conditionalFormatting sqref="K197:K198">
    <cfRule type="expression" dxfId="404" priority="262" stopIfTrue="1">
      <formula>IF(AND($B197&lt;&gt;"",$I197&lt;&gt;"",$J197&lt;&gt;"",$K197&lt;&gt;"",$L197&lt;&gt;"",$M197=100),TRUE,FALSE)</formula>
    </cfRule>
    <cfRule type="expression" dxfId="403" priority="263" stopIfTrue="1">
      <formula>IF(AND($B197&lt;&gt;"",$I197&lt;&gt;"",$J197&lt;&gt;"",$J197&lt;TODAY()),TRUE,FALSE)</formula>
    </cfRule>
    <cfRule type="expression" dxfId="402" priority="264" stopIfTrue="1">
      <formula>IF(OR(AND($B197&lt;&gt;"",$I197&lt;&gt;"",$J197&lt;&gt;"",$K197&lt;&gt;"",$M197&lt;100),AND($I197&lt;&gt;"",$J197&lt;&gt;"",TODAY()&gt;=$I197)),TRUE,FALSE)</formula>
    </cfRule>
  </conditionalFormatting>
  <conditionalFormatting sqref="D197:D198">
    <cfRule type="expression" dxfId="398" priority="256" stopIfTrue="1">
      <formula>IF(AND($B197&lt;&gt;"",$I197&lt;&gt;"",$J197&lt;&gt;"",$K197&lt;&gt;"",$L197&lt;&gt;"",$M197=100),TRUE,FALSE)</formula>
    </cfRule>
    <cfRule type="expression" dxfId="397" priority="257" stopIfTrue="1">
      <formula>IF(AND($B197&lt;&gt;"",$I197&lt;&gt;"",$J197&lt;&gt;"",$J197&lt;TODAY()),TRUE,FALSE)</formula>
    </cfRule>
    <cfRule type="expression" dxfId="396" priority="258" stopIfTrue="1">
      <formula>IF(OR(AND($B197&lt;&gt;"",$I197&lt;&gt;"",$J197&lt;&gt;"",$K197&lt;&gt;"",$M197&lt;100),AND($I197&lt;&gt;"",$J197&lt;&gt;"",TODAY()&gt;=$I197)),TRUE,FALSE)</formula>
    </cfRule>
  </conditionalFormatting>
  <conditionalFormatting sqref="L197:L198">
    <cfRule type="expression" dxfId="395" priority="253" stopIfTrue="1">
      <formula>IF(AND($B197&lt;&gt;"",$I197&lt;&gt;"",$J197&lt;&gt;"",$K197&lt;&gt;"",$L197&lt;&gt;"",$M197=100),TRUE,FALSE)</formula>
    </cfRule>
    <cfRule type="expression" dxfId="394" priority="254" stopIfTrue="1">
      <formula>IF(AND($B197&lt;&gt;"",$I197&lt;&gt;"",$J197&lt;&gt;"",$J197&lt;TODAY()),TRUE,FALSE)</formula>
    </cfRule>
    <cfRule type="expression" dxfId="393" priority="255" stopIfTrue="1">
      <formula>IF(OR(AND($B197&lt;&gt;"",$I197&lt;&gt;"",$J197&lt;&gt;"",$K197&lt;&gt;"",$M197&lt;100),AND($I197&lt;&gt;"",$J197&lt;&gt;"",TODAY()&gt;=$I197)),TRUE,FALSE)</formula>
    </cfRule>
  </conditionalFormatting>
  <conditionalFormatting sqref="F197:F198">
    <cfRule type="expression" dxfId="392" priority="250" stopIfTrue="1">
      <formula>IF(AND($B197&lt;&gt;"",$I197&lt;&gt;"",$J197&lt;&gt;"",$K197&lt;&gt;"",$L197&lt;&gt;"",$M197=100),TRUE,FALSE)</formula>
    </cfRule>
    <cfRule type="expression" dxfId="391" priority="251" stopIfTrue="1">
      <formula>IF(AND($B197&lt;&gt;"",$I197&lt;&gt;"",$J197&lt;&gt;"",$J197&lt;TODAY()),TRUE,FALSE)</formula>
    </cfRule>
    <cfRule type="expression" dxfId="390" priority="252" stopIfTrue="1">
      <formula>IF(OR(AND($B197&lt;&gt;"",$I197&lt;&gt;"",$J197&lt;&gt;"",$K197&lt;&gt;"",$M197&lt;100),AND($I197&lt;&gt;"",$J197&lt;&gt;"",TODAY()&gt;=$I197)),TRUE,FALSE)</formula>
    </cfRule>
  </conditionalFormatting>
  <conditionalFormatting sqref="E197:E198">
    <cfRule type="expression" dxfId="389" priority="247" stopIfTrue="1">
      <formula>IF(AND($B197&lt;&gt;"",$I197&lt;&gt;"",$J197&lt;&gt;"",$K197&lt;&gt;"",$L197&lt;&gt;"",$M197=100),TRUE,FALSE)</formula>
    </cfRule>
    <cfRule type="expression" dxfId="388" priority="248" stopIfTrue="1">
      <formula>IF(AND($B197&lt;&gt;"",$I197&lt;&gt;"",$J197&lt;&gt;"",$J197&lt;TODAY()),TRUE,FALSE)</formula>
    </cfRule>
    <cfRule type="expression" dxfId="387" priority="249" stopIfTrue="1">
      <formula>IF(OR(AND($B197&lt;&gt;"",$I197&lt;&gt;"",$J197&lt;&gt;"",$K197&lt;&gt;"",$M197&lt;100),AND($I197&lt;&gt;"",$J197&lt;&gt;"",TODAY()&gt;=$I197)),TRUE,FALSE)</formula>
    </cfRule>
  </conditionalFormatting>
  <conditionalFormatting sqref="E199:E200">
    <cfRule type="expression" dxfId="386" priority="244" stopIfTrue="1">
      <formula>IF(AND($B199&lt;&gt;"",$I199&lt;&gt;"",$J199&lt;&gt;"",$K199&lt;&gt;"",$L199&lt;&gt;"",$M199=100),TRUE,FALSE)</formula>
    </cfRule>
    <cfRule type="expression" dxfId="385" priority="245" stopIfTrue="1">
      <formula>IF(AND($B199&lt;&gt;"",$I199&lt;&gt;"",$J199&lt;&gt;"",$J199&lt;TODAY()),TRUE,FALSE)</formula>
    </cfRule>
    <cfRule type="expression" dxfId="384" priority="246" stopIfTrue="1">
      <formula>IF(OR(AND($B199&lt;&gt;"",$I199&lt;&gt;"",$J199&lt;&gt;"",$K199&lt;&gt;"",$M199&lt;100),AND($I199&lt;&gt;"",$J199&lt;&gt;"",TODAY()&gt;=$I199)),TRUE,FALSE)</formula>
    </cfRule>
  </conditionalFormatting>
  <conditionalFormatting sqref="F199:F200">
    <cfRule type="expression" dxfId="383" priority="241" stopIfTrue="1">
      <formula>IF(AND($B261&lt;&gt;"",$I261&lt;&gt;"",$J261&lt;&gt;"",$K261&lt;&gt;"",$L261&lt;&gt;"",$M261=100),TRUE,FALSE)</formula>
    </cfRule>
    <cfRule type="expression" dxfId="382" priority="242" stopIfTrue="1">
      <formula>IF(AND($B261&lt;&gt;"",$I261&lt;&gt;"",$J261&lt;&gt;"",$J261&lt;TODAY()),TRUE,FALSE)</formula>
    </cfRule>
    <cfRule type="expression" dxfId="381" priority="243" stopIfTrue="1">
      <formula>IF(OR(AND($B261&lt;&gt;"",$I261&lt;&gt;"",$J261&lt;&gt;"",$K261&lt;&gt;"",$M261&lt;100),AND($I261&lt;&gt;"",$J261&lt;&gt;"",TODAY()&gt;=$I261)),TRUE,FALSE)</formula>
    </cfRule>
  </conditionalFormatting>
  <conditionalFormatting sqref="S204:AQ204">
    <cfRule type="expression" dxfId="380" priority="238" stopIfTrue="1">
      <formula>IF(OR(WEEKDAY(S$9)=7,WEEKDAY(S$9)=1,IF(ISNA(MATCH(S$9,Holiday,0)),FALSE,TRUE)),TRUE,FALSE)</formula>
    </cfRule>
    <cfRule type="expression" dxfId="379" priority="239" stopIfTrue="1">
      <formula>IF(AND($B204&lt;&gt;"",$I204&lt;&gt;"", $I204&lt;=S$9,S$9&lt;=$J204),TRUE,FALSE)</formula>
    </cfRule>
    <cfRule type="expression" dxfId="378" priority="240" stopIfTrue="1">
      <formula>IF(AND($B204="", $K203&lt;&gt;"",$K203&lt;=S$9,S$9&lt;=$L203),TRUE,FALSE)</formula>
    </cfRule>
  </conditionalFormatting>
  <conditionalFormatting sqref="S203:AQ203">
    <cfRule type="expression" dxfId="377" priority="235" stopIfTrue="1">
      <formula>IF(OR(WEEKDAY(S$9)=7,WEEKDAY(S$9)=1,IF(ISNA(MATCH(S$9,Holiday,0)),FALSE,TRUE)),TRUE,FALSE)</formula>
    </cfRule>
    <cfRule type="expression" dxfId="376" priority="236" stopIfTrue="1">
      <formula>IF(AND($B203&lt;&gt;"",$I203&lt;&gt;"", $I203&lt;=S$9,S$9&lt;=$J203),TRUE,FALSE)</formula>
    </cfRule>
    <cfRule type="expression" dxfId="375" priority="237" stopIfTrue="1">
      <formula>IF(AND($B203="", #REF!&lt;&gt;"",#REF!&lt;=S$9,S$9&lt;=#REF!),TRUE,FALSE)</formula>
    </cfRule>
  </conditionalFormatting>
  <conditionalFormatting sqref="B203:D204 M203:R204 I203:I204 G203:G204">
    <cfRule type="expression" dxfId="374" priority="232" stopIfTrue="1">
      <formula>IF(AND($B203&lt;&gt;"",$I203&lt;&gt;"",$J203&lt;&gt;"",$K203&lt;&gt;"",$L203&lt;&gt;"",$M203=100),TRUE,FALSE)</formula>
    </cfRule>
    <cfRule type="expression" dxfId="373" priority="233" stopIfTrue="1">
      <formula>IF(AND($B203&lt;&gt;"",$I203&lt;&gt;"",$J203&lt;&gt;"",$J203&lt;TODAY()),TRUE,FALSE)</formula>
    </cfRule>
    <cfRule type="expression" dxfId="372" priority="234" stopIfTrue="1">
      <formula>IF(OR(AND($B203&lt;&gt;"",$I203&lt;&gt;"",$J203&lt;&gt;"",$K203&lt;&gt;"",$M203&lt;100),AND($I203&lt;&gt;"",$J203&lt;&gt;"",TODAY()&gt;=$I203)),TRUE,FALSE)</formula>
    </cfRule>
  </conditionalFormatting>
  <conditionalFormatting sqref="H203:H204">
    <cfRule type="expression" dxfId="371" priority="229" stopIfTrue="1">
      <formula>IF(AND($B203&lt;&gt;"",$I203&lt;&gt;"",$J203&lt;&gt;"",$K203&lt;&gt;"",$L203&lt;&gt;"",$M203=100),TRUE,FALSE)</formula>
    </cfRule>
    <cfRule type="expression" dxfId="370" priority="230" stopIfTrue="1">
      <formula>IF(AND($B203&lt;&gt;"",$I203&lt;&gt;"",$J203&lt;&gt;"",$J203&lt;TODAY()),TRUE,FALSE)</formula>
    </cfRule>
    <cfRule type="expression" dxfId="369" priority="231" stopIfTrue="1">
      <formula>IF(OR(AND($B203&lt;&gt;"",$I203&lt;&gt;"",$J203&lt;&gt;"",$K203&lt;&gt;"",$M203&lt;100),AND($I203&lt;&gt;"",$J203&lt;&gt;"",TODAY()&gt;=$I203)),TRUE,FALSE)</formula>
    </cfRule>
  </conditionalFormatting>
  <conditionalFormatting sqref="L203:L204">
    <cfRule type="expression" dxfId="368" priority="226" stopIfTrue="1">
      <formula>IF(AND($B203&lt;&gt;"",$I203&lt;&gt;"",$J203&lt;&gt;"",$K203&lt;&gt;"",$L203&lt;&gt;"",$M203=100),TRUE,FALSE)</formula>
    </cfRule>
    <cfRule type="expression" dxfId="367" priority="227" stopIfTrue="1">
      <formula>IF(AND($B203&lt;&gt;"",$I203&lt;&gt;"",$J203&lt;&gt;"",$J203&lt;TODAY()),TRUE,FALSE)</formula>
    </cfRule>
    <cfRule type="expression" dxfId="366" priority="228" stopIfTrue="1">
      <formula>IF(OR(AND($B203&lt;&gt;"",$I203&lt;&gt;"",$J203&lt;&gt;"",$K203&lt;&gt;"",$M203&lt;100),AND($I203&lt;&gt;"",$J203&lt;&gt;"",TODAY()&gt;=$I203)),TRUE,FALSE)</formula>
    </cfRule>
  </conditionalFormatting>
  <conditionalFormatting sqref="J203:J204">
    <cfRule type="expression" dxfId="365" priority="223" stopIfTrue="1">
      <formula>IF(AND($B203&lt;&gt;"",$I203&lt;&gt;"",$J203&lt;&gt;"",$K203&lt;&gt;"",$L203&lt;&gt;"",$M203=100),TRUE,FALSE)</formula>
    </cfRule>
    <cfRule type="expression" dxfId="364" priority="224" stopIfTrue="1">
      <formula>IF(AND($B203&lt;&gt;"",$I203&lt;&gt;"",$J203&lt;&gt;"",$J203&lt;TODAY()),TRUE,FALSE)</formula>
    </cfRule>
    <cfRule type="expression" dxfId="363" priority="225" stopIfTrue="1">
      <formula>IF(OR(AND($B203&lt;&gt;"",$I203&lt;&gt;"",$J203&lt;&gt;"",$K203&lt;&gt;"",$M203&lt;100),AND($I203&lt;&gt;"",$J203&lt;&gt;"",TODAY()&gt;=$I203)),TRUE,FALSE)</formula>
    </cfRule>
  </conditionalFormatting>
  <conditionalFormatting sqref="K203:K204">
    <cfRule type="expression" dxfId="362" priority="220" stopIfTrue="1">
      <formula>IF(AND($B203&lt;&gt;"",$I203&lt;&gt;"",$J203&lt;&gt;"",$K203&lt;&gt;"",$L203&lt;&gt;"",$M203=100),TRUE,FALSE)</formula>
    </cfRule>
    <cfRule type="expression" dxfId="361" priority="221" stopIfTrue="1">
      <formula>IF(AND($B203&lt;&gt;"",$I203&lt;&gt;"",$J203&lt;&gt;"",$J203&lt;TODAY()),TRUE,FALSE)</formula>
    </cfRule>
    <cfRule type="expression" dxfId="360" priority="222" stopIfTrue="1">
      <formula>IF(OR(AND($B203&lt;&gt;"",$I203&lt;&gt;"",$J203&lt;&gt;"",$K203&lt;&gt;"",$M203&lt;100),AND($I203&lt;&gt;"",$J203&lt;&gt;"",TODAY()&gt;=$I203)),TRUE,FALSE)</formula>
    </cfRule>
  </conditionalFormatting>
  <conditionalFormatting sqref="E203:E204">
    <cfRule type="expression" dxfId="359" priority="217" stopIfTrue="1">
      <formula>IF(AND($B203&lt;&gt;"",$I203&lt;&gt;"",$J203&lt;&gt;"",$K203&lt;&gt;"",$L203&lt;&gt;"",$M203=100),TRUE,FALSE)</formula>
    </cfRule>
    <cfRule type="expression" dxfId="358" priority="218" stopIfTrue="1">
      <formula>IF(AND($B203&lt;&gt;"",$I203&lt;&gt;"",$J203&lt;&gt;"",$J203&lt;TODAY()),TRUE,FALSE)</formula>
    </cfRule>
    <cfRule type="expression" dxfId="357" priority="219" stopIfTrue="1">
      <formula>IF(OR(AND($B203&lt;&gt;"",$I203&lt;&gt;"",$J203&lt;&gt;"",$K203&lt;&gt;"",$M203&lt;100),AND($I203&lt;&gt;"",$J203&lt;&gt;"",TODAY()&gt;=$I203)),TRUE,FALSE)</formula>
    </cfRule>
  </conditionalFormatting>
  <conditionalFormatting sqref="F203:F204">
    <cfRule type="expression" dxfId="356" priority="214" stopIfTrue="1">
      <formula>IF(AND($B265&lt;&gt;"",$I265&lt;&gt;"",$J265&lt;&gt;"",$K265&lt;&gt;"",$L265&lt;&gt;"",$M265=100),TRUE,FALSE)</formula>
    </cfRule>
    <cfRule type="expression" dxfId="355" priority="215" stopIfTrue="1">
      <formula>IF(AND($B265&lt;&gt;"",$I265&lt;&gt;"",$J265&lt;&gt;"",$J265&lt;TODAY()),TRUE,FALSE)</formula>
    </cfRule>
    <cfRule type="expression" dxfId="354" priority="216" stopIfTrue="1">
      <formula>IF(OR(AND($B265&lt;&gt;"",$I265&lt;&gt;"",$J265&lt;&gt;"",$K265&lt;&gt;"",$M265&lt;100),AND($I265&lt;&gt;"",$J265&lt;&gt;"",TODAY()&gt;=$I265)),TRUE,FALSE)</formula>
    </cfRule>
  </conditionalFormatting>
  <conditionalFormatting sqref="S208:AQ208">
    <cfRule type="expression" dxfId="353" priority="211" stopIfTrue="1">
      <formula>IF(OR(WEEKDAY(S$9)=7,WEEKDAY(S$9)=1,IF(ISNA(MATCH(S$9,Holiday,0)),FALSE,TRUE)),TRUE,FALSE)</formula>
    </cfRule>
    <cfRule type="expression" dxfId="352" priority="212" stopIfTrue="1">
      <formula>IF(AND($B208&lt;&gt;"",$I208&lt;&gt;"", $I208&lt;=S$9,S$9&lt;=$J208),TRUE,FALSE)</formula>
    </cfRule>
    <cfRule type="expression" dxfId="351" priority="213" stopIfTrue="1">
      <formula>IF(AND($B208="", $K207&lt;&gt;"",$K207&lt;=S$9,S$9&lt;=$L207),TRUE,FALSE)</formula>
    </cfRule>
  </conditionalFormatting>
  <conditionalFormatting sqref="S207:AQ207">
    <cfRule type="expression" dxfId="350" priority="208" stopIfTrue="1">
      <formula>IF(OR(WEEKDAY(S$9)=7,WEEKDAY(S$9)=1,IF(ISNA(MATCH(S$9,Holiday,0)),FALSE,TRUE)),TRUE,FALSE)</formula>
    </cfRule>
    <cfRule type="expression" dxfId="349" priority="209" stopIfTrue="1">
      <formula>IF(AND($B207&lt;&gt;"",$I207&lt;&gt;"", $I207&lt;=S$9,S$9&lt;=$J207),TRUE,FALSE)</formula>
    </cfRule>
    <cfRule type="expression" dxfId="348" priority="210" stopIfTrue="1">
      <formula>IF(AND($B207="", #REF!&lt;&gt;"",#REF!&lt;=S$9,S$9&lt;=#REF!),TRUE,FALSE)</formula>
    </cfRule>
  </conditionalFormatting>
  <conditionalFormatting sqref="B207:D208 M207:R208 I207:I208 G207:G208">
    <cfRule type="expression" dxfId="347" priority="205" stopIfTrue="1">
      <formula>IF(AND($B207&lt;&gt;"",$I207&lt;&gt;"",$J207&lt;&gt;"",$K207&lt;&gt;"",$L207&lt;&gt;"",$M207=100),TRUE,FALSE)</formula>
    </cfRule>
    <cfRule type="expression" dxfId="346" priority="206" stopIfTrue="1">
      <formula>IF(AND($B207&lt;&gt;"",$I207&lt;&gt;"",$J207&lt;&gt;"",$J207&lt;TODAY()),TRUE,FALSE)</formula>
    </cfRule>
    <cfRule type="expression" dxfId="345" priority="207" stopIfTrue="1">
      <formula>IF(OR(AND($B207&lt;&gt;"",$I207&lt;&gt;"",$J207&lt;&gt;"",$K207&lt;&gt;"",$M207&lt;100),AND($I207&lt;&gt;"",$J207&lt;&gt;"",TODAY()&gt;=$I207)),TRUE,FALSE)</formula>
    </cfRule>
  </conditionalFormatting>
  <conditionalFormatting sqref="H207:H208">
    <cfRule type="expression" dxfId="344" priority="202" stopIfTrue="1">
      <formula>IF(AND($B207&lt;&gt;"",$I207&lt;&gt;"",$J207&lt;&gt;"",$K207&lt;&gt;"",$L207&lt;&gt;"",$M207=100),TRUE,FALSE)</formula>
    </cfRule>
    <cfRule type="expression" dxfId="343" priority="203" stopIfTrue="1">
      <formula>IF(AND($B207&lt;&gt;"",$I207&lt;&gt;"",$J207&lt;&gt;"",$J207&lt;TODAY()),TRUE,FALSE)</formula>
    </cfRule>
    <cfRule type="expression" dxfId="342" priority="204" stopIfTrue="1">
      <formula>IF(OR(AND($B207&lt;&gt;"",$I207&lt;&gt;"",$J207&lt;&gt;"",$K207&lt;&gt;"",$M207&lt;100),AND($I207&lt;&gt;"",$J207&lt;&gt;"",TODAY()&gt;=$I207)),TRUE,FALSE)</formula>
    </cfRule>
  </conditionalFormatting>
  <conditionalFormatting sqref="L207:L208">
    <cfRule type="expression" dxfId="341" priority="199" stopIfTrue="1">
      <formula>IF(AND($B207&lt;&gt;"",$I207&lt;&gt;"",$J207&lt;&gt;"",$K207&lt;&gt;"",$L207&lt;&gt;"",$M207=100),TRUE,FALSE)</formula>
    </cfRule>
    <cfRule type="expression" dxfId="340" priority="200" stopIfTrue="1">
      <formula>IF(AND($B207&lt;&gt;"",$I207&lt;&gt;"",$J207&lt;&gt;"",$J207&lt;TODAY()),TRUE,FALSE)</formula>
    </cfRule>
    <cfRule type="expression" dxfId="339" priority="201" stopIfTrue="1">
      <formula>IF(OR(AND($B207&lt;&gt;"",$I207&lt;&gt;"",$J207&lt;&gt;"",$K207&lt;&gt;"",$M207&lt;100),AND($I207&lt;&gt;"",$J207&lt;&gt;"",TODAY()&gt;=$I207)),TRUE,FALSE)</formula>
    </cfRule>
  </conditionalFormatting>
  <conditionalFormatting sqref="J207:J208">
    <cfRule type="expression" dxfId="338" priority="196" stopIfTrue="1">
      <formula>IF(AND($B207&lt;&gt;"",$I207&lt;&gt;"",$J207&lt;&gt;"",$K207&lt;&gt;"",$L207&lt;&gt;"",$M207=100),TRUE,FALSE)</formula>
    </cfRule>
    <cfRule type="expression" dxfId="337" priority="197" stopIfTrue="1">
      <formula>IF(AND($B207&lt;&gt;"",$I207&lt;&gt;"",$J207&lt;&gt;"",$J207&lt;TODAY()),TRUE,FALSE)</formula>
    </cfRule>
    <cfRule type="expression" dxfId="336" priority="198" stopIfTrue="1">
      <formula>IF(OR(AND($B207&lt;&gt;"",$I207&lt;&gt;"",$J207&lt;&gt;"",$K207&lt;&gt;"",$M207&lt;100),AND($I207&lt;&gt;"",$J207&lt;&gt;"",TODAY()&gt;=$I207)),TRUE,FALSE)</formula>
    </cfRule>
  </conditionalFormatting>
  <conditionalFormatting sqref="K207:K208">
    <cfRule type="expression" dxfId="335" priority="193" stopIfTrue="1">
      <formula>IF(AND($B207&lt;&gt;"",$I207&lt;&gt;"",$J207&lt;&gt;"",$K207&lt;&gt;"",$L207&lt;&gt;"",$M207=100),TRUE,FALSE)</formula>
    </cfRule>
    <cfRule type="expression" dxfId="334" priority="194" stopIfTrue="1">
      <formula>IF(AND($B207&lt;&gt;"",$I207&lt;&gt;"",$J207&lt;&gt;"",$J207&lt;TODAY()),TRUE,FALSE)</formula>
    </cfRule>
    <cfRule type="expression" dxfId="333" priority="195" stopIfTrue="1">
      <formula>IF(OR(AND($B207&lt;&gt;"",$I207&lt;&gt;"",$J207&lt;&gt;"",$K207&lt;&gt;"",$M207&lt;100),AND($I207&lt;&gt;"",$J207&lt;&gt;"",TODAY()&gt;=$I207)),TRUE,FALSE)</formula>
    </cfRule>
  </conditionalFormatting>
  <conditionalFormatting sqref="E207:E208">
    <cfRule type="expression" dxfId="332" priority="190" stopIfTrue="1">
      <formula>IF(AND($B207&lt;&gt;"",$I207&lt;&gt;"",$J207&lt;&gt;"",$K207&lt;&gt;"",$L207&lt;&gt;"",$M207=100),TRUE,FALSE)</formula>
    </cfRule>
    <cfRule type="expression" dxfId="331" priority="191" stopIfTrue="1">
      <formula>IF(AND($B207&lt;&gt;"",$I207&lt;&gt;"",$J207&lt;&gt;"",$J207&lt;TODAY()),TRUE,FALSE)</formula>
    </cfRule>
    <cfRule type="expression" dxfId="330" priority="192" stopIfTrue="1">
      <formula>IF(OR(AND($B207&lt;&gt;"",$I207&lt;&gt;"",$J207&lt;&gt;"",$K207&lt;&gt;"",$M207&lt;100),AND($I207&lt;&gt;"",$J207&lt;&gt;"",TODAY()&gt;=$I207)),TRUE,FALSE)</formula>
    </cfRule>
  </conditionalFormatting>
  <conditionalFormatting sqref="F207:F208">
    <cfRule type="expression" dxfId="329" priority="187" stopIfTrue="1">
      <formula>IF(AND($B269&lt;&gt;"",$I269&lt;&gt;"",$J269&lt;&gt;"",$K269&lt;&gt;"",$L269&lt;&gt;"",$M269=100),TRUE,FALSE)</formula>
    </cfRule>
    <cfRule type="expression" dxfId="328" priority="188" stopIfTrue="1">
      <formula>IF(AND($B269&lt;&gt;"",$I269&lt;&gt;"",$J269&lt;&gt;"",$J269&lt;TODAY()),TRUE,FALSE)</formula>
    </cfRule>
    <cfRule type="expression" dxfId="327" priority="189" stopIfTrue="1">
      <formula>IF(OR(AND($B269&lt;&gt;"",$I269&lt;&gt;"",$J269&lt;&gt;"",$K269&lt;&gt;"",$M269&lt;100),AND($I269&lt;&gt;"",$J269&lt;&gt;"",TODAY()&gt;=$I269)),TRUE,FALSE)</formula>
    </cfRule>
  </conditionalFormatting>
  <conditionalFormatting sqref="S227:AQ227">
    <cfRule type="expression" dxfId="326" priority="72040" stopIfTrue="1">
      <formula>IF(OR(WEEKDAY(S$9)=7,WEEKDAY(S$9)=1,IF(ISNA(MATCH(S$9,Holiday,0)),FALSE,TRUE)),TRUE,FALSE)</formula>
    </cfRule>
    <cfRule type="expression" dxfId="325" priority="72041" stopIfTrue="1">
      <formula>IF(AND($B227&lt;&gt;"",$I227&lt;&gt;"", $I227&lt;=S$9,S$9&lt;=$J227),TRUE,FALSE)</formula>
    </cfRule>
    <cfRule type="expression" dxfId="324" priority="72042" stopIfTrue="1">
      <formula>IF(AND($B227="", $K202&lt;&gt;"",$K202&lt;=S$9,S$9&lt;=$L202),TRUE,FALSE)</formula>
    </cfRule>
  </conditionalFormatting>
  <conditionalFormatting sqref="S224:AQ224">
    <cfRule type="expression" dxfId="323" priority="184" stopIfTrue="1">
      <formula>IF(OR(WEEKDAY(S$9)=7,WEEKDAY(S$9)=1,IF(ISNA(MATCH(S$9,Holiday,0)),FALSE,TRUE)),TRUE,FALSE)</formula>
    </cfRule>
    <cfRule type="expression" dxfId="322" priority="185" stopIfTrue="1">
      <formula>IF(AND($B224&lt;&gt;"",$I224&lt;&gt;"", $I224&lt;=S$9,S$9&lt;=$J224),TRUE,FALSE)</formula>
    </cfRule>
    <cfRule type="expression" dxfId="321" priority="186" stopIfTrue="1">
      <formula>IF(AND($B224="", $K223&lt;&gt;"",$K223&lt;=S$9,S$9&lt;=$L223),TRUE,FALSE)</formula>
    </cfRule>
  </conditionalFormatting>
  <conditionalFormatting sqref="B223:E224 G223:H224 K223:R224">
    <cfRule type="expression" dxfId="320" priority="181" stopIfTrue="1">
      <formula>IF(AND($B223&lt;&gt;"",$I223&lt;&gt;"",$J223&lt;&gt;"",$K223&lt;&gt;"",$L223&lt;&gt;"",$M223=100),TRUE,FALSE)</formula>
    </cfRule>
    <cfRule type="expression" dxfId="319" priority="182" stopIfTrue="1">
      <formula>IF(AND($B223&lt;&gt;"",$I223&lt;&gt;"",$J223&lt;&gt;"",$J223&lt;TODAY()),TRUE,FALSE)</formula>
    </cfRule>
    <cfRule type="expression" dxfId="318" priority="183" stopIfTrue="1">
      <formula>IF(OR(AND($B223&lt;&gt;"",$I223&lt;&gt;"",$J223&lt;&gt;"",$K223&lt;&gt;"",$M223&lt;100),AND($I223&lt;&gt;"",$J223&lt;&gt;"",TODAY()&gt;=$I223)),TRUE,FALSE)</formula>
    </cfRule>
  </conditionalFormatting>
  <conditionalFormatting sqref="S223:AQ223">
    <cfRule type="expression" dxfId="317" priority="178" stopIfTrue="1">
      <formula>IF(OR(WEEKDAY(S$9)=7,WEEKDAY(S$9)=1,IF(ISNA(MATCH(S$9,Holiday,0)),FALSE,TRUE)),TRUE,FALSE)</formula>
    </cfRule>
    <cfRule type="expression" dxfId="316" priority="179" stopIfTrue="1">
      <formula>IF(AND($B223&lt;&gt;"",$I223&lt;&gt;"", $I223&lt;=S$9,S$9&lt;=$J223),TRUE,FALSE)</formula>
    </cfRule>
    <cfRule type="expression" dxfId="315" priority="180" stopIfTrue="1">
      <formula>IF(AND($B223="", #REF!&lt;&gt;"",#REF!&lt;=S$9,S$9&lt;=#REF!),TRUE,FALSE)</formula>
    </cfRule>
  </conditionalFormatting>
  <conditionalFormatting sqref="S230:AQ230">
    <cfRule type="expression" dxfId="314" priority="175" stopIfTrue="1">
      <formula>IF(OR(WEEKDAY(S$9)=7,WEEKDAY(S$9)=1,IF(ISNA(MATCH(S$9,Holiday,0)),FALSE,TRUE)),TRUE,FALSE)</formula>
    </cfRule>
    <cfRule type="expression" dxfId="313" priority="176" stopIfTrue="1">
      <formula>IF(AND($B230&lt;&gt;"",$I230&lt;&gt;"", $I230&lt;=S$9,S$9&lt;=$J230),TRUE,FALSE)</formula>
    </cfRule>
    <cfRule type="expression" dxfId="312" priority="177" stopIfTrue="1">
      <formula>IF(AND($B230="", $K229&lt;&gt;"",$K229&lt;=S$9,S$9&lt;=$L229),TRUE,FALSE)</formula>
    </cfRule>
  </conditionalFormatting>
  <conditionalFormatting sqref="B229:E230 G229:H230 K229:R230">
    <cfRule type="expression" dxfId="311" priority="172" stopIfTrue="1">
      <formula>IF(AND($B229&lt;&gt;"",$I229&lt;&gt;"",$J229&lt;&gt;"",$K229&lt;&gt;"",$L229&lt;&gt;"",$M229=100),TRUE,FALSE)</formula>
    </cfRule>
    <cfRule type="expression" dxfId="310" priority="173" stopIfTrue="1">
      <formula>IF(AND($B229&lt;&gt;"",$I229&lt;&gt;"",$J229&lt;&gt;"",$J229&lt;TODAY()),TRUE,FALSE)</formula>
    </cfRule>
    <cfRule type="expression" dxfId="309" priority="174" stopIfTrue="1">
      <formula>IF(OR(AND($B229&lt;&gt;"",$I229&lt;&gt;"",$J229&lt;&gt;"",$K229&lt;&gt;"",$M229&lt;100),AND($I229&lt;&gt;"",$J229&lt;&gt;"",TODAY()&gt;=$I229)),TRUE,FALSE)</formula>
    </cfRule>
  </conditionalFormatting>
  <conditionalFormatting sqref="S229:AQ229">
    <cfRule type="expression" dxfId="308" priority="169" stopIfTrue="1">
      <formula>IF(OR(WEEKDAY(S$9)=7,WEEKDAY(S$9)=1,IF(ISNA(MATCH(S$9,Holiday,0)),FALSE,TRUE)),TRUE,FALSE)</formula>
    </cfRule>
    <cfRule type="expression" dxfId="307" priority="170" stopIfTrue="1">
      <formula>IF(AND($B229&lt;&gt;"",$I229&lt;&gt;"", $I229&lt;=S$9,S$9&lt;=$J229),TRUE,FALSE)</formula>
    </cfRule>
    <cfRule type="expression" dxfId="306" priority="171" stopIfTrue="1">
      <formula>IF(AND($B229="", #REF!&lt;&gt;"",#REF!&lt;=S$9,S$9&lt;=#REF!),TRUE,FALSE)</formula>
    </cfRule>
  </conditionalFormatting>
  <conditionalFormatting sqref="S212:AQ212">
    <cfRule type="expression" dxfId="305" priority="166" stopIfTrue="1">
      <formula>IF(OR(WEEKDAY(S$9)=7,WEEKDAY(S$9)=1,IF(ISNA(MATCH(S$9,Holiday,0)),FALSE,TRUE)),TRUE,FALSE)</formula>
    </cfRule>
    <cfRule type="expression" dxfId="304" priority="167" stopIfTrue="1">
      <formula>IF(AND($B212&lt;&gt;"",$I212&lt;&gt;"", $I212&lt;=S$9,S$9&lt;=$J212),TRUE,FALSE)</formula>
    </cfRule>
    <cfRule type="expression" dxfId="303" priority="168" stopIfTrue="1">
      <formula>IF(AND($B212="", $K211&lt;&gt;"",$K211&lt;=S$9,S$9&lt;=$L211),TRUE,FALSE)</formula>
    </cfRule>
  </conditionalFormatting>
  <conditionalFormatting sqref="S211:AQ211">
    <cfRule type="expression" dxfId="302" priority="163" stopIfTrue="1">
      <formula>IF(OR(WEEKDAY(S$9)=7,WEEKDAY(S$9)=1,IF(ISNA(MATCH(S$9,Holiday,0)),FALSE,TRUE)),TRUE,FALSE)</formula>
    </cfRule>
    <cfRule type="expression" dxfId="301" priority="164" stopIfTrue="1">
      <formula>IF(AND($B211&lt;&gt;"",$I211&lt;&gt;"", $I211&lt;=S$9,S$9&lt;=$J211),TRUE,FALSE)</formula>
    </cfRule>
    <cfRule type="expression" dxfId="300" priority="165" stopIfTrue="1">
      <formula>IF(AND($B211="", #REF!&lt;&gt;"",#REF!&lt;=S$9,S$9&lt;=#REF!),TRUE,FALSE)</formula>
    </cfRule>
  </conditionalFormatting>
  <conditionalFormatting sqref="B211:D212 M211:R212 G211:G212">
    <cfRule type="expression" dxfId="299" priority="160" stopIfTrue="1">
      <formula>IF(AND($B211&lt;&gt;"",$I211&lt;&gt;"",$J211&lt;&gt;"",$K211&lt;&gt;"",$L211&lt;&gt;"",$M211=100),TRUE,FALSE)</formula>
    </cfRule>
    <cfRule type="expression" dxfId="298" priority="161" stopIfTrue="1">
      <formula>IF(AND($B211&lt;&gt;"",$I211&lt;&gt;"",$J211&lt;&gt;"",$J211&lt;TODAY()),TRUE,FALSE)</formula>
    </cfRule>
    <cfRule type="expression" dxfId="297" priority="162" stopIfTrue="1">
      <formula>IF(OR(AND($B211&lt;&gt;"",$I211&lt;&gt;"",$J211&lt;&gt;"",$K211&lt;&gt;"",$M211&lt;100),AND($I211&lt;&gt;"",$J211&lt;&gt;"",TODAY()&gt;=$I211)),TRUE,FALSE)</formula>
    </cfRule>
  </conditionalFormatting>
  <conditionalFormatting sqref="H211:H212">
    <cfRule type="expression" dxfId="296" priority="157" stopIfTrue="1">
      <formula>IF(AND($B211&lt;&gt;"",$I211&lt;&gt;"",$J211&lt;&gt;"",$K211&lt;&gt;"",$L211&lt;&gt;"",$M211=100),TRUE,FALSE)</formula>
    </cfRule>
    <cfRule type="expression" dxfId="295" priority="158" stopIfTrue="1">
      <formula>IF(AND($B211&lt;&gt;"",$I211&lt;&gt;"",$J211&lt;&gt;"",$J211&lt;TODAY()),TRUE,FALSE)</formula>
    </cfRule>
    <cfRule type="expression" dxfId="294" priority="159" stopIfTrue="1">
      <formula>IF(OR(AND($B211&lt;&gt;"",$I211&lt;&gt;"",$J211&lt;&gt;"",$K211&lt;&gt;"",$M211&lt;100),AND($I211&lt;&gt;"",$J211&lt;&gt;"",TODAY()&gt;=$I211)),TRUE,FALSE)</formula>
    </cfRule>
  </conditionalFormatting>
  <conditionalFormatting sqref="L211:L212">
    <cfRule type="expression" dxfId="293" priority="154" stopIfTrue="1">
      <formula>IF(AND($B211&lt;&gt;"",$I211&lt;&gt;"",$J211&lt;&gt;"",$K211&lt;&gt;"",$L211&lt;&gt;"",$M211=100),TRUE,FALSE)</formula>
    </cfRule>
    <cfRule type="expression" dxfId="292" priority="155" stopIfTrue="1">
      <formula>IF(AND($B211&lt;&gt;"",$I211&lt;&gt;"",$J211&lt;&gt;"",$J211&lt;TODAY()),TRUE,FALSE)</formula>
    </cfRule>
    <cfRule type="expression" dxfId="291" priority="156" stopIfTrue="1">
      <formula>IF(OR(AND($B211&lt;&gt;"",$I211&lt;&gt;"",$J211&lt;&gt;"",$K211&lt;&gt;"",$M211&lt;100),AND($I211&lt;&gt;"",$J211&lt;&gt;"",TODAY()&gt;=$I211)),TRUE,FALSE)</formula>
    </cfRule>
  </conditionalFormatting>
  <conditionalFormatting sqref="J221:J222">
    <cfRule type="expression" dxfId="290" priority="97" stopIfTrue="1">
      <formula>IF(AND($B221&lt;&gt;"",$I221&lt;&gt;"",$J221&lt;&gt;"",$K221&lt;&gt;"",$L221&lt;&gt;"",$M221=100),TRUE,FALSE)</formula>
    </cfRule>
    <cfRule type="expression" dxfId="289" priority="98" stopIfTrue="1">
      <formula>IF(AND($B221&lt;&gt;"",$I221&lt;&gt;"",$J221&lt;&gt;"",$J221&lt;TODAY()),TRUE,FALSE)</formula>
    </cfRule>
    <cfRule type="expression" dxfId="288" priority="99" stopIfTrue="1">
      <formula>IF(OR(AND($B221&lt;&gt;"",$I221&lt;&gt;"",$J221&lt;&gt;"",$K221&lt;&gt;"",$M221&lt;100),AND($I221&lt;&gt;"",$J221&lt;&gt;"",TODAY()&gt;=$I221)),TRUE,FALSE)</formula>
    </cfRule>
  </conditionalFormatting>
  <conditionalFormatting sqref="K211:K212">
    <cfRule type="expression" dxfId="284" priority="145" stopIfTrue="1">
      <formula>IF(AND($B211&lt;&gt;"",$I211&lt;&gt;"",$J211&lt;&gt;"",$K211&lt;&gt;"",$L211&lt;&gt;"",$M211=100),TRUE,FALSE)</formula>
    </cfRule>
    <cfRule type="expression" dxfId="283" priority="146" stopIfTrue="1">
      <formula>IF(AND($B211&lt;&gt;"",$I211&lt;&gt;"",$J211&lt;&gt;"",$J211&lt;TODAY()),TRUE,FALSE)</formula>
    </cfRule>
    <cfRule type="expression" dxfId="282" priority="147" stopIfTrue="1">
      <formula>IF(OR(AND($B211&lt;&gt;"",$I211&lt;&gt;"",$J211&lt;&gt;"",$K211&lt;&gt;"",$M211&lt;100),AND($I211&lt;&gt;"",$J211&lt;&gt;"",TODAY()&gt;=$I211)),TRUE,FALSE)</formula>
    </cfRule>
  </conditionalFormatting>
  <conditionalFormatting sqref="F211:F212">
    <cfRule type="expression" dxfId="281" priority="142" stopIfTrue="1">
      <formula>IF(AND($B211&lt;&gt;"",$I211&lt;&gt;"",$J211&lt;&gt;"",$K211&lt;&gt;"",$L211&lt;&gt;"",$M211=100),TRUE,FALSE)</formula>
    </cfRule>
    <cfRule type="expression" dxfId="280" priority="143" stopIfTrue="1">
      <formula>IF(AND($B211&lt;&gt;"",$I211&lt;&gt;"",$J211&lt;&gt;"",$J211&lt;TODAY()),TRUE,FALSE)</formula>
    </cfRule>
    <cfRule type="expression" dxfId="279" priority="144" stopIfTrue="1">
      <formula>IF(OR(AND($B211&lt;&gt;"",$I211&lt;&gt;"",$J211&lt;&gt;"",$K211&lt;&gt;"",$M211&lt;100),AND($I211&lt;&gt;"",$J211&lt;&gt;"",TODAY()&gt;=$I211)),TRUE,FALSE)</formula>
    </cfRule>
  </conditionalFormatting>
  <conditionalFormatting sqref="E211:E212">
    <cfRule type="expression" dxfId="278" priority="139" stopIfTrue="1">
      <formula>IF(AND($B211&lt;&gt;"",$I211&lt;&gt;"",$J211&lt;&gt;"",$K211&lt;&gt;"",$L211&lt;&gt;"",$M211=100),TRUE,FALSE)</formula>
    </cfRule>
    <cfRule type="expression" dxfId="277" priority="140" stopIfTrue="1">
      <formula>IF(AND($B211&lt;&gt;"",$I211&lt;&gt;"",$J211&lt;&gt;"",$J211&lt;TODAY()),TRUE,FALSE)</formula>
    </cfRule>
    <cfRule type="expression" dxfId="276" priority="141" stopIfTrue="1">
      <formula>IF(OR(AND($B211&lt;&gt;"",$I211&lt;&gt;"",$J211&lt;&gt;"",$K211&lt;&gt;"",$M211&lt;100),AND($I211&lt;&gt;"",$J211&lt;&gt;"",TODAY()&gt;=$I211)),TRUE,FALSE)</formula>
    </cfRule>
  </conditionalFormatting>
  <conditionalFormatting sqref="F217:F218">
    <cfRule type="expression" dxfId="275" priority="136" stopIfTrue="1">
      <formula>IF(AND($B217&lt;&gt;"",$I217&lt;&gt;"",$J217&lt;&gt;"",$K217&lt;&gt;"",$L217&lt;&gt;"",$M217=100),TRUE,FALSE)</formula>
    </cfRule>
    <cfRule type="expression" dxfId="274" priority="137" stopIfTrue="1">
      <formula>IF(AND($B217&lt;&gt;"",$I217&lt;&gt;"",$J217&lt;&gt;"",$J217&lt;TODAY()),TRUE,FALSE)</formula>
    </cfRule>
    <cfRule type="expression" dxfId="273" priority="138" stopIfTrue="1">
      <formula>IF(OR(AND($B217&lt;&gt;"",$I217&lt;&gt;"",$J217&lt;&gt;"",$K217&lt;&gt;"",$M217&lt;100),AND($I217&lt;&gt;"",$J217&lt;&gt;"",TODAY()&gt;=$I217)),TRUE,FALSE)</formula>
    </cfRule>
  </conditionalFormatting>
  <conditionalFormatting sqref="F223:F224">
    <cfRule type="expression" dxfId="272" priority="133" stopIfTrue="1">
      <formula>IF(AND($B223&lt;&gt;"",$I223&lt;&gt;"",$J223&lt;&gt;"",$K223&lt;&gt;"",$L223&lt;&gt;"",$M223=100),TRUE,FALSE)</formula>
    </cfRule>
    <cfRule type="expression" dxfId="271" priority="134" stopIfTrue="1">
      <formula>IF(AND($B223&lt;&gt;"",$I223&lt;&gt;"",$J223&lt;&gt;"",$J223&lt;TODAY()),TRUE,FALSE)</formula>
    </cfRule>
    <cfRule type="expression" dxfId="270" priority="135" stopIfTrue="1">
      <formula>IF(OR(AND($B223&lt;&gt;"",$I223&lt;&gt;"",$J223&lt;&gt;"",$K223&lt;&gt;"",$M223&lt;100),AND($I223&lt;&gt;"",$J223&lt;&gt;"",TODAY()&gt;=$I223)),TRUE,FALSE)</formula>
    </cfRule>
  </conditionalFormatting>
  <conditionalFormatting sqref="F229:F230">
    <cfRule type="expression" dxfId="269" priority="130" stopIfTrue="1">
      <formula>IF(AND($B229&lt;&gt;"",$I229&lt;&gt;"",$J229&lt;&gt;"",$K229&lt;&gt;"",$L229&lt;&gt;"",$M229=100),TRUE,FALSE)</formula>
    </cfRule>
    <cfRule type="expression" dxfId="268" priority="131" stopIfTrue="1">
      <formula>IF(AND($B229&lt;&gt;"",$I229&lt;&gt;"",$J229&lt;&gt;"",$J229&lt;TODAY()),TRUE,FALSE)</formula>
    </cfRule>
    <cfRule type="expression" dxfId="267" priority="132" stopIfTrue="1">
      <formula>IF(OR(AND($B229&lt;&gt;"",$I229&lt;&gt;"",$J229&lt;&gt;"",$K229&lt;&gt;"",$M229&lt;100),AND($I229&lt;&gt;"",$J229&lt;&gt;"",TODAY()&gt;=$I229)),TRUE,FALSE)</formula>
    </cfRule>
  </conditionalFormatting>
  <conditionalFormatting sqref="S220:AQ220">
    <cfRule type="expression" dxfId="266" priority="127" stopIfTrue="1">
      <formula>IF(OR(WEEKDAY(S$9)=7,WEEKDAY(S$9)=1,IF(ISNA(MATCH(S$9,Holiday,0)),FALSE,TRUE)),TRUE,FALSE)</formula>
    </cfRule>
    <cfRule type="expression" dxfId="265" priority="128" stopIfTrue="1">
      <formula>IF(AND($B220&lt;&gt;"",$I220&lt;&gt;"", $I220&lt;=S$9,S$9&lt;=$J220),TRUE,FALSE)</formula>
    </cfRule>
    <cfRule type="expression" dxfId="264" priority="129" stopIfTrue="1">
      <formula>IF(AND($B220="", $K219&lt;&gt;"",$K219&lt;=S$9,S$9&lt;=$L219),TRUE,FALSE)</formula>
    </cfRule>
  </conditionalFormatting>
  <conditionalFormatting sqref="B219:R220">
    <cfRule type="expression" dxfId="263" priority="124" stopIfTrue="1">
      <formula>IF(AND($B219&lt;&gt;"",$I219&lt;&gt;"",$J219&lt;&gt;"",$K219&lt;&gt;"",$L219&lt;&gt;"",$M219=100),TRUE,FALSE)</formula>
    </cfRule>
    <cfRule type="expression" dxfId="262" priority="125" stopIfTrue="1">
      <formula>IF(AND($B219&lt;&gt;"",$I219&lt;&gt;"",$J219&lt;&gt;"",$J219&lt;TODAY()),TRUE,FALSE)</formula>
    </cfRule>
    <cfRule type="expression" dxfId="261" priority="126" stopIfTrue="1">
      <formula>IF(OR(AND($B219&lt;&gt;"",$I219&lt;&gt;"",$J219&lt;&gt;"",$K219&lt;&gt;"",$M219&lt;100),AND($I219&lt;&gt;"",$J219&lt;&gt;"",TODAY()&gt;=$I219)),TRUE,FALSE)</formula>
    </cfRule>
  </conditionalFormatting>
  <conditionalFormatting sqref="S219:AQ219">
    <cfRule type="expression" dxfId="260" priority="121" stopIfTrue="1">
      <formula>IF(OR(WEEKDAY(S$9)=7,WEEKDAY(S$9)=1,IF(ISNA(MATCH(S$9,Holiday,0)),FALSE,TRUE)),TRUE,FALSE)</formula>
    </cfRule>
    <cfRule type="expression" dxfId="259" priority="122" stopIfTrue="1">
      <formula>IF(AND($B219&lt;&gt;"",$I219&lt;&gt;"", $I219&lt;=S$9,S$9&lt;=$J219),TRUE,FALSE)</formula>
    </cfRule>
    <cfRule type="expression" dxfId="258" priority="123" stopIfTrue="1">
      <formula>IF(AND($B219="", #REF!&lt;&gt;"",#REF!&lt;=S$9,S$9&lt;=#REF!),TRUE,FALSE)</formula>
    </cfRule>
  </conditionalFormatting>
  <conditionalFormatting sqref="S226:AQ226">
    <cfRule type="expression" dxfId="257" priority="118" stopIfTrue="1">
      <formula>IF(OR(WEEKDAY(S$9)=7,WEEKDAY(S$9)=1,IF(ISNA(MATCH(S$9,Holiday,0)),FALSE,TRUE)),TRUE,FALSE)</formula>
    </cfRule>
    <cfRule type="expression" dxfId="256" priority="119" stopIfTrue="1">
      <formula>IF(AND($B226&lt;&gt;"",$I226&lt;&gt;"", $I226&lt;=S$9,S$9&lt;=$J226),TRUE,FALSE)</formula>
    </cfRule>
    <cfRule type="expression" dxfId="255" priority="120" stopIfTrue="1">
      <formula>IF(AND($B226="", $K225&lt;&gt;"",$K225&lt;=S$9,S$9&lt;=$L225),TRUE,FALSE)</formula>
    </cfRule>
  </conditionalFormatting>
  <conditionalFormatting sqref="B225:R226">
    <cfRule type="expression" dxfId="254" priority="115" stopIfTrue="1">
      <formula>IF(AND($B225&lt;&gt;"",$I225&lt;&gt;"",$J225&lt;&gt;"",$K225&lt;&gt;"",$L225&lt;&gt;"",$M225=100),TRUE,FALSE)</formula>
    </cfRule>
    <cfRule type="expression" dxfId="253" priority="116" stopIfTrue="1">
      <formula>IF(AND($B225&lt;&gt;"",$I225&lt;&gt;"",$J225&lt;&gt;"",$J225&lt;TODAY()),TRUE,FALSE)</formula>
    </cfRule>
    <cfRule type="expression" dxfId="252" priority="117" stopIfTrue="1">
      <formula>IF(OR(AND($B225&lt;&gt;"",$I225&lt;&gt;"",$J225&lt;&gt;"",$K225&lt;&gt;"",$M225&lt;100),AND($I225&lt;&gt;"",$J225&lt;&gt;"",TODAY()&gt;=$I225)),TRUE,FALSE)</formula>
    </cfRule>
  </conditionalFormatting>
  <conditionalFormatting sqref="S225:AQ225">
    <cfRule type="expression" dxfId="251" priority="112" stopIfTrue="1">
      <formula>IF(OR(WEEKDAY(S$9)=7,WEEKDAY(S$9)=1,IF(ISNA(MATCH(S$9,Holiday,0)),FALSE,TRUE)),TRUE,FALSE)</formula>
    </cfRule>
    <cfRule type="expression" dxfId="250" priority="113" stopIfTrue="1">
      <formula>IF(AND($B225&lt;&gt;"",$I225&lt;&gt;"", $I225&lt;=S$9,S$9&lt;=$J225),TRUE,FALSE)</formula>
    </cfRule>
    <cfRule type="expression" dxfId="249" priority="114" stopIfTrue="1">
      <formula>IF(AND($B225="", #REF!&lt;&gt;"",#REF!&lt;=S$9,S$9&lt;=#REF!),TRUE,FALSE)</formula>
    </cfRule>
  </conditionalFormatting>
  <conditionalFormatting sqref="S232:AQ232">
    <cfRule type="expression" dxfId="248" priority="109" stopIfTrue="1">
      <formula>IF(OR(WEEKDAY(S$9)=7,WEEKDAY(S$9)=1,IF(ISNA(MATCH(S$9,Holiday,0)),FALSE,TRUE)),TRUE,FALSE)</formula>
    </cfRule>
    <cfRule type="expression" dxfId="247" priority="110" stopIfTrue="1">
      <formula>IF(AND($B232&lt;&gt;"",$I232&lt;&gt;"", $I232&lt;=S$9,S$9&lt;=$J232),TRUE,FALSE)</formula>
    </cfRule>
    <cfRule type="expression" dxfId="246" priority="111" stopIfTrue="1">
      <formula>IF(AND($B232="", $K231&lt;&gt;"",$K231&lt;=S$9,S$9&lt;=$L231),TRUE,FALSE)</formula>
    </cfRule>
  </conditionalFormatting>
  <conditionalFormatting sqref="B231:R232">
    <cfRule type="expression" dxfId="245" priority="106" stopIfTrue="1">
      <formula>IF(AND($B231&lt;&gt;"",$I231&lt;&gt;"",$J231&lt;&gt;"",$K231&lt;&gt;"",$L231&lt;&gt;"",$M231=100),TRUE,FALSE)</formula>
    </cfRule>
    <cfRule type="expression" dxfId="244" priority="107" stopIfTrue="1">
      <formula>IF(AND($B231&lt;&gt;"",$I231&lt;&gt;"",$J231&lt;&gt;"",$J231&lt;TODAY()),TRUE,FALSE)</formula>
    </cfRule>
    <cfRule type="expression" dxfId="243" priority="108" stopIfTrue="1">
      <formula>IF(OR(AND($B231&lt;&gt;"",$I231&lt;&gt;"",$J231&lt;&gt;"",$K231&lt;&gt;"",$M231&lt;100),AND($I231&lt;&gt;"",$J231&lt;&gt;"",TODAY()&gt;=$I231)),TRUE,FALSE)</formula>
    </cfRule>
  </conditionalFormatting>
  <conditionalFormatting sqref="S231:AQ231">
    <cfRule type="expression" dxfId="242" priority="103" stopIfTrue="1">
      <formula>IF(OR(WEEKDAY(S$9)=7,WEEKDAY(S$9)=1,IF(ISNA(MATCH(S$9,Holiday,0)),FALSE,TRUE)),TRUE,FALSE)</formula>
    </cfRule>
    <cfRule type="expression" dxfId="241" priority="104" stopIfTrue="1">
      <formula>IF(AND($B231&lt;&gt;"",$I231&lt;&gt;"", $I231&lt;=S$9,S$9&lt;=$J231),TRUE,FALSE)</formula>
    </cfRule>
    <cfRule type="expression" dxfId="240" priority="105" stopIfTrue="1">
      <formula>IF(AND($B231="", #REF!&lt;&gt;"",#REF!&lt;=S$9,S$9&lt;=#REF!),TRUE,FALSE)</formula>
    </cfRule>
  </conditionalFormatting>
  <conditionalFormatting sqref="I221:I222">
    <cfRule type="expression" dxfId="239" priority="100" stopIfTrue="1">
      <formula>IF(AND($B221&lt;&gt;"",$I221&lt;&gt;"",$J221&lt;&gt;"",$K221&lt;&gt;"",$L221&lt;&gt;"",$M221=100),TRUE,FALSE)</formula>
    </cfRule>
    <cfRule type="expression" dxfId="238" priority="101" stopIfTrue="1">
      <formula>IF(AND($B221&lt;&gt;"",$I221&lt;&gt;"",$J221&lt;&gt;"",$J221&lt;TODAY()),TRUE,FALSE)</formula>
    </cfRule>
    <cfRule type="expression" dxfId="237" priority="102" stopIfTrue="1">
      <formula>IF(OR(AND($B221&lt;&gt;"",$I221&lt;&gt;"",$J221&lt;&gt;"",$K221&lt;&gt;"",$M221&lt;100),AND($I221&lt;&gt;"",$J221&lt;&gt;"",TODAY()&gt;=$I221)),TRUE,FALSE)</formula>
    </cfRule>
  </conditionalFormatting>
  <conditionalFormatting sqref="I223:I224">
    <cfRule type="expression" dxfId="233" priority="94" stopIfTrue="1">
      <formula>IF(AND($B223&lt;&gt;"",$I223&lt;&gt;"",$J223&lt;&gt;"",$K223&lt;&gt;"",$L223&lt;&gt;"",$M223=100),TRUE,FALSE)</formula>
    </cfRule>
    <cfRule type="expression" dxfId="232" priority="95" stopIfTrue="1">
      <formula>IF(AND($B223&lt;&gt;"",$I223&lt;&gt;"",$J223&lt;&gt;"",$J223&lt;TODAY()),TRUE,FALSE)</formula>
    </cfRule>
    <cfRule type="expression" dxfId="231" priority="96" stopIfTrue="1">
      <formula>IF(OR(AND($B223&lt;&gt;"",$I223&lt;&gt;"",$J223&lt;&gt;"",$K223&lt;&gt;"",$M223&lt;100),AND($I223&lt;&gt;"",$J223&lt;&gt;"",TODAY()&gt;=$I223)),TRUE,FALSE)</formula>
    </cfRule>
  </conditionalFormatting>
  <conditionalFormatting sqref="J197:J198">
    <cfRule type="expression" dxfId="230" priority="82" stopIfTrue="1">
      <formula>IF(AND($B197&lt;&gt;"",$I197&lt;&gt;"",$J197&lt;&gt;"",$K197&lt;&gt;"",$L197&lt;&gt;"",$M197=100),TRUE,FALSE)</formula>
    </cfRule>
    <cfRule type="expression" dxfId="229" priority="83" stopIfTrue="1">
      <formula>IF(AND($B197&lt;&gt;"",$I197&lt;&gt;"",$J197&lt;&gt;"",$J197&lt;TODAY()),TRUE,FALSE)</formula>
    </cfRule>
    <cfRule type="expression" dxfId="228" priority="84" stopIfTrue="1">
      <formula>IF(OR(AND($B197&lt;&gt;"",$I197&lt;&gt;"",$J197&lt;&gt;"",$K197&lt;&gt;"",$M197&lt;100),AND($I197&lt;&gt;"",$J197&lt;&gt;"",TODAY()&gt;=$I197)),TRUE,FALSE)</formula>
    </cfRule>
  </conditionalFormatting>
  <conditionalFormatting sqref="J227:J228">
    <cfRule type="expression" dxfId="227" priority="13" stopIfTrue="1">
      <formula>IF(AND($B227&lt;&gt;"",$I227&lt;&gt;"",$J227&lt;&gt;"",$K227&lt;&gt;"",$L227&lt;&gt;"",$M227=100),TRUE,FALSE)</formula>
    </cfRule>
    <cfRule type="expression" dxfId="226" priority="14" stopIfTrue="1">
      <formula>IF(AND($B227&lt;&gt;"",$I227&lt;&gt;"",$J227&lt;&gt;"",$J227&lt;TODAY()),TRUE,FALSE)</formula>
    </cfRule>
    <cfRule type="expression" dxfId="225" priority="15" stopIfTrue="1">
      <formula>IF(OR(AND($B227&lt;&gt;"",$I227&lt;&gt;"",$J227&lt;&gt;"",$K227&lt;&gt;"",$M227&lt;100),AND($I227&lt;&gt;"",$J227&lt;&gt;"",TODAY()&gt;=$I227)),TRUE,FALSE)</formula>
    </cfRule>
  </conditionalFormatting>
  <conditionalFormatting sqref="I197:I198">
    <cfRule type="expression" dxfId="224" priority="85" stopIfTrue="1">
      <formula>IF(AND($B197&lt;&gt;"",$I197&lt;&gt;"",$J197&lt;&gt;"",$K197&lt;&gt;"",$L197&lt;&gt;"",$M197=100),TRUE,FALSE)</formula>
    </cfRule>
    <cfRule type="expression" dxfId="223" priority="86" stopIfTrue="1">
      <formula>IF(AND($B197&lt;&gt;"",$I197&lt;&gt;"",$J197&lt;&gt;"",$J197&lt;TODAY()),TRUE,FALSE)</formula>
    </cfRule>
    <cfRule type="expression" dxfId="222" priority="87" stopIfTrue="1">
      <formula>IF(OR(AND($B197&lt;&gt;"",$I197&lt;&gt;"",$J197&lt;&gt;"",$K197&lt;&gt;"",$M197&lt;100),AND($I197&lt;&gt;"",$J197&lt;&gt;"",TODAY()&gt;=$I197)),TRUE,FALSE)</formula>
    </cfRule>
  </conditionalFormatting>
  <conditionalFormatting sqref="I201:I202">
    <cfRule type="expression" dxfId="218" priority="79" stopIfTrue="1">
      <formula>IF(AND($B201&lt;&gt;"",$I201&lt;&gt;"",$J201&lt;&gt;"",$K201&lt;&gt;"",$L201&lt;&gt;"",$M201=100),TRUE,FALSE)</formula>
    </cfRule>
    <cfRule type="expression" dxfId="217" priority="80" stopIfTrue="1">
      <formula>IF(AND($B201&lt;&gt;"",$I201&lt;&gt;"",$J201&lt;&gt;"",$J201&lt;TODAY()),TRUE,FALSE)</formula>
    </cfRule>
    <cfRule type="expression" dxfId="216" priority="81" stopIfTrue="1">
      <formula>IF(OR(AND($B201&lt;&gt;"",$I201&lt;&gt;"",$J201&lt;&gt;"",$K201&lt;&gt;"",$M201&lt;100),AND($I201&lt;&gt;"",$J201&lt;&gt;"",TODAY()&gt;=$I201)),TRUE,FALSE)</formula>
    </cfRule>
  </conditionalFormatting>
  <conditionalFormatting sqref="J201:J202">
    <cfRule type="expression" dxfId="215" priority="76" stopIfTrue="1">
      <formula>IF(AND($B201&lt;&gt;"",$I201&lt;&gt;"",$J201&lt;&gt;"",$K201&lt;&gt;"",$L201&lt;&gt;"",$M201=100),TRUE,FALSE)</formula>
    </cfRule>
    <cfRule type="expression" dxfId="214" priority="77" stopIfTrue="1">
      <formula>IF(AND($B201&lt;&gt;"",$I201&lt;&gt;"",$J201&lt;&gt;"",$J201&lt;TODAY()),TRUE,FALSE)</formula>
    </cfRule>
    <cfRule type="expression" dxfId="213" priority="78" stopIfTrue="1">
      <formula>IF(OR(AND($B201&lt;&gt;"",$I201&lt;&gt;"",$J201&lt;&gt;"",$K201&lt;&gt;"",$M201&lt;100),AND($I201&lt;&gt;"",$J201&lt;&gt;"",TODAY()&gt;=$I201)),TRUE,FALSE)</formula>
    </cfRule>
  </conditionalFormatting>
  <conditionalFormatting sqref="I193:I194">
    <cfRule type="expression" dxfId="212" priority="73" stopIfTrue="1">
      <formula>IF(AND($B193&lt;&gt;"",$I193&lt;&gt;"",$J193&lt;&gt;"",$K193&lt;&gt;"",$L193&lt;&gt;"",$M193=100),TRUE,FALSE)</formula>
    </cfRule>
    <cfRule type="expression" dxfId="211" priority="74" stopIfTrue="1">
      <formula>IF(AND($B193&lt;&gt;"",$I193&lt;&gt;"",$J193&lt;&gt;"",$J193&lt;TODAY()),TRUE,FALSE)</formula>
    </cfRule>
    <cfRule type="expression" dxfId="210" priority="75" stopIfTrue="1">
      <formula>IF(OR(AND($B193&lt;&gt;"",$I193&lt;&gt;"",$J193&lt;&gt;"",$K193&lt;&gt;"",$M193&lt;100),AND($I193&lt;&gt;"",$J193&lt;&gt;"",TODAY()&gt;=$I193)),TRUE,FALSE)</formula>
    </cfRule>
  </conditionalFormatting>
  <conditionalFormatting sqref="J193:J194">
    <cfRule type="expression" dxfId="209" priority="70" stopIfTrue="1">
      <formula>IF(AND($B193&lt;&gt;"",$I193&lt;&gt;"",$J193&lt;&gt;"",$K193&lt;&gt;"",$L193&lt;&gt;"",$M193=100),TRUE,FALSE)</formula>
    </cfRule>
    <cfRule type="expression" dxfId="208" priority="71" stopIfTrue="1">
      <formula>IF(AND($B193&lt;&gt;"",$I193&lt;&gt;"",$J193&lt;&gt;"",$J193&lt;TODAY()),TRUE,FALSE)</formula>
    </cfRule>
    <cfRule type="expression" dxfId="207" priority="72" stopIfTrue="1">
      <formula>IF(OR(AND($B193&lt;&gt;"",$I193&lt;&gt;"",$J193&lt;&gt;"",$K193&lt;&gt;"",$M193&lt;100),AND($I193&lt;&gt;"",$J193&lt;&gt;"",TODAY()&gt;=$I193)),TRUE,FALSE)</formula>
    </cfRule>
  </conditionalFormatting>
  <conditionalFormatting sqref="I215:I216">
    <cfRule type="expression" dxfId="206" priority="67" stopIfTrue="1">
      <formula>IF(AND($B215&lt;&gt;"",$I215&lt;&gt;"",$J215&lt;&gt;"",$K215&lt;&gt;"",$L215&lt;&gt;"",$M215=100),TRUE,FALSE)</formula>
    </cfRule>
    <cfRule type="expression" dxfId="205" priority="68" stopIfTrue="1">
      <formula>IF(AND($B215&lt;&gt;"",$I215&lt;&gt;"",$J215&lt;&gt;"",$J215&lt;TODAY()),TRUE,FALSE)</formula>
    </cfRule>
    <cfRule type="expression" dxfId="204" priority="69" stopIfTrue="1">
      <formula>IF(OR(AND($B215&lt;&gt;"",$I215&lt;&gt;"",$J215&lt;&gt;"",$K215&lt;&gt;"",$M215&lt;100),AND($I215&lt;&gt;"",$J215&lt;&gt;"",TODAY()&gt;=$I215)),TRUE,FALSE)</formula>
    </cfRule>
  </conditionalFormatting>
  <conditionalFormatting sqref="J215:J216">
    <cfRule type="expression" dxfId="203" priority="64" stopIfTrue="1">
      <formula>IF(AND($B215&lt;&gt;"",$I215&lt;&gt;"",$J215&lt;&gt;"",$K215&lt;&gt;"",$L215&lt;&gt;"",$M215=100),TRUE,FALSE)</formula>
    </cfRule>
    <cfRule type="expression" dxfId="202" priority="65" stopIfTrue="1">
      <formula>IF(AND($B215&lt;&gt;"",$I215&lt;&gt;"",$J215&lt;&gt;"",$J215&lt;TODAY()),TRUE,FALSE)</formula>
    </cfRule>
    <cfRule type="expression" dxfId="201" priority="66" stopIfTrue="1">
      <formula>IF(OR(AND($B215&lt;&gt;"",$I215&lt;&gt;"",$J215&lt;&gt;"",$K215&lt;&gt;"",$M215&lt;100),AND($I215&lt;&gt;"",$J215&lt;&gt;"",TODAY()&gt;=$I215)),TRUE,FALSE)</formula>
    </cfRule>
  </conditionalFormatting>
  <conditionalFormatting sqref="I217:I218">
    <cfRule type="expression" dxfId="200" priority="61" stopIfTrue="1">
      <formula>IF(AND($B217&lt;&gt;"",$I217&lt;&gt;"",$J217&lt;&gt;"",$K217&lt;&gt;"",$L217&lt;&gt;"",$M217=100),TRUE,FALSE)</formula>
    </cfRule>
    <cfRule type="expression" dxfId="199" priority="62" stopIfTrue="1">
      <formula>IF(AND($B217&lt;&gt;"",$I217&lt;&gt;"",$J217&lt;&gt;"",$J217&lt;TODAY()),TRUE,FALSE)</formula>
    </cfRule>
    <cfRule type="expression" dxfId="198" priority="63" stopIfTrue="1">
      <formula>IF(OR(AND($B217&lt;&gt;"",$I217&lt;&gt;"",$J217&lt;&gt;"",$K217&lt;&gt;"",$M217&lt;100),AND($I217&lt;&gt;"",$J217&lt;&gt;"",TODAY()&gt;=$I217)),TRUE,FALSE)</formula>
    </cfRule>
  </conditionalFormatting>
  <conditionalFormatting sqref="J217:J218">
    <cfRule type="expression" dxfId="197" priority="58" stopIfTrue="1">
      <formula>IF(AND($B217&lt;&gt;"",$I217&lt;&gt;"",$J217&lt;&gt;"",$K217&lt;&gt;"",$L217&lt;&gt;"",$M217=100),TRUE,FALSE)</formula>
    </cfRule>
    <cfRule type="expression" dxfId="196" priority="59" stopIfTrue="1">
      <formula>IF(AND($B217&lt;&gt;"",$I217&lt;&gt;"",$J217&lt;&gt;"",$J217&lt;TODAY()),TRUE,FALSE)</formula>
    </cfRule>
    <cfRule type="expression" dxfId="195" priority="60" stopIfTrue="1">
      <formula>IF(OR(AND($B217&lt;&gt;"",$I217&lt;&gt;"",$J217&lt;&gt;"",$K217&lt;&gt;"",$M217&lt;100),AND($I217&lt;&gt;"",$J217&lt;&gt;"",TODAY()&gt;=$I217)),TRUE,FALSE)</formula>
    </cfRule>
  </conditionalFormatting>
  <conditionalFormatting sqref="I211:I212">
    <cfRule type="expression" dxfId="194" priority="55" stopIfTrue="1">
      <formula>IF(AND($B211&lt;&gt;"",$I211&lt;&gt;"",$J211&lt;&gt;"",$K211&lt;&gt;"",$L211&lt;&gt;"",$M211=100),TRUE,FALSE)</formula>
    </cfRule>
    <cfRule type="expression" dxfId="193" priority="56" stopIfTrue="1">
      <formula>IF(AND($B211&lt;&gt;"",$I211&lt;&gt;"",$J211&lt;&gt;"",$J211&lt;TODAY()),TRUE,FALSE)</formula>
    </cfRule>
    <cfRule type="expression" dxfId="192" priority="57" stopIfTrue="1">
      <formula>IF(OR(AND($B211&lt;&gt;"",$I211&lt;&gt;"",$J211&lt;&gt;"",$K211&lt;&gt;"",$M211&lt;100),AND($I211&lt;&gt;"",$J211&lt;&gt;"",TODAY()&gt;=$I211)),TRUE,FALSE)</formula>
    </cfRule>
  </conditionalFormatting>
  <conditionalFormatting sqref="J211:J212">
    <cfRule type="expression" dxfId="191" priority="52" stopIfTrue="1">
      <formula>IF(AND($B211&lt;&gt;"",$I211&lt;&gt;"",$J211&lt;&gt;"",$K211&lt;&gt;"",$L211&lt;&gt;"",$M211=100),TRUE,FALSE)</formula>
    </cfRule>
    <cfRule type="expression" dxfId="190" priority="53" stopIfTrue="1">
      <formula>IF(AND($B211&lt;&gt;"",$I211&lt;&gt;"",$J211&lt;&gt;"",$J211&lt;TODAY()),TRUE,FALSE)</formula>
    </cfRule>
    <cfRule type="expression" dxfId="189" priority="54" stopIfTrue="1">
      <formula>IF(OR(AND($B211&lt;&gt;"",$I211&lt;&gt;"",$J211&lt;&gt;"",$K211&lt;&gt;"",$M211&lt;100),AND($I211&lt;&gt;"",$J211&lt;&gt;"",TODAY()&gt;=$I211)),TRUE,FALSE)</formula>
    </cfRule>
  </conditionalFormatting>
  <conditionalFormatting sqref="I175:I176">
    <cfRule type="expression" dxfId="188" priority="49" stopIfTrue="1">
      <formula>IF(AND($B175&lt;&gt;"",$I175&lt;&gt;"",$J175&lt;&gt;"",$K175&lt;&gt;"",$L175&lt;&gt;"",$M175=100),TRUE,FALSE)</formula>
    </cfRule>
    <cfRule type="expression" dxfId="187" priority="50" stopIfTrue="1">
      <formula>IF(AND($B175&lt;&gt;"",$I175&lt;&gt;"",$J175&lt;&gt;"",$J175&lt;TODAY()),TRUE,FALSE)</formula>
    </cfRule>
    <cfRule type="expression" dxfId="186" priority="51" stopIfTrue="1">
      <formula>IF(OR(AND($B175&lt;&gt;"",$I175&lt;&gt;"",$J175&lt;&gt;"",$K175&lt;&gt;"",$M175&lt;100),AND($I175&lt;&gt;"",$J175&lt;&gt;"",TODAY()&gt;=$I175)),TRUE,FALSE)</formula>
    </cfRule>
  </conditionalFormatting>
  <conditionalFormatting sqref="I179:I180">
    <cfRule type="expression" dxfId="182" priority="43" stopIfTrue="1">
      <formula>IF(AND($B179&lt;&gt;"",$I179&lt;&gt;"",$J179&lt;&gt;"",$K179&lt;&gt;"",$L179&lt;&gt;"",$M179=100),TRUE,FALSE)</formula>
    </cfRule>
    <cfRule type="expression" dxfId="181" priority="44" stopIfTrue="1">
      <formula>IF(AND($B179&lt;&gt;"",$I179&lt;&gt;"",$J179&lt;&gt;"",$J179&lt;TODAY()),TRUE,FALSE)</formula>
    </cfRule>
    <cfRule type="expression" dxfId="180" priority="45" stopIfTrue="1">
      <formula>IF(OR(AND($B179&lt;&gt;"",$I179&lt;&gt;"",$J179&lt;&gt;"",$K179&lt;&gt;"",$M179&lt;100),AND($I179&lt;&gt;"",$J179&lt;&gt;"",TODAY()&gt;=$I179)),TRUE,FALSE)</formula>
    </cfRule>
  </conditionalFormatting>
  <conditionalFormatting sqref="J179:J180">
    <cfRule type="expression" dxfId="179" priority="40" stopIfTrue="1">
      <formula>IF(AND($B179&lt;&gt;"",$I179&lt;&gt;"",$J179&lt;&gt;"",$K179&lt;&gt;"",$L179&lt;&gt;"",$M179=100),TRUE,FALSE)</formula>
    </cfRule>
    <cfRule type="expression" dxfId="178" priority="41" stopIfTrue="1">
      <formula>IF(AND($B179&lt;&gt;"",$I179&lt;&gt;"",$J179&lt;&gt;"",$J179&lt;TODAY()),TRUE,FALSE)</formula>
    </cfRule>
    <cfRule type="expression" dxfId="177" priority="42" stopIfTrue="1">
      <formula>IF(OR(AND($B179&lt;&gt;"",$I179&lt;&gt;"",$J179&lt;&gt;"",$K179&lt;&gt;"",$M179&lt;100),AND($I179&lt;&gt;"",$J179&lt;&gt;"",TODAY()&gt;=$I179)),TRUE,FALSE)</formula>
    </cfRule>
  </conditionalFormatting>
  <conditionalFormatting sqref="J175:J176">
    <cfRule type="expression" dxfId="176" priority="37" stopIfTrue="1">
      <formula>IF(AND($B175&lt;&gt;"",$I175&lt;&gt;"",$J175&lt;&gt;"",$K175&lt;&gt;"",$L175&lt;&gt;"",$M175=100),TRUE,FALSE)</formula>
    </cfRule>
    <cfRule type="expression" dxfId="175" priority="38" stopIfTrue="1">
      <formula>IF(AND($B175&lt;&gt;"",$I175&lt;&gt;"",$J175&lt;&gt;"",$J175&lt;TODAY()),TRUE,FALSE)</formula>
    </cfRule>
    <cfRule type="expression" dxfId="174" priority="39" stopIfTrue="1">
      <formula>IF(OR(AND($B175&lt;&gt;"",$I175&lt;&gt;"",$J175&lt;&gt;"",$K175&lt;&gt;"",$M175&lt;100),AND($I175&lt;&gt;"",$J175&lt;&gt;"",TODAY()&gt;=$I175)),TRUE,FALSE)</formula>
    </cfRule>
  </conditionalFormatting>
  <conditionalFormatting sqref="I183:I184">
    <cfRule type="expression" dxfId="173" priority="34" stopIfTrue="1">
      <formula>IF(AND($B183&lt;&gt;"",$I183&lt;&gt;"",$J183&lt;&gt;"",$K183&lt;&gt;"",$L183&lt;&gt;"",$M183=100),TRUE,FALSE)</formula>
    </cfRule>
    <cfRule type="expression" dxfId="172" priority="35" stopIfTrue="1">
      <formula>IF(AND($B183&lt;&gt;"",$I183&lt;&gt;"",$J183&lt;&gt;"",$J183&lt;TODAY()),TRUE,FALSE)</formula>
    </cfRule>
    <cfRule type="expression" dxfId="171" priority="36" stopIfTrue="1">
      <formula>IF(OR(AND($B183&lt;&gt;"",$I183&lt;&gt;"",$J183&lt;&gt;"",$K183&lt;&gt;"",$M183&lt;100),AND($I183&lt;&gt;"",$J183&lt;&gt;"",TODAY()&gt;=$I183)),TRUE,FALSE)</formula>
    </cfRule>
  </conditionalFormatting>
  <conditionalFormatting sqref="J183:J184">
    <cfRule type="expression" dxfId="170" priority="31" stopIfTrue="1">
      <formula>IF(AND($B183&lt;&gt;"",$I183&lt;&gt;"",$J183&lt;&gt;"",$K183&lt;&gt;"",$L183&lt;&gt;"",$M183=100),TRUE,FALSE)</formula>
    </cfRule>
    <cfRule type="expression" dxfId="169" priority="32" stopIfTrue="1">
      <formula>IF(AND($B183&lt;&gt;"",$I183&lt;&gt;"",$J183&lt;&gt;"",$J183&lt;TODAY()),TRUE,FALSE)</formula>
    </cfRule>
    <cfRule type="expression" dxfId="168" priority="33" stopIfTrue="1">
      <formula>IF(OR(AND($B183&lt;&gt;"",$I183&lt;&gt;"",$J183&lt;&gt;"",$K183&lt;&gt;"",$M183&lt;100),AND($I183&lt;&gt;"",$J183&lt;&gt;"",TODAY()&gt;=$I183)),TRUE,FALSE)</formula>
    </cfRule>
  </conditionalFormatting>
  <conditionalFormatting sqref="I187:I188">
    <cfRule type="expression" dxfId="167" priority="28" stopIfTrue="1">
      <formula>IF(AND($B187&lt;&gt;"",$I187&lt;&gt;"",$J187&lt;&gt;"",$K187&lt;&gt;"",$L187&lt;&gt;"",$M187=100),TRUE,FALSE)</formula>
    </cfRule>
    <cfRule type="expression" dxfId="166" priority="29" stopIfTrue="1">
      <formula>IF(AND($B187&lt;&gt;"",$I187&lt;&gt;"",$J187&lt;&gt;"",$J187&lt;TODAY()),TRUE,FALSE)</formula>
    </cfRule>
    <cfRule type="expression" dxfId="165" priority="30" stopIfTrue="1">
      <formula>IF(OR(AND($B187&lt;&gt;"",$I187&lt;&gt;"",$J187&lt;&gt;"",$K187&lt;&gt;"",$M187&lt;100),AND($I187&lt;&gt;"",$J187&lt;&gt;"",TODAY()&gt;=$I187)),TRUE,FALSE)</formula>
    </cfRule>
  </conditionalFormatting>
  <conditionalFormatting sqref="J187:J188">
    <cfRule type="expression" dxfId="164" priority="25" stopIfTrue="1">
      <formula>IF(AND($B187&lt;&gt;"",$I187&lt;&gt;"",$J187&lt;&gt;"",$K187&lt;&gt;"",$L187&lt;&gt;"",$M187=100),TRUE,FALSE)</formula>
    </cfRule>
    <cfRule type="expression" dxfId="163" priority="26" stopIfTrue="1">
      <formula>IF(AND($B187&lt;&gt;"",$I187&lt;&gt;"",$J187&lt;&gt;"",$J187&lt;TODAY()),TRUE,FALSE)</formula>
    </cfRule>
    <cfRule type="expression" dxfId="162" priority="27" stopIfTrue="1">
      <formula>IF(OR(AND($B187&lt;&gt;"",$I187&lt;&gt;"",$J187&lt;&gt;"",$K187&lt;&gt;"",$M187&lt;100),AND($I187&lt;&gt;"",$J187&lt;&gt;"",TODAY()&gt;=$I187)),TRUE,FALSE)</formula>
    </cfRule>
  </conditionalFormatting>
  <conditionalFormatting sqref="I205:I206">
    <cfRule type="expression" dxfId="161" priority="22" stopIfTrue="1">
      <formula>IF(AND($B205&lt;&gt;"",$I205&lt;&gt;"",$J205&lt;&gt;"",$K205&lt;&gt;"",$L205&lt;&gt;"",$M205=100),TRUE,FALSE)</formula>
    </cfRule>
    <cfRule type="expression" dxfId="160" priority="23" stopIfTrue="1">
      <formula>IF(AND($B205&lt;&gt;"",$I205&lt;&gt;"",$J205&lt;&gt;"",$J205&lt;TODAY()),TRUE,FALSE)</formula>
    </cfRule>
    <cfRule type="expression" dxfId="159" priority="24" stopIfTrue="1">
      <formula>IF(OR(AND($B205&lt;&gt;"",$I205&lt;&gt;"",$J205&lt;&gt;"",$K205&lt;&gt;"",$M205&lt;100),AND($I205&lt;&gt;"",$J205&lt;&gt;"",TODAY()&gt;=$I205)),TRUE,FALSE)</formula>
    </cfRule>
  </conditionalFormatting>
  <conditionalFormatting sqref="J205:J206">
    <cfRule type="expression" dxfId="158" priority="19" stopIfTrue="1">
      <formula>IF(AND($B205&lt;&gt;"",$I205&lt;&gt;"",$J205&lt;&gt;"",$K205&lt;&gt;"",$L205&lt;&gt;"",$M205=100),TRUE,FALSE)</formula>
    </cfRule>
    <cfRule type="expression" dxfId="157" priority="20" stopIfTrue="1">
      <formula>IF(AND($B205&lt;&gt;"",$I205&lt;&gt;"",$J205&lt;&gt;"",$J205&lt;TODAY()),TRUE,FALSE)</formula>
    </cfRule>
    <cfRule type="expression" dxfId="156" priority="21" stopIfTrue="1">
      <formula>IF(OR(AND($B205&lt;&gt;"",$I205&lt;&gt;"",$J205&lt;&gt;"",$K205&lt;&gt;"",$M205&lt;100),AND($I205&lt;&gt;"",$J205&lt;&gt;"",TODAY()&gt;=$I205)),TRUE,FALSE)</formula>
    </cfRule>
  </conditionalFormatting>
  <conditionalFormatting sqref="I227:I228">
    <cfRule type="expression" dxfId="155" priority="16" stopIfTrue="1">
      <formula>IF(AND($B227&lt;&gt;"",$I227&lt;&gt;"",$J227&lt;&gt;"",$K227&lt;&gt;"",$L227&lt;&gt;"",$M227=100),TRUE,FALSE)</formula>
    </cfRule>
    <cfRule type="expression" dxfId="154" priority="17" stopIfTrue="1">
      <formula>IF(AND($B227&lt;&gt;"",$I227&lt;&gt;"",$J227&lt;&gt;"",$J227&lt;TODAY()),TRUE,FALSE)</formula>
    </cfRule>
    <cfRule type="expression" dxfId="153" priority="18" stopIfTrue="1">
      <formula>IF(OR(AND($B227&lt;&gt;"",$I227&lt;&gt;"",$J227&lt;&gt;"",$K227&lt;&gt;"",$M227&lt;100),AND($I227&lt;&gt;"",$J227&lt;&gt;"",TODAY()&gt;=$I227)),TRUE,FALSE)</formula>
    </cfRule>
  </conditionalFormatting>
  <conditionalFormatting sqref="I229:I230">
    <cfRule type="expression" dxfId="149" priority="10" stopIfTrue="1">
      <formula>IF(AND($B229&lt;&gt;"",$I229&lt;&gt;"",$J229&lt;&gt;"",$K229&lt;&gt;"",$L229&lt;&gt;"",$M229=100),TRUE,FALSE)</formula>
    </cfRule>
    <cfRule type="expression" dxfId="148" priority="11" stopIfTrue="1">
      <formula>IF(AND($B229&lt;&gt;"",$I229&lt;&gt;"",$J229&lt;&gt;"",$J229&lt;TODAY()),TRUE,FALSE)</formula>
    </cfRule>
    <cfRule type="expression" dxfId="147" priority="12" stopIfTrue="1">
      <formula>IF(OR(AND($B229&lt;&gt;"",$I229&lt;&gt;"",$J229&lt;&gt;"",$K229&lt;&gt;"",$M229&lt;100),AND($I229&lt;&gt;"",$J229&lt;&gt;"",TODAY()&gt;=$I229)),TRUE,FALSE)</formula>
    </cfRule>
  </conditionalFormatting>
  <conditionalFormatting sqref="J229:J230">
    <cfRule type="expression" dxfId="146" priority="1" stopIfTrue="1">
      <formula>IF(AND($B229&lt;&gt;"",$I229&lt;&gt;"",$J229&lt;&gt;"",$K229&lt;&gt;"",$L229&lt;&gt;"",$M229=100),TRUE,FALSE)</formula>
    </cfRule>
    <cfRule type="expression" dxfId="145" priority="2" stopIfTrue="1">
      <formula>IF(AND($B229&lt;&gt;"",$I229&lt;&gt;"",$J229&lt;&gt;"",$J229&lt;TODAY()),TRUE,FALSE)</formula>
    </cfRule>
    <cfRule type="expression" dxfId="144" priority="3" stopIfTrue="1">
      <formula>IF(OR(AND($B229&lt;&gt;"",$I229&lt;&gt;"",$J229&lt;&gt;"",$K229&lt;&gt;"",$M229&lt;100),AND($I229&lt;&gt;"",$J229&lt;&gt;"",TODAY()&gt;=$I229)),TRUE,FALSE)</formula>
    </cfRule>
  </conditionalFormatting>
  <conditionalFormatting sqref="J223:J224">
    <cfRule type="expression" dxfId="143" priority="4" stopIfTrue="1">
      <formula>IF(AND($B223&lt;&gt;"",$I223&lt;&gt;"",$J223&lt;&gt;"",$K223&lt;&gt;"",$L223&lt;&gt;"",$M223=100),TRUE,FALSE)</formula>
    </cfRule>
    <cfRule type="expression" dxfId="142" priority="5" stopIfTrue="1">
      <formula>IF(AND($B223&lt;&gt;"",$I223&lt;&gt;"",$J223&lt;&gt;"",$J223&lt;TODAY()),TRUE,FALSE)</formula>
    </cfRule>
    <cfRule type="expression" dxfId="141" priority="6" stopIfTrue="1">
      <formula>IF(OR(AND($B223&lt;&gt;"",$I223&lt;&gt;"",$J223&lt;&gt;"",$K223&lt;&gt;"",$M223&lt;100),AND($I223&lt;&gt;"",$J223&lt;&gt;"",TODAY()&gt;=$I223)),TRUE,FALSE)</formula>
    </cfRule>
  </conditionalFormatting>
  <dataValidations count="2">
    <dataValidation type="whole" allowBlank="1" showInputMessage="1" showErrorMessage="1" sqref="M11 M13:M234">
      <formula1>0</formula1>
      <formula2>100</formula2>
    </dataValidation>
    <dataValidation type="list" allowBlank="1" showInputMessage="1" showErrorMessage="1" sqref="H15:H130 H133:H232">
      <formula1>"XuanDT2,DongDL1,DuongTD2,TuyenTV1,TuanNT22,NamMH,QuyetND2,QuyetND2 + DuongTD2,TuyenTV1 + TuanNT22,DongDL1 + NamMH"</formula1>
    </dataValidation>
  </dataValidations>
  <printOptions horizontalCentered="1"/>
  <pageMargins left="0" right="0" top="0.19685039370078741" bottom="0.19685039370078741" header="0.51181102362204722" footer="0.51181102362204722"/>
  <pageSetup paperSize="9" scale="32" firstPageNumber="0" orientation="landscape" horizontalDpi="300" verticalDpi="300" r:id="rId1"/>
  <headerFooter alignWithMargins="0"/>
  <rowBreaks count="2" manualBreakCount="2">
    <brk id="130" max="35" man="1"/>
    <brk id="232" min="1" max="35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W104"/>
  <sheetViews>
    <sheetView showGridLines="0" workbookViewId="0">
      <selection activeCell="J6" sqref="J6"/>
    </sheetView>
  </sheetViews>
  <sheetFormatPr defaultColWidth="3.125" defaultRowHeight="16.5" customHeight="1"/>
  <cols>
    <col min="1" max="1" width="3.125" style="36"/>
    <col min="2" max="2" width="4.125" style="36" bestFit="1" customWidth="1"/>
    <col min="3" max="3" width="11.125" style="36" customWidth="1"/>
    <col min="4" max="4" width="46.25" style="36" customWidth="1"/>
    <col min="5" max="6" width="3.125" style="36" customWidth="1"/>
    <col min="7" max="23" width="2.75" style="36" customWidth="1"/>
    <col min="24" max="35" width="3.125" style="36" customWidth="1"/>
    <col min="36" max="16384" width="3.125" style="36"/>
  </cols>
  <sheetData>
    <row r="3" spans="2:23" ht="16.5" customHeight="1">
      <c r="B3" s="155" t="s">
        <v>29</v>
      </c>
      <c r="C3" s="156"/>
      <c r="D3" s="157"/>
    </row>
    <row r="4" spans="2:23" ht="16.5" customHeight="1">
      <c r="B4" s="34" t="s">
        <v>28</v>
      </c>
      <c r="C4" s="35" t="s">
        <v>8</v>
      </c>
      <c r="D4" s="34" t="s">
        <v>9</v>
      </c>
    </row>
    <row r="5" spans="2:23" ht="16.5" customHeight="1">
      <c r="B5" s="37">
        <v>1</v>
      </c>
      <c r="C5" s="41">
        <v>42051</v>
      </c>
      <c r="D5" s="39" t="s">
        <v>46</v>
      </c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20"/>
    </row>
    <row r="6" spans="2:23" ht="16.5" customHeight="1">
      <c r="B6" s="37">
        <v>2</v>
      </c>
      <c r="C6" s="41">
        <v>42052</v>
      </c>
      <c r="D6" s="39" t="s">
        <v>46</v>
      </c>
      <c r="G6" s="21"/>
      <c r="H6" s="22"/>
      <c r="I6" s="22"/>
      <c r="J6" s="11">
        <v>8</v>
      </c>
      <c r="K6" s="1" t="s">
        <v>5</v>
      </c>
      <c r="L6" s="1"/>
      <c r="M6" s="22"/>
      <c r="N6" s="12">
        <v>8</v>
      </c>
      <c r="O6" s="23" t="s">
        <v>11</v>
      </c>
      <c r="P6" s="1"/>
      <c r="Q6" s="22"/>
      <c r="R6" s="15">
        <v>30</v>
      </c>
      <c r="S6" s="1" t="s">
        <v>6</v>
      </c>
      <c r="T6" s="24"/>
      <c r="U6" s="6"/>
      <c r="V6" s="6"/>
      <c r="W6" s="25"/>
    </row>
    <row r="7" spans="2:23" ht="16.5" customHeight="1">
      <c r="B7" s="37">
        <v>3</v>
      </c>
      <c r="C7" s="41">
        <v>42053</v>
      </c>
      <c r="D7" s="39" t="s">
        <v>46</v>
      </c>
      <c r="G7" s="26"/>
      <c r="H7" s="24"/>
      <c r="I7" s="24"/>
      <c r="J7" s="7"/>
      <c r="K7" s="8"/>
      <c r="L7" s="8"/>
      <c r="M7" s="24"/>
      <c r="N7" s="7"/>
      <c r="O7" s="27"/>
      <c r="P7" s="8"/>
      <c r="Q7" s="8"/>
      <c r="R7" s="8"/>
      <c r="S7" s="8"/>
      <c r="T7" s="8"/>
      <c r="U7" s="9"/>
      <c r="V7" s="9"/>
      <c r="W7" s="28"/>
    </row>
    <row r="8" spans="2:23" ht="16.5" customHeight="1">
      <c r="B8" s="37">
        <v>4</v>
      </c>
      <c r="C8" s="41">
        <v>42054</v>
      </c>
      <c r="D8" s="39" t="s">
        <v>46</v>
      </c>
      <c r="G8" s="26"/>
      <c r="H8" s="24"/>
      <c r="I8" s="24"/>
      <c r="J8" s="2"/>
      <c r="K8" s="1" t="s">
        <v>12</v>
      </c>
      <c r="L8" s="8"/>
      <c r="M8" s="24"/>
      <c r="N8" s="3"/>
      <c r="O8" s="29" t="s">
        <v>1</v>
      </c>
      <c r="P8" s="8"/>
      <c r="Q8" s="8"/>
      <c r="R8" s="16"/>
      <c r="S8" s="8" t="s">
        <v>21</v>
      </c>
      <c r="T8" s="8"/>
      <c r="U8" s="9"/>
      <c r="V8" s="9"/>
      <c r="W8" s="28"/>
    </row>
    <row r="9" spans="2:23" ht="16.5" customHeight="1">
      <c r="B9" s="37">
        <v>5</v>
      </c>
      <c r="C9" s="41">
        <v>42055</v>
      </c>
      <c r="D9" s="39" t="s">
        <v>46</v>
      </c>
      <c r="G9" s="26"/>
      <c r="H9" s="24"/>
      <c r="I9" s="24"/>
      <c r="J9" s="7"/>
      <c r="K9" s="8"/>
      <c r="L9" s="8"/>
      <c r="M9" s="24"/>
      <c r="N9" s="7"/>
      <c r="O9" s="27"/>
      <c r="P9" s="8"/>
      <c r="Q9" s="8"/>
      <c r="R9" s="8"/>
      <c r="S9" s="8"/>
      <c r="T9" s="8"/>
      <c r="U9" s="9"/>
      <c r="V9" s="9"/>
      <c r="W9" s="28"/>
    </row>
    <row r="10" spans="2:23" ht="16.5" customHeight="1">
      <c r="B10" s="37">
        <v>6</v>
      </c>
      <c r="C10" s="38"/>
      <c r="D10" s="39"/>
      <c r="G10" s="26"/>
      <c r="H10" s="24"/>
      <c r="I10" s="24"/>
      <c r="J10" s="5" t="s">
        <v>23</v>
      </c>
      <c r="K10" s="1" t="s">
        <v>24</v>
      </c>
      <c r="L10" s="8"/>
      <c r="M10" s="24"/>
      <c r="N10" s="14" t="s">
        <v>20</v>
      </c>
      <c r="O10" s="1" t="s">
        <v>10</v>
      </c>
      <c r="P10" s="8"/>
      <c r="Q10" s="8"/>
      <c r="R10" s="17"/>
      <c r="S10" s="8" t="s">
        <v>22</v>
      </c>
      <c r="T10" s="8"/>
      <c r="U10" s="9"/>
      <c r="V10" s="9"/>
      <c r="W10" s="28"/>
    </row>
    <row r="11" spans="2:23" ht="16.5" customHeight="1">
      <c r="B11" s="37">
        <v>7</v>
      </c>
      <c r="C11" s="38"/>
      <c r="D11" s="39"/>
      <c r="G11" s="26"/>
      <c r="H11" s="24"/>
      <c r="I11" s="24"/>
      <c r="J11" s="7"/>
      <c r="K11" s="8"/>
      <c r="L11" s="8"/>
      <c r="M11" s="24"/>
      <c r="N11" s="7"/>
      <c r="O11" s="27"/>
      <c r="P11" s="8"/>
      <c r="Q11" s="8"/>
      <c r="R11" s="8"/>
      <c r="S11" s="8"/>
      <c r="T11" s="8"/>
      <c r="U11" s="8"/>
      <c r="V11" s="8"/>
      <c r="W11" s="28"/>
    </row>
    <row r="12" spans="2:23" ht="16.5" customHeight="1">
      <c r="B12" s="37">
        <v>8</v>
      </c>
      <c r="C12" s="38"/>
      <c r="D12" s="39"/>
      <c r="G12" s="26"/>
      <c r="H12" s="24"/>
      <c r="I12" s="24"/>
      <c r="J12" s="13" t="s">
        <v>16</v>
      </c>
      <c r="K12" s="1" t="s">
        <v>27</v>
      </c>
      <c r="L12" s="8"/>
      <c r="M12" s="24"/>
      <c r="N12" s="4" t="s">
        <v>0</v>
      </c>
      <c r="O12" s="1" t="s">
        <v>7</v>
      </c>
      <c r="P12" s="8"/>
      <c r="Q12" s="8"/>
      <c r="R12" s="8"/>
      <c r="S12" s="8"/>
      <c r="T12" s="8"/>
      <c r="U12" s="8"/>
      <c r="V12" s="8"/>
      <c r="W12" s="28"/>
    </row>
    <row r="13" spans="2:23" ht="16.5" customHeight="1">
      <c r="B13" s="37">
        <v>9</v>
      </c>
      <c r="C13" s="38"/>
      <c r="D13" s="39"/>
      <c r="G13" s="26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28"/>
    </row>
    <row r="14" spans="2:23" ht="16.5" customHeight="1">
      <c r="B14" s="37">
        <v>10</v>
      </c>
      <c r="C14" s="38"/>
      <c r="D14" s="39"/>
      <c r="G14" s="26"/>
      <c r="H14" s="24"/>
      <c r="I14" s="24"/>
      <c r="J14" s="14" t="s">
        <v>25</v>
      </c>
      <c r="K14" s="1" t="s">
        <v>26</v>
      </c>
      <c r="L14" s="8"/>
      <c r="M14" s="24"/>
      <c r="N14" s="9"/>
      <c r="O14" s="9"/>
      <c r="P14" s="8"/>
      <c r="Q14" s="8"/>
      <c r="R14" s="8"/>
      <c r="S14" s="8"/>
      <c r="T14" s="8"/>
      <c r="U14" s="8"/>
      <c r="V14" s="8"/>
      <c r="W14" s="28"/>
    </row>
    <row r="15" spans="2:23" ht="16.5" customHeight="1">
      <c r="B15" s="37">
        <v>11</v>
      </c>
      <c r="C15" s="38"/>
      <c r="D15" s="39"/>
      <c r="G15" s="30"/>
      <c r="H15" s="31"/>
      <c r="I15" s="31"/>
      <c r="J15" s="31"/>
      <c r="K15" s="31"/>
      <c r="L15" s="31"/>
      <c r="M15" s="32"/>
      <c r="N15" s="31"/>
      <c r="O15" s="31"/>
      <c r="P15" s="31"/>
      <c r="Q15" s="31"/>
      <c r="R15" s="31"/>
      <c r="S15" s="31"/>
      <c r="T15" s="31"/>
      <c r="U15" s="31"/>
      <c r="V15" s="31"/>
      <c r="W15" s="33"/>
    </row>
    <row r="16" spans="2:23" ht="16.5" customHeight="1">
      <c r="B16" s="37">
        <v>12</v>
      </c>
      <c r="C16" s="38"/>
      <c r="D16" s="39"/>
    </row>
    <row r="17" spans="2:4" ht="16.5" customHeight="1">
      <c r="B17" s="37">
        <v>13</v>
      </c>
      <c r="C17" s="38"/>
      <c r="D17" s="39"/>
    </row>
    <row r="18" spans="2:4" ht="16.5" customHeight="1">
      <c r="B18" s="37">
        <v>14</v>
      </c>
      <c r="C18" s="38"/>
      <c r="D18" s="39"/>
    </row>
    <row r="19" spans="2:4" ht="16.5" customHeight="1">
      <c r="B19" s="37">
        <v>15</v>
      </c>
      <c r="C19" s="38"/>
      <c r="D19" s="39"/>
    </row>
    <row r="20" spans="2:4" ht="16.5" customHeight="1">
      <c r="B20" s="37">
        <v>16</v>
      </c>
      <c r="C20" s="38"/>
      <c r="D20" s="39"/>
    </row>
    <row r="21" spans="2:4" ht="16.5" customHeight="1">
      <c r="B21" s="37">
        <v>17</v>
      </c>
      <c r="C21" s="38"/>
      <c r="D21" s="39"/>
    </row>
    <row r="22" spans="2:4" ht="16.5" customHeight="1">
      <c r="B22" s="37">
        <v>18</v>
      </c>
      <c r="C22" s="38"/>
      <c r="D22" s="39"/>
    </row>
    <row r="23" spans="2:4" ht="16.5" customHeight="1">
      <c r="B23" s="37">
        <v>19</v>
      </c>
      <c r="C23" s="38"/>
      <c r="D23" s="39"/>
    </row>
    <row r="24" spans="2:4" ht="16.5" customHeight="1">
      <c r="B24" s="37">
        <v>20</v>
      </c>
      <c r="C24" s="38"/>
      <c r="D24" s="39"/>
    </row>
    <row r="25" spans="2:4" ht="16.5" customHeight="1">
      <c r="B25" s="37">
        <v>21</v>
      </c>
      <c r="C25" s="38"/>
      <c r="D25" s="39"/>
    </row>
    <row r="26" spans="2:4" ht="16.5" customHeight="1">
      <c r="B26" s="37">
        <v>22</v>
      </c>
      <c r="C26" s="38"/>
      <c r="D26" s="39"/>
    </row>
    <row r="27" spans="2:4" ht="16.5" customHeight="1">
      <c r="B27" s="37">
        <v>23</v>
      </c>
      <c r="C27" s="38"/>
      <c r="D27" s="39"/>
    </row>
    <row r="28" spans="2:4" ht="16.5" customHeight="1">
      <c r="B28" s="37">
        <v>24</v>
      </c>
      <c r="C28" s="38"/>
      <c r="D28" s="39"/>
    </row>
    <row r="29" spans="2:4" ht="16.5" customHeight="1">
      <c r="B29" s="37">
        <v>25</v>
      </c>
      <c r="C29" s="38"/>
      <c r="D29" s="39"/>
    </row>
    <row r="30" spans="2:4" ht="16.5" customHeight="1">
      <c r="B30" s="37">
        <v>26</v>
      </c>
      <c r="C30" s="38"/>
      <c r="D30" s="39"/>
    </row>
    <row r="31" spans="2:4" ht="16.5" customHeight="1">
      <c r="B31" s="37">
        <v>27</v>
      </c>
      <c r="C31" s="38"/>
      <c r="D31" s="39"/>
    </row>
    <row r="32" spans="2:4" ht="16.5" customHeight="1">
      <c r="B32" s="37">
        <v>28</v>
      </c>
      <c r="C32" s="38"/>
      <c r="D32" s="39"/>
    </row>
    <row r="33" spans="2:4" ht="16.5" customHeight="1">
      <c r="B33" s="37">
        <v>29</v>
      </c>
      <c r="C33" s="38"/>
      <c r="D33" s="39"/>
    </row>
    <row r="34" spans="2:4" ht="16.5" customHeight="1">
      <c r="B34" s="37">
        <v>30</v>
      </c>
      <c r="C34" s="38"/>
      <c r="D34" s="39"/>
    </row>
    <row r="35" spans="2:4" ht="16.5" customHeight="1">
      <c r="B35" s="37">
        <v>31</v>
      </c>
      <c r="C35" s="38"/>
      <c r="D35" s="39"/>
    </row>
    <row r="36" spans="2:4" ht="16.5" customHeight="1">
      <c r="B36" s="37">
        <v>32</v>
      </c>
      <c r="C36" s="38"/>
      <c r="D36" s="39"/>
    </row>
    <row r="37" spans="2:4" ht="16.5" customHeight="1">
      <c r="B37" s="37">
        <v>33</v>
      </c>
      <c r="C37" s="38"/>
      <c r="D37" s="39"/>
    </row>
    <row r="38" spans="2:4" ht="16.5" customHeight="1">
      <c r="B38" s="37">
        <v>34</v>
      </c>
      <c r="C38" s="38"/>
      <c r="D38" s="39"/>
    </row>
    <row r="39" spans="2:4" ht="16.5" customHeight="1">
      <c r="B39" s="37">
        <v>35</v>
      </c>
      <c r="C39" s="38"/>
      <c r="D39" s="39"/>
    </row>
    <row r="40" spans="2:4" ht="16.5" customHeight="1">
      <c r="B40" s="37">
        <v>36</v>
      </c>
      <c r="C40" s="38"/>
      <c r="D40" s="39"/>
    </row>
    <row r="41" spans="2:4" ht="16.5" customHeight="1">
      <c r="B41" s="37">
        <v>37</v>
      </c>
      <c r="C41" s="38"/>
      <c r="D41" s="39"/>
    </row>
    <row r="42" spans="2:4" ht="16.5" customHeight="1">
      <c r="B42" s="37">
        <v>38</v>
      </c>
      <c r="C42" s="38"/>
      <c r="D42" s="39"/>
    </row>
    <row r="43" spans="2:4" ht="16.5" customHeight="1">
      <c r="B43" s="37">
        <v>39</v>
      </c>
      <c r="C43" s="38"/>
      <c r="D43" s="39"/>
    </row>
    <row r="44" spans="2:4" ht="16.5" customHeight="1">
      <c r="B44" s="37">
        <v>40</v>
      </c>
      <c r="C44" s="38"/>
      <c r="D44" s="39"/>
    </row>
    <row r="45" spans="2:4" ht="16.5" customHeight="1">
      <c r="B45" s="37">
        <v>41</v>
      </c>
      <c r="C45" s="38"/>
      <c r="D45" s="39"/>
    </row>
    <row r="46" spans="2:4" ht="16.5" customHeight="1">
      <c r="B46" s="37">
        <v>42</v>
      </c>
      <c r="C46" s="38"/>
      <c r="D46" s="39"/>
    </row>
    <row r="47" spans="2:4" ht="16.5" customHeight="1">
      <c r="B47" s="37">
        <v>43</v>
      </c>
      <c r="C47" s="38"/>
      <c r="D47" s="39"/>
    </row>
    <row r="48" spans="2:4" ht="16.5" customHeight="1">
      <c r="B48" s="37">
        <v>44</v>
      </c>
      <c r="C48" s="38"/>
      <c r="D48" s="39"/>
    </row>
    <row r="49" spans="2:4" ht="16.5" customHeight="1">
      <c r="B49" s="37">
        <v>45</v>
      </c>
      <c r="C49" s="38"/>
      <c r="D49" s="39"/>
    </row>
    <row r="50" spans="2:4" ht="16.5" customHeight="1">
      <c r="B50" s="37">
        <v>46</v>
      </c>
      <c r="C50" s="38"/>
      <c r="D50" s="39"/>
    </row>
    <row r="51" spans="2:4" ht="16.5" customHeight="1">
      <c r="B51" s="37">
        <v>47</v>
      </c>
      <c r="C51" s="38"/>
      <c r="D51" s="39"/>
    </row>
    <row r="52" spans="2:4" ht="16.5" customHeight="1">
      <c r="B52" s="37">
        <v>48</v>
      </c>
      <c r="C52" s="38"/>
      <c r="D52" s="39"/>
    </row>
    <row r="53" spans="2:4" ht="16.5" customHeight="1">
      <c r="B53" s="37">
        <v>49</v>
      </c>
      <c r="C53" s="38"/>
      <c r="D53" s="39"/>
    </row>
    <row r="54" spans="2:4" ht="16.5" customHeight="1">
      <c r="B54" s="37">
        <v>50</v>
      </c>
      <c r="C54" s="38"/>
      <c r="D54" s="39"/>
    </row>
    <row r="55" spans="2:4" ht="16.5" customHeight="1">
      <c r="B55" s="37">
        <v>51</v>
      </c>
      <c r="C55" s="38"/>
      <c r="D55" s="39"/>
    </row>
    <row r="56" spans="2:4" ht="16.5" customHeight="1">
      <c r="B56" s="37">
        <v>52</v>
      </c>
      <c r="C56" s="38"/>
      <c r="D56" s="39"/>
    </row>
    <row r="57" spans="2:4" ht="16.5" customHeight="1">
      <c r="B57" s="37">
        <v>53</v>
      </c>
      <c r="C57" s="38"/>
      <c r="D57" s="39"/>
    </row>
    <row r="58" spans="2:4" ht="16.5" customHeight="1">
      <c r="B58" s="37">
        <v>54</v>
      </c>
      <c r="C58" s="38"/>
      <c r="D58" s="39"/>
    </row>
    <row r="59" spans="2:4" ht="16.5" customHeight="1">
      <c r="B59" s="37">
        <v>55</v>
      </c>
      <c r="C59" s="38"/>
      <c r="D59" s="39"/>
    </row>
    <row r="60" spans="2:4" ht="16.5" customHeight="1">
      <c r="B60" s="37">
        <v>56</v>
      </c>
      <c r="C60" s="38"/>
      <c r="D60" s="39"/>
    </row>
    <row r="61" spans="2:4" ht="16.5" customHeight="1">
      <c r="B61" s="37">
        <v>57</v>
      </c>
      <c r="C61" s="38"/>
      <c r="D61" s="39"/>
    </row>
    <row r="62" spans="2:4" ht="16.5" customHeight="1">
      <c r="B62" s="37">
        <v>58</v>
      </c>
      <c r="C62" s="38"/>
      <c r="D62" s="39"/>
    </row>
    <row r="63" spans="2:4" ht="16.5" customHeight="1">
      <c r="B63" s="37">
        <v>59</v>
      </c>
      <c r="C63" s="38"/>
      <c r="D63" s="39"/>
    </row>
    <row r="64" spans="2:4" ht="16.5" customHeight="1">
      <c r="B64" s="37">
        <v>60</v>
      </c>
      <c r="C64" s="38"/>
      <c r="D64" s="39"/>
    </row>
    <row r="65" spans="2:4" ht="16.5" customHeight="1">
      <c r="B65" s="37">
        <v>61</v>
      </c>
      <c r="C65" s="38"/>
      <c r="D65" s="39"/>
    </row>
    <row r="66" spans="2:4" ht="16.5" customHeight="1">
      <c r="B66" s="37">
        <v>62</v>
      </c>
      <c r="C66" s="38"/>
      <c r="D66" s="39"/>
    </row>
    <row r="67" spans="2:4" ht="16.5" customHeight="1">
      <c r="B67" s="37">
        <v>63</v>
      </c>
      <c r="C67" s="38"/>
      <c r="D67" s="39"/>
    </row>
    <row r="68" spans="2:4" ht="16.5" customHeight="1">
      <c r="B68" s="37">
        <v>64</v>
      </c>
      <c r="C68" s="38"/>
      <c r="D68" s="39"/>
    </row>
    <row r="69" spans="2:4" ht="16.5" customHeight="1">
      <c r="B69" s="37">
        <v>65</v>
      </c>
      <c r="C69" s="38"/>
      <c r="D69" s="39"/>
    </row>
    <row r="70" spans="2:4" ht="16.5" customHeight="1">
      <c r="B70" s="37">
        <v>66</v>
      </c>
      <c r="C70" s="38"/>
      <c r="D70" s="39"/>
    </row>
    <row r="71" spans="2:4" ht="16.5" customHeight="1">
      <c r="B71" s="37">
        <v>67</v>
      </c>
      <c r="C71" s="38"/>
      <c r="D71" s="39"/>
    </row>
    <row r="72" spans="2:4" ht="16.5" customHeight="1">
      <c r="B72" s="37">
        <v>68</v>
      </c>
      <c r="C72" s="38"/>
      <c r="D72" s="39"/>
    </row>
    <row r="73" spans="2:4" ht="16.5" customHeight="1">
      <c r="B73" s="37">
        <v>69</v>
      </c>
      <c r="C73" s="38"/>
      <c r="D73" s="39"/>
    </row>
    <row r="74" spans="2:4" ht="16.5" customHeight="1">
      <c r="B74" s="37">
        <v>70</v>
      </c>
      <c r="C74" s="38"/>
      <c r="D74" s="39"/>
    </row>
    <row r="75" spans="2:4" ht="16.5" customHeight="1">
      <c r="B75" s="37">
        <v>71</v>
      </c>
      <c r="C75" s="38"/>
      <c r="D75" s="39"/>
    </row>
    <row r="76" spans="2:4" ht="16.5" customHeight="1">
      <c r="B76" s="37">
        <v>72</v>
      </c>
      <c r="C76" s="38"/>
      <c r="D76" s="39"/>
    </row>
    <row r="77" spans="2:4" ht="16.5" customHeight="1">
      <c r="B77" s="37">
        <v>73</v>
      </c>
      <c r="C77" s="38"/>
      <c r="D77" s="39"/>
    </row>
    <row r="78" spans="2:4" ht="16.5" customHeight="1">
      <c r="B78" s="37">
        <v>74</v>
      </c>
      <c r="C78" s="38"/>
      <c r="D78" s="39"/>
    </row>
    <row r="79" spans="2:4" ht="16.5" customHeight="1">
      <c r="B79" s="37">
        <v>75</v>
      </c>
      <c r="C79" s="38"/>
      <c r="D79" s="39"/>
    </row>
    <row r="80" spans="2:4" ht="16.5" customHeight="1">
      <c r="B80" s="37">
        <v>76</v>
      </c>
      <c r="C80" s="38"/>
      <c r="D80" s="39"/>
    </row>
    <row r="81" spans="2:4" ht="16.5" customHeight="1">
      <c r="B81" s="37">
        <v>77</v>
      </c>
      <c r="C81" s="38"/>
      <c r="D81" s="39"/>
    </row>
    <row r="82" spans="2:4" ht="16.5" customHeight="1">
      <c r="B82" s="37">
        <v>78</v>
      </c>
      <c r="C82" s="38"/>
      <c r="D82" s="39"/>
    </row>
    <row r="83" spans="2:4" ht="16.5" customHeight="1">
      <c r="B83" s="37">
        <v>79</v>
      </c>
      <c r="C83" s="38"/>
      <c r="D83" s="39"/>
    </row>
    <row r="84" spans="2:4" ht="16.5" customHeight="1">
      <c r="B84" s="37">
        <v>80</v>
      </c>
      <c r="C84" s="38"/>
      <c r="D84" s="39"/>
    </row>
    <row r="85" spans="2:4" ht="16.5" customHeight="1">
      <c r="B85" s="37">
        <v>81</v>
      </c>
      <c r="C85" s="38"/>
      <c r="D85" s="39"/>
    </row>
    <row r="86" spans="2:4" ht="16.5" customHeight="1">
      <c r="B86" s="37">
        <v>82</v>
      </c>
      <c r="C86" s="38"/>
      <c r="D86" s="39"/>
    </row>
    <row r="87" spans="2:4" ht="16.5" customHeight="1">
      <c r="B87" s="37">
        <v>83</v>
      </c>
      <c r="C87" s="38"/>
      <c r="D87" s="39"/>
    </row>
    <row r="88" spans="2:4" ht="16.5" customHeight="1">
      <c r="B88" s="37">
        <v>84</v>
      </c>
      <c r="C88" s="38"/>
      <c r="D88" s="39"/>
    </row>
    <row r="89" spans="2:4" ht="16.5" customHeight="1">
      <c r="B89" s="37">
        <v>85</v>
      </c>
      <c r="C89" s="38"/>
      <c r="D89" s="39"/>
    </row>
    <row r="90" spans="2:4" ht="16.5" customHeight="1">
      <c r="B90" s="37">
        <v>86</v>
      </c>
      <c r="C90" s="38"/>
      <c r="D90" s="39"/>
    </row>
    <row r="91" spans="2:4" ht="16.5" customHeight="1">
      <c r="B91" s="37">
        <v>87</v>
      </c>
      <c r="C91" s="38"/>
      <c r="D91" s="39"/>
    </row>
    <row r="92" spans="2:4" ht="16.5" customHeight="1">
      <c r="B92" s="37">
        <v>88</v>
      </c>
      <c r="C92" s="38"/>
      <c r="D92" s="39"/>
    </row>
    <row r="93" spans="2:4" ht="16.5" customHeight="1">
      <c r="B93" s="37">
        <v>89</v>
      </c>
      <c r="C93" s="38"/>
      <c r="D93" s="39"/>
    </row>
    <row r="94" spans="2:4" ht="16.5" customHeight="1">
      <c r="B94" s="37">
        <v>90</v>
      </c>
      <c r="C94" s="38"/>
      <c r="D94" s="39"/>
    </row>
    <row r="95" spans="2:4" ht="16.5" customHeight="1">
      <c r="B95" s="37">
        <v>91</v>
      </c>
      <c r="C95" s="38"/>
      <c r="D95" s="39"/>
    </row>
    <row r="96" spans="2:4" ht="16.5" customHeight="1">
      <c r="B96" s="37">
        <v>92</v>
      </c>
      <c r="C96" s="38"/>
      <c r="D96" s="39"/>
    </row>
    <row r="97" spans="2:4" ht="16.5" customHeight="1">
      <c r="B97" s="37">
        <v>93</v>
      </c>
      <c r="C97" s="38"/>
      <c r="D97" s="39"/>
    </row>
    <row r="98" spans="2:4" ht="16.5" customHeight="1">
      <c r="B98" s="37">
        <v>94</v>
      </c>
      <c r="C98" s="38"/>
      <c r="D98" s="39"/>
    </row>
    <row r="99" spans="2:4" ht="16.5" customHeight="1">
      <c r="B99" s="37">
        <v>95</v>
      </c>
      <c r="C99" s="40"/>
      <c r="D99" s="39"/>
    </row>
    <row r="100" spans="2:4" ht="16.5" customHeight="1">
      <c r="B100" s="37">
        <v>96</v>
      </c>
      <c r="C100" s="40"/>
      <c r="D100" s="39"/>
    </row>
    <row r="101" spans="2:4" ht="16.5" customHeight="1">
      <c r="B101" s="37">
        <v>97</v>
      </c>
      <c r="C101" s="40"/>
      <c r="D101" s="39"/>
    </row>
    <row r="102" spans="2:4" ht="16.5" customHeight="1">
      <c r="B102" s="37">
        <v>98</v>
      </c>
      <c r="C102" s="40"/>
      <c r="D102" s="39"/>
    </row>
    <row r="103" spans="2:4" ht="16.5" customHeight="1">
      <c r="B103" s="37">
        <v>99</v>
      </c>
      <c r="C103" s="40"/>
      <c r="D103" s="39"/>
    </row>
    <row r="104" spans="2:4" ht="16.5" customHeight="1">
      <c r="B104" s="37">
        <v>100</v>
      </c>
      <c r="C104" s="40"/>
      <c r="D104" s="39"/>
    </row>
  </sheetData>
  <sheetProtection password="CA83" sheet="1" objects="1" scenarios="1"/>
  <mergeCells count="1">
    <mergeCell ref="B3:D3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41:D55"/>
  <sheetViews>
    <sheetView zoomScale="85" zoomScaleNormal="85" workbookViewId="0">
      <selection activeCell="H39" sqref="H39"/>
    </sheetView>
  </sheetViews>
  <sheetFormatPr defaultRowHeight="13.5"/>
  <cols>
    <col min="1" max="1" width="23" customWidth="1"/>
  </cols>
  <sheetData>
    <row r="41" spans="2:4" ht="14.25" thickBot="1"/>
    <row r="42" spans="2:4">
      <c r="B42" s="158" t="s">
        <v>0</v>
      </c>
      <c r="C42" s="159"/>
      <c r="D42" t="s">
        <v>13</v>
      </c>
    </row>
    <row r="43" spans="2:4" ht="14.25" thickBot="1">
      <c r="B43" s="160"/>
      <c r="C43" s="161"/>
    </row>
    <row r="44" spans="2:4" ht="14.25" thickBot="1"/>
    <row r="45" spans="2:4">
      <c r="B45" s="162" t="s">
        <v>16</v>
      </c>
      <c r="C45" s="163"/>
      <c r="D45" t="s">
        <v>14</v>
      </c>
    </row>
    <row r="46" spans="2:4" ht="14.25" thickBot="1">
      <c r="B46" s="164"/>
      <c r="C46" s="165"/>
    </row>
    <row r="47" spans="2:4" ht="14.25" thickBot="1"/>
    <row r="48" spans="2:4">
      <c r="B48" s="166" t="s">
        <v>2</v>
      </c>
      <c r="C48" s="167"/>
      <c r="D48" t="s">
        <v>15</v>
      </c>
    </row>
    <row r="49" spans="2:4" ht="14.25" thickBot="1">
      <c r="B49" s="168"/>
      <c r="C49" s="169"/>
    </row>
    <row r="50" spans="2:4" ht="14.25" thickBot="1"/>
    <row r="51" spans="2:4">
      <c r="B51" s="170" t="s">
        <v>17</v>
      </c>
      <c r="C51" s="171"/>
      <c r="D51" t="s">
        <v>49</v>
      </c>
    </row>
    <row r="52" spans="2:4" ht="14.25" thickBot="1">
      <c r="B52" s="172"/>
      <c r="C52" s="173"/>
    </row>
    <row r="54" spans="2:4">
      <c r="B54" s="10"/>
      <c r="C54" s="10"/>
    </row>
    <row r="55" spans="2:4">
      <c r="B55" s="10"/>
      <c r="C55" s="10"/>
    </row>
  </sheetData>
  <mergeCells count="4">
    <mergeCell ref="B42:C43"/>
    <mergeCell ref="B45:C46"/>
    <mergeCell ref="B48:C49"/>
    <mergeCell ref="B51:C52"/>
  </mergeCells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Master-Detail</vt:lpstr>
      <vt:lpstr>Setting</vt:lpstr>
      <vt:lpstr>use_guide</vt:lpstr>
      <vt:lpstr>'Master-Detail'!Holiday</vt:lpstr>
      <vt:lpstr>Holiday</vt:lpstr>
      <vt:lpstr>'Master-Detail'!Print_Area</vt:lpstr>
      <vt:lpstr>'Master-Detail'!Print_Titles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TUAN VINH</dc:creator>
  <cp:lastModifiedBy>Do Thanh Xuan (FSU17.BU6)</cp:lastModifiedBy>
  <cp:lastPrinted>2013-12-27T07:28:53Z</cp:lastPrinted>
  <dcterms:created xsi:type="dcterms:W3CDTF">2011-10-13T15:50:24Z</dcterms:created>
  <dcterms:modified xsi:type="dcterms:W3CDTF">2015-06-26T03:45:55Z</dcterms:modified>
</cp:coreProperties>
</file>