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'Master-Detail'!$A$10:$AJ$10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'Master-Detail'!$B$1:$AJ$128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<sst xmlns="http://schemas.openxmlformats.org/spreadsheetml/2006/main" count="196" uniqueCount="104">
  <si>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</si>
  <si>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</si>
  <si>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</si>
  <si>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</si>
  <si>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</si>
  <si>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</si>
  <si>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</si>
  <si>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</si>
  <si>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</si>
  <si>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</si>
  <si>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</si>
  <si>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</si>
  <si>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</si>
  <si>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</si>
  <si>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</si>
  <si>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</si>
  <si>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</si>
  <si>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</si>
  <si>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</si>
  <si>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</si>
  <si>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</si>
  <si>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</si>
  <si>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</si>
  <si>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</si>
  <si>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</si>
  <si>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</si>
  <si>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</si>
  <si>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</si>
  <si>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</si>
  <si>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</si>
  <si>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</si>
  <si>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</si>
  <si>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</si>
  <si>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</si>
  <si>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</si>
  <si>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</si>
  <si>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</si>
  <si>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</si>
  <si>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</si>
  <si>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</si>
  <si>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</si>
  <si>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</si>
  <si>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</si>
  <si>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</si>
  <si>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</si>
  <si>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</si>
  <si>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</si>
  <si>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</si>
  <si>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</si>
  <si>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</si>
  <si>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</si>
  <si>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</si>
  <si>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</si>
  <si>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</si>
  <si>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</si>
  <si>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</si>
  <si>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</si>
  <si>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</si>
  <si>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</si>
  <si>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</si>
  <si>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</si>
  <si>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</si>
  <si>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</si>
  <si>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</si>
  <si>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</si>
  <si>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</si>
  <si>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</si>
  <si>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</si>
  <si>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</si>
  <si>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</si>
  <si>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</si>
  <si>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</si>
  <si>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</si>
  <si>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</si>
  <si>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Book master</t>
  </si>
  <si>
    <t>Book detail</t>
  </si>
  <si>
    <t>Upload file</t>
  </si>
  <si>
    <t>Design</t>
  </si>
  <si>
    <t>Google Analytics</t>
  </si>
  <si>
    <t>Guide using GA</t>
  </si>
  <si>
    <t>Document</t>
  </si>
  <si>
    <t>Review + Comment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</si>
  <si>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</si>
  <si>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</si>
  <si>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</si>
  <si>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</si>
  <si>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</si>
  <si>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</si>
  <si>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</si>
  <si>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Group master</t>
  </si>
  <si>
    <t>Layout Library</t>
  </si>
  <si>
    <t>Layout Group</t>
  </si>
  <si>
    <t>Create group</t>
  </si>
  <si>
    <t>Edit group</t>
  </si>
  <si>
    <t>Demo code</t>
  </si>
  <si>
    <t>Library category</t>
  </si>
  <si>
    <t>Preview detail group</t>
  </si>
  <si>
    <t>Layout group detail</t>
  </si>
  <si>
    <t>Group master detail</t>
  </si>
  <si>
    <t>Vocabulary content</t>
  </si>
  <si>
    <t>Kanji content</t>
  </si>
  <si>
    <t>Article content (testing)</t>
  </si>
  <si>
    <t>group (CRUD)</t>
  </si>
  <si>
    <t>Result group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</si>
</sst>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996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11" activePane="bottomRight" state="frozen"/>
      <selection pane="topRight" activeCell="O1" sqref="O1"/>
      <selection pane="bottomLeft" activeCell="A11" sqref="A11"/>
      <selection pane="bottomRight" activeCell="H41" sqref="H41:H42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9.62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37" t="s">
        <v>51</v>
      </c>
      <c r="J1" s="137"/>
      <c r="K1" s="46"/>
      <c r="L1" s="47" t="s">
        <v>47</v>
      </c>
      <c r="M1" s="48" t="s">
        <v>55</v>
      </c>
      <c r="N1" s="127"/>
      <c r="O1" s="127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06/22/2015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16</v>
      </c>
      <c r="J3" s="61">
        <f ca="1">COUNTIF(N15:N128,"=△") + COUNTIF(N15:N128,"=▲")  +  COUNTIF(N15:N128,"=★")</f>
        <v>15</v>
      </c>
      <c r="K3" s="61">
        <f ca="1">COUNTIF(N15:N128,"=◇")</f>
        <v>12</v>
      </c>
      <c r="L3" s="61">
        <f ca="1">COUNTIF(N15:N128,"=▲")</f>
        <v>7</v>
      </c>
      <c r="M3" s="61">
        <f ca="1">COUNTIF(N15:N128,"=★")</f>
        <v>6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8"/>
      <c r="C7" s="129"/>
      <c r="D7" s="129"/>
      <c r="E7" s="129"/>
      <c r="F7" s="129"/>
      <c r="G7" s="129"/>
      <c r="H7" s="130"/>
      <c r="I7" s="134" t="s">
        <v>38</v>
      </c>
      <c r="J7" s="135"/>
      <c r="K7" s="135"/>
      <c r="L7" s="136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31"/>
      <c r="C8" s="132"/>
      <c r="D8" s="132"/>
      <c r="E8" s="132"/>
      <c r="F8" s="132"/>
      <c r="G8" s="132"/>
      <c r="H8" s="133"/>
      <c r="I8" s="72">
        <f>MIN(I15:I128)</f>
        <v>42172</v>
      </c>
      <c r="J8" s="72">
        <f>MAX(J15:J128)</f>
        <v>42181</v>
      </c>
      <c r="K8" s="72">
        <f>IF(MIN(K15:K128)=DATE(1900,1,0),"",MIN(K15:K128))</f>
        <v>42172</v>
      </c>
      <c r="L8" s="72">
        <f>IF(MAX(L15:L128)=DATE(1900,1,0),"",MAX(L15:L128))</f>
        <v>42174</v>
      </c>
      <c r="M8" s="73"/>
      <c r="N8" s="74" t="str">
        <f>TEXT(T9,"yyyy")</f>
        <v>2015</v>
      </c>
      <c r="O8" s="146">
        <f>SUM(P15:P128)</f>
        <v>37</v>
      </c>
      <c r="P8" s="147"/>
      <c r="Q8" s="146">
        <f>SUM(R15:R128)</f>
        <v>1</v>
      </c>
      <c r="R8" s="147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18" t="s">
        <v>40</v>
      </c>
      <c r="C9" s="138" t="s">
        <v>31</v>
      </c>
      <c r="D9" s="138" t="s">
        <v>41</v>
      </c>
      <c r="E9" s="138" t="s">
        <v>52</v>
      </c>
      <c r="F9" s="141" t="s">
        <v>53</v>
      </c>
      <c r="G9" s="118" t="s">
        <v>54</v>
      </c>
      <c r="H9" s="143" t="s">
        <v>57</v>
      </c>
      <c r="I9" s="120" t="s">
        <v>42</v>
      </c>
      <c r="J9" s="121"/>
      <c r="K9" s="120" t="s">
        <v>32</v>
      </c>
      <c r="L9" s="122"/>
      <c r="M9" s="123" t="s">
        <v>43</v>
      </c>
      <c r="N9" s="124"/>
      <c r="O9" s="148" t="s">
        <v>44</v>
      </c>
      <c r="P9" s="149"/>
      <c r="Q9" s="150" t="s">
        <v>45</v>
      </c>
      <c r="R9" s="149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19"/>
      <c r="C10" s="139"/>
      <c r="D10" s="140"/>
      <c r="E10" s="140"/>
      <c r="F10" s="142"/>
      <c r="G10" s="119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25"/>
      <c r="N10" s="126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100">
        <f>(ROW()-10)/2+0.5</f>
        <v>1</v>
      </c>
      <c r="C11" s="102"/>
      <c r="D11" s="104"/>
      <c r="E11" s="104"/>
      <c r="F11" s="106"/>
      <c r="G11" s="106"/>
      <c r="H11" s="151"/>
      <c r="I11" s="89"/>
      <c r="J11" s="89"/>
      <c r="K11" s="89"/>
      <c r="L11" s="89"/>
      <c r="M11" s="91"/>
      <c r="N11" s="93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95" t="str">
        <f>IF(COUNTA(S11:X11)=0,"",SUMPRODUCT(--(ISNUMBER(S11:X11)),S11:X11)+ (COUNTA(S11:X11)-COUNT(S11:X11))*8)</f>
        <v/>
      </c>
      <c r="P11" s="97" t="str">
        <f t="shared" ref="P11" si="3">IF(O11="","",ROUND(O11/8,2))</f>
        <v/>
      </c>
      <c r="Q11" s="95" t="str">
        <f>IF(COUNTA(S12:X12)=0,"",SUMPRODUCT(--(ISNUMBER(S12:X12)),S12:X12)+ (COUNTA(S12:X12)-COUNT(S12:X12))*8)</f>
        <v/>
      </c>
      <c r="R11" s="97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99"/>
    </row>
    <row r="12" spans="1:36" ht="13.5" customHeight="1">
      <c r="B12" s="101"/>
      <c r="C12" s="103"/>
      <c r="D12" s="105"/>
      <c r="E12" s="105"/>
      <c r="F12" s="107"/>
      <c r="G12" s="107"/>
      <c r="H12" s="152"/>
      <c r="I12" s="90"/>
      <c r="J12" s="90"/>
      <c r="K12" s="90"/>
      <c r="L12" s="90"/>
      <c r="M12" s="92"/>
      <c r="N12" s="94"/>
      <c r="O12" s="96"/>
      <c r="P12" s="98"/>
      <c r="Q12" s="96"/>
      <c r="R12" s="98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99"/>
    </row>
    <row r="13" spans="1:36" ht="13.5" customHeight="1">
      <c r="B13" s="100">
        <f t="shared" ref="B13" si="5">(ROW()-10)/2+0.5</f>
        <v>2</v>
      </c>
      <c r="C13" s="102"/>
      <c r="D13" s="104"/>
      <c r="E13" s="104"/>
      <c r="F13" s="106"/>
      <c r="G13" s="106"/>
      <c r="H13" s="151"/>
      <c r="I13" s="89"/>
      <c r="J13" s="89"/>
      <c r="K13" s="89"/>
      <c r="L13" s="89"/>
      <c r="M13" s="91"/>
      <c r="N13" s="93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95" t="str">
        <f>IF(COUNTA(S13:X13)=0,"",SUMPRODUCT(--(ISNUMBER(S13:X13)),S13:X13)+ (COUNTA(S13:X13)-COUNT(S13:X13))*8)</f>
        <v/>
      </c>
      <c r="P13" s="97" t="str">
        <f t="shared" ref="P13" si="6">IF(O13="","",ROUND(O13/8,2))</f>
        <v/>
      </c>
      <c r="Q13" s="95" t="str">
        <f>IF(COUNTA(S14:X14)=0,"",SUMPRODUCT(--(ISNUMBER(S14:X14)),S14:X14)+ (COUNTA(S14:X14)-COUNT(S14:X14))*8)</f>
        <v/>
      </c>
      <c r="R13" s="97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99"/>
    </row>
    <row r="14" spans="1:36" ht="13.5" customHeight="1">
      <c r="B14" s="101"/>
      <c r="C14" s="103"/>
      <c r="D14" s="105"/>
      <c r="E14" s="105"/>
      <c r="F14" s="107"/>
      <c r="G14" s="107"/>
      <c r="H14" s="152"/>
      <c r="I14" s="90"/>
      <c r="J14" s="90"/>
      <c r="K14" s="90"/>
      <c r="L14" s="90"/>
      <c r="M14" s="92"/>
      <c r="N14" s="94"/>
      <c r="O14" s="96"/>
      <c r="P14" s="98"/>
      <c r="Q14" s="96"/>
      <c r="R14" s="98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99"/>
    </row>
    <row r="15" spans="1:36" ht="13.5" customHeight="1">
      <c r="B15" s="116">
        <f>(ROW()-10)/2+0.5</f>
        <v>3</v>
      </c>
      <c r="C15" s="102" t="s">
        <v>30</v>
      </c>
      <c r="D15" s="104" t="s">
        <v>59</v>
      </c>
      <c r="E15" s="104" t="s">
        <v>72</v>
      </c>
      <c r="F15" s="106" t="s">
        <v>77</v>
      </c>
      <c r="G15" s="106"/>
      <c r="H15" s="108" t="s">
        <v>62</v>
      </c>
      <c r="I15" s="89">
        <v>42172</v>
      </c>
      <c r="J15" s="89">
        <v>42174</v>
      </c>
      <c r="K15" s="89">
        <v>42172</v>
      </c>
      <c r="L15" s="89">
        <v>42174</v>
      </c>
      <c r="M15" s="91">
        <v>100</v>
      </c>
      <c r="N15" s="110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2">
        <f>IF(COUNTA(S15:X15)=0,"",SUMPRODUCT(--(ISNUMBER(S15:X15)),S15:X15)+ (COUNTA(S15:X15)-COUNT(S15:X15))*8)</f>
        <v>8</v>
      </c>
      <c r="P15" s="114">
        <f>IF(O15="","",ROUND(O15/8,2))</f>
        <v>1</v>
      </c>
      <c r="Q15" s="112" t="str">
        <f>IF(COUNTA(S16:X16)=0,"",SUMPRODUCT(--(ISNUMBER(S16:X16)),S16:X16)+ (COUNTA(S16:X16)-COUNT(S16:X16))*8)</f>
        <v/>
      </c>
      <c r="R15" s="114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99"/>
    </row>
    <row r="16" spans="1:36" ht="13.5" customHeight="1">
      <c r="B16" s="117"/>
      <c r="C16" s="103"/>
      <c r="D16" s="105"/>
      <c r="E16" s="105"/>
      <c r="F16" s="107"/>
      <c r="G16" s="107"/>
      <c r="H16" s="109"/>
      <c r="I16" s="90"/>
      <c r="J16" s="90"/>
      <c r="K16" s="90"/>
      <c r="L16" s="90"/>
      <c r="M16" s="92"/>
      <c r="N16" s="111"/>
      <c r="O16" s="113"/>
      <c r="P16" s="115"/>
      <c r="Q16" s="113"/>
      <c r="R16" s="115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99"/>
    </row>
    <row r="17" spans="2:34" ht="13.5" customHeight="1">
      <c r="B17" s="100">
        <f t="shared" ref="B17" si="9">(ROW()-10)/2+0.5</f>
        <v>4</v>
      </c>
      <c r="C17" s="102"/>
      <c r="D17" s="104"/>
      <c r="E17" s="104" t="s">
        <v>84</v>
      </c>
      <c r="F17" s="106" t="s">
        <v>77</v>
      </c>
      <c r="G17" s="106"/>
      <c r="H17" s="108" t="s">
        <v>62</v>
      </c>
      <c r="I17" s="89">
        <v>42172</v>
      </c>
      <c r="J17" s="89">
        <v>42174</v>
      </c>
      <c r="K17" s="89">
        <v>42172</v>
      </c>
      <c r="L17" s="89">
        <v>42174</v>
      </c>
      <c r="M17" s="91">
        <v>100</v>
      </c>
      <c r="N17" s="93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95">
        <f>IF(COUNTA(S17:X17)=0,"",SUMPRODUCT(--(ISNUMBER(S17:X17)),S17:X17)+ (COUNTA(S17:X17)-COUNT(S17:X17))*8)</f>
        <v>8</v>
      </c>
      <c r="P17" s="97">
        <f t="shared" ref="P17" si="10">IF(O17="","",ROUND(O17/8,2))</f>
        <v>1</v>
      </c>
      <c r="Q17" s="95" t="str">
        <f>IF(COUNTA(S18:X18)=0,"",SUMPRODUCT(--(ISNUMBER(S18:X18)),S18:X18)+ (COUNTA(S18:X18)-COUNT(S18:X18))*8)</f>
        <v/>
      </c>
      <c r="R17" s="97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99"/>
    </row>
    <row r="18" spans="2:34" ht="13.5" customHeight="1">
      <c r="B18" s="101"/>
      <c r="C18" s="103"/>
      <c r="D18" s="105"/>
      <c r="E18" s="105"/>
      <c r="F18" s="107"/>
      <c r="G18" s="107"/>
      <c r="H18" s="109"/>
      <c r="I18" s="90"/>
      <c r="J18" s="90"/>
      <c r="K18" s="90"/>
      <c r="L18" s="90"/>
      <c r="M18" s="92"/>
      <c r="N18" s="94"/>
      <c r="O18" s="96"/>
      <c r="P18" s="98"/>
      <c r="Q18" s="96"/>
      <c r="R18" s="98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99"/>
    </row>
    <row r="19" spans="2:34" ht="13.5" customHeight="1">
      <c r="B19" s="100">
        <f t="shared" ref="B19" si="12">(ROW()-10)/2+0.5</f>
        <v>5</v>
      </c>
      <c r="C19" s="102"/>
      <c r="D19" s="104"/>
      <c r="E19" s="104"/>
      <c r="F19" s="106"/>
      <c r="G19" s="106"/>
      <c r="H19" s="108"/>
      <c r="I19" s="89"/>
      <c r="J19" s="89"/>
      <c r="K19" s="89"/>
      <c r="L19" s="89"/>
      <c r="M19" s="91"/>
      <c r="N19" s="93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95" t="str">
        <f>IF(COUNTA(S19:X19)=0,"",SUMPRODUCT(--(ISNUMBER(S19:X19)),S19:X19)+ (COUNTA(S19:X19)-COUNT(S19:X19))*8)</f>
        <v/>
      </c>
      <c r="P19" s="97" t="str">
        <f t="shared" ref="P19" si="13">IF(O19="","",ROUND(O19/8,2))</f>
        <v/>
      </c>
      <c r="Q19" s="95" t="str">
        <f>IF(COUNTA(S20:X20)=0,"",SUMPRODUCT(--(ISNUMBER(S20:X20)),S20:X20)+ (COUNTA(S20:X20)-COUNT(S20:X20))*8)</f>
        <v/>
      </c>
      <c r="R19" s="97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99"/>
    </row>
    <row r="20" spans="2:34" ht="13.5" customHeight="1">
      <c r="B20" s="101"/>
      <c r="C20" s="103"/>
      <c r="D20" s="105"/>
      <c r="E20" s="105"/>
      <c r="F20" s="107"/>
      <c r="G20" s="107"/>
      <c r="H20" s="109"/>
      <c r="I20" s="90"/>
      <c r="J20" s="90"/>
      <c r="K20" s="90"/>
      <c r="L20" s="90"/>
      <c r="M20" s="92"/>
      <c r="N20" s="94"/>
      <c r="O20" s="96"/>
      <c r="P20" s="98"/>
      <c r="Q20" s="96"/>
      <c r="R20" s="98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99"/>
    </row>
    <row r="21" spans="2:34" ht="13.5" customHeight="1">
      <c r="B21" s="116">
        <f>(ROW()-10)/2+0.5</f>
        <v>6</v>
      </c>
      <c r="C21" s="102"/>
      <c r="D21" s="104" t="s">
        <v>71</v>
      </c>
      <c r="E21" s="104" t="s">
        <v>60</v>
      </c>
      <c r="F21" s="106" t="s">
        <v>77</v>
      </c>
      <c r="G21" s="106"/>
      <c r="H21" s="108" t="s">
        <v>63</v>
      </c>
      <c r="I21" s="89">
        <v>42172</v>
      </c>
      <c r="J21" s="89">
        <v>42174</v>
      </c>
      <c r="K21" s="89">
        <v>42172</v>
      </c>
      <c r="L21" s="89">
        <v>42174</v>
      </c>
      <c r="M21" s="91">
        <v>100</v>
      </c>
      <c r="N21" s="110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2">
        <f>IF(COUNTA(S21:X21)=0,"",SUMPRODUCT(--(ISNUMBER(S21:X21)),S21:X21)+ (COUNTA(S21:X21)-COUNT(S21:X21))*8)</f>
        <v>8</v>
      </c>
      <c r="P21" s="114">
        <f>IF(O21="","",ROUND(O21/8,2))</f>
        <v>1</v>
      </c>
      <c r="Q21" s="112" t="str">
        <f>IF(COUNTA(S22:X22)=0,"",SUMPRODUCT(--(ISNUMBER(S22:X22)),S22:X22)+ (COUNTA(S22:X22)-COUNT(S22:X22))*8)</f>
        <v/>
      </c>
      <c r="R21" s="114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99"/>
    </row>
    <row r="22" spans="2:34" ht="13.5" customHeight="1">
      <c r="B22" s="117"/>
      <c r="C22" s="103"/>
      <c r="D22" s="105"/>
      <c r="E22" s="105"/>
      <c r="F22" s="107"/>
      <c r="G22" s="107"/>
      <c r="H22" s="109"/>
      <c r="I22" s="90"/>
      <c r="J22" s="90"/>
      <c r="K22" s="90"/>
      <c r="L22" s="90"/>
      <c r="M22" s="92"/>
      <c r="N22" s="111"/>
      <c r="O22" s="113"/>
      <c r="P22" s="115"/>
      <c r="Q22" s="113"/>
      <c r="R22" s="115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99"/>
    </row>
    <row r="23" spans="2:34" ht="13.5" customHeight="1">
      <c r="B23" s="100">
        <f t="shared" ref="B23" si="16">(ROW()-10)/2+0.5</f>
        <v>7</v>
      </c>
      <c r="C23" s="102"/>
      <c r="D23" s="104"/>
      <c r="E23" s="104" t="s">
        <v>69</v>
      </c>
      <c r="F23" s="106" t="s">
        <v>77</v>
      </c>
      <c r="G23" s="106"/>
      <c r="H23" s="108" t="s">
        <v>63</v>
      </c>
      <c r="I23" s="89">
        <v>42172</v>
      </c>
      <c r="J23" s="89">
        <v>42174</v>
      </c>
      <c r="K23" s="89">
        <v>42172</v>
      </c>
      <c r="L23" s="89">
        <v>42174</v>
      </c>
      <c r="M23" s="91">
        <v>100</v>
      </c>
      <c r="N23" s="9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95">
        <f>IF(COUNTA(S23:X23)=0,"",SUMPRODUCT(--(ISNUMBER(S23:X23)),S23:X23)+ (COUNTA(S23:X23)-COUNT(S23:X23))*8)</f>
        <v>8</v>
      </c>
      <c r="P23" s="97">
        <f t="shared" ref="P23" si="17">IF(O23="","",ROUND(O23/8,2))</f>
        <v>1</v>
      </c>
      <c r="Q23" s="95" t="str">
        <f>IF(COUNTA(S24:X24)=0,"",SUMPRODUCT(--(ISNUMBER(S24:X24)),S24:X24)+ (COUNTA(S24:X24)-COUNT(S24:X24))*8)</f>
        <v/>
      </c>
      <c r="R23" s="97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99"/>
    </row>
    <row r="24" spans="2:34" ht="13.5" customHeight="1">
      <c r="B24" s="101"/>
      <c r="C24" s="103"/>
      <c r="D24" s="105"/>
      <c r="E24" s="105"/>
      <c r="F24" s="107"/>
      <c r="G24" s="107"/>
      <c r="H24" s="109"/>
      <c r="I24" s="90"/>
      <c r="J24" s="90"/>
      <c r="K24" s="90"/>
      <c r="L24" s="90"/>
      <c r="M24" s="92"/>
      <c r="N24" s="94"/>
      <c r="O24" s="96"/>
      <c r="P24" s="98"/>
      <c r="Q24" s="96"/>
      <c r="R24" s="9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99"/>
    </row>
    <row r="25" spans="2:34" ht="13.5" customHeight="1">
      <c r="B25" s="116">
        <f>(ROW()-10)/2+0.5</f>
        <v>8</v>
      </c>
      <c r="C25" s="102"/>
      <c r="D25" s="104"/>
      <c r="E25" s="104" t="s">
        <v>68</v>
      </c>
      <c r="F25" s="106" t="s">
        <v>77</v>
      </c>
      <c r="G25" s="106"/>
      <c r="H25" s="108" t="s">
        <v>63</v>
      </c>
      <c r="I25" s="89">
        <v>42172</v>
      </c>
      <c r="J25" s="89">
        <v>42174</v>
      </c>
      <c r="K25" s="89">
        <v>42172</v>
      </c>
      <c r="L25" s="89">
        <v>42174</v>
      </c>
      <c r="M25" s="91">
        <v>100</v>
      </c>
      <c r="N25" s="110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2">
        <f>IF(COUNTA(S25:X25)=0,"",SUMPRODUCT(--(ISNUMBER(S25:X25)),S25:X25)+ (COUNTA(S25:X25)-COUNT(S25:X25))*8)</f>
        <v>8</v>
      </c>
      <c r="P25" s="114">
        <f>IF(O25="","",ROUND(O25/8,2))</f>
        <v>1</v>
      </c>
      <c r="Q25" s="112" t="str">
        <f>IF(COUNTA(S26:X26)=0,"",SUMPRODUCT(--(ISNUMBER(S26:X26)),S26:X26)+ (COUNTA(S26:X26)-COUNT(S26:X26))*8)</f>
        <v/>
      </c>
      <c r="R25" s="114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99"/>
    </row>
    <row r="26" spans="2:34" ht="13.5" customHeight="1">
      <c r="B26" s="117"/>
      <c r="C26" s="103"/>
      <c r="D26" s="105"/>
      <c r="E26" s="105"/>
      <c r="F26" s="107"/>
      <c r="G26" s="107"/>
      <c r="H26" s="109"/>
      <c r="I26" s="90"/>
      <c r="J26" s="90"/>
      <c r="K26" s="90"/>
      <c r="L26" s="90"/>
      <c r="M26" s="92"/>
      <c r="N26" s="111"/>
      <c r="O26" s="113"/>
      <c r="P26" s="115"/>
      <c r="Q26" s="113"/>
      <c r="R26" s="115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99"/>
    </row>
    <row r="27" spans="2:34" ht="13.5" customHeight="1">
      <c r="B27" s="100">
        <f t="shared" ref="B27" si="20">(ROW()-10)/2+0.5</f>
        <v>9</v>
      </c>
      <c r="C27" s="102"/>
      <c r="D27" s="104"/>
      <c r="E27" s="104" t="s">
        <v>70</v>
      </c>
      <c r="F27" s="106" t="s">
        <v>77</v>
      </c>
      <c r="G27" s="106"/>
      <c r="H27" s="108" t="s">
        <v>63</v>
      </c>
      <c r="I27" s="89">
        <v>42172</v>
      </c>
      <c r="J27" s="89">
        <v>42174</v>
      </c>
      <c r="K27" s="89">
        <v>42172</v>
      </c>
      <c r="L27" s="89"/>
      <c r="M27" s="91">
        <v>50</v>
      </c>
      <c r="N27" s="9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★</v>
      </c>
      <c r="O27" s="95">
        <f>IF(COUNTA(S27:X27)=0,"",SUMPRODUCT(--(ISNUMBER(S27:X27)),S27:X27)+ (COUNTA(S27:X27)-COUNT(S27:X27))*8)</f>
        <v>8</v>
      </c>
      <c r="P27" s="97">
        <f t="shared" ref="P27" si="21">IF(O27="","",ROUND(O27/8,2))</f>
        <v>1</v>
      </c>
      <c r="Q27" s="95" t="str">
        <f>IF(COUNTA(S28:X28)=0,"",SUMPRODUCT(--(ISNUMBER(S28:X28)),S28:X28)+ (COUNTA(S28:X28)-COUNT(S28:X28))*8)</f>
        <v/>
      </c>
      <c r="R27" s="97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99"/>
    </row>
    <row r="28" spans="2:34" ht="13.5" customHeight="1">
      <c r="B28" s="101"/>
      <c r="C28" s="103"/>
      <c r="D28" s="105"/>
      <c r="E28" s="105"/>
      <c r="F28" s="107"/>
      <c r="G28" s="107"/>
      <c r="H28" s="109"/>
      <c r="I28" s="90"/>
      <c r="J28" s="90"/>
      <c r="K28" s="90"/>
      <c r="L28" s="90"/>
      <c r="M28" s="92"/>
      <c r="N28" s="94"/>
      <c r="O28" s="96"/>
      <c r="P28" s="98"/>
      <c r="Q28" s="96"/>
      <c r="R28" s="9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99"/>
    </row>
    <row r="29" spans="2:34" ht="13.5" customHeight="1">
      <c r="B29" s="116">
        <f>(ROW()-10)/2+0.5</f>
        <v>10</v>
      </c>
      <c r="C29" s="102"/>
      <c r="D29" s="104"/>
      <c r="E29" s="104" t="s">
        <v>82</v>
      </c>
      <c r="F29" s="106" t="s">
        <v>77</v>
      </c>
      <c r="G29" s="106"/>
      <c r="H29" s="108" t="s">
        <v>67</v>
      </c>
      <c r="I29" s="89">
        <v>42177</v>
      </c>
      <c r="J29" s="89">
        <v>42177</v>
      </c>
      <c r="K29" s="89"/>
      <c r="L29" s="89"/>
      <c r="M29" s="91"/>
      <c r="N29" s="110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▲</v>
      </c>
      <c r="O29" s="112" t="str">
        <f>IF(COUNTA(S29:X29)=0,"",SUMPRODUCT(--(ISNUMBER(S29:X29)),S29:X29)+ (COUNTA(S29:X29)-COUNT(S29:X29))*8)</f>
        <v/>
      </c>
      <c r="P29" s="114" t="str">
        <f>IF(O29="","",ROUND(O29/8,2))</f>
        <v/>
      </c>
      <c r="Q29" s="112" t="str">
        <f>IF(COUNTA(S30:X30)=0,"",SUMPRODUCT(--(ISNUMBER(S30:X30)),S30:X30)+ (COUNTA(S30:X30)-COUNT(S30:X30))*8)</f>
        <v/>
      </c>
      <c r="R29" s="114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99"/>
    </row>
    <row r="30" spans="2:34" ht="13.5" customHeight="1">
      <c r="B30" s="117"/>
      <c r="C30" s="103"/>
      <c r="D30" s="105"/>
      <c r="E30" s="105"/>
      <c r="F30" s="107"/>
      <c r="G30" s="107"/>
      <c r="H30" s="109"/>
      <c r="I30" s="90"/>
      <c r="J30" s="90"/>
      <c r="K30" s="90"/>
      <c r="L30" s="90"/>
      <c r="M30" s="92"/>
      <c r="N30" s="111"/>
      <c r="O30" s="113"/>
      <c r="P30" s="115"/>
      <c r="Q30" s="113"/>
      <c r="R30" s="115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99"/>
    </row>
    <row r="31" spans="2:34" ht="13.5" customHeight="1">
      <c r="B31" s="100">
        <f t="shared" ref="B31" si="24">(ROW()-10)/2+0.5</f>
        <v>11</v>
      </c>
      <c r="C31" s="102"/>
      <c r="D31" s="104"/>
      <c r="E31" s="104" t="s">
        <v>83</v>
      </c>
      <c r="F31" s="106" t="s">
        <v>77</v>
      </c>
      <c r="G31" s="106"/>
      <c r="H31" s="108" t="s">
        <v>67</v>
      </c>
      <c r="I31" s="89">
        <v>42177</v>
      </c>
      <c r="J31" s="89">
        <v>42177</v>
      </c>
      <c r="K31" s="89"/>
      <c r="L31" s="89"/>
      <c r="M31" s="91"/>
      <c r="N31" s="9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▲</v>
      </c>
      <c r="O31" s="95">
        <f>IF(COUNTA(S31:X31)=0,"",SUMPRODUCT(--(ISNUMBER(S31:X31)),S31:X31)+ (COUNTA(S31:X31)-COUNT(S31:X31))*8)</f>
        <v>8</v>
      </c>
      <c r="P31" s="97">
        <f t="shared" ref="P31" si="25">IF(O31="","",ROUND(O31/8,2))</f>
        <v>1</v>
      </c>
      <c r="Q31" s="95" t="str">
        <f>IF(COUNTA(S32:X32)=0,"",SUMPRODUCT(--(ISNUMBER(S32:X32)),S32:X32)+ (COUNTA(S32:X32)-COUNT(S32:X32))*8)</f>
        <v/>
      </c>
      <c r="R31" s="97" t="str">
        <f t="shared" ref="R31" si="26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99"/>
    </row>
    <row r="32" spans="2:34" ht="13.5" customHeight="1">
      <c r="B32" s="101"/>
      <c r="C32" s="103"/>
      <c r="D32" s="105"/>
      <c r="E32" s="105"/>
      <c r="F32" s="107"/>
      <c r="G32" s="107"/>
      <c r="H32" s="109"/>
      <c r="I32" s="90"/>
      <c r="J32" s="90"/>
      <c r="K32" s="90"/>
      <c r="L32" s="90"/>
      <c r="M32" s="92"/>
      <c r="N32" s="94"/>
      <c r="O32" s="96"/>
      <c r="P32" s="98"/>
      <c r="Q32" s="96"/>
      <c r="R32" s="9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99"/>
    </row>
    <row r="33" spans="2:34" ht="13.5" customHeight="1">
      <c r="B33" s="100">
        <f t="shared" ref="B33" si="27">(ROW()-10)/2+0.5</f>
        <v>12</v>
      </c>
      <c r="C33" s="102"/>
      <c r="D33" s="104"/>
      <c r="E33" s="104"/>
      <c r="F33" s="106"/>
      <c r="G33" s="106"/>
      <c r="H33" s="108"/>
      <c r="I33" s="89"/>
      <c r="J33" s="89"/>
      <c r="K33" s="89"/>
      <c r="L33" s="89"/>
      <c r="M33" s="91"/>
      <c r="N33" s="93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95" t="str">
        <f>IF(COUNTA(S33:X33)=0,"",SUMPRODUCT(--(ISNUMBER(S33:X33)),S33:X33)+ (COUNTA(S33:X33)-COUNT(S33:X33))*8)</f>
        <v/>
      </c>
      <c r="P33" s="97" t="str">
        <f t="shared" ref="P33" si="28">IF(O33="","",ROUND(O33/8,2))</f>
        <v/>
      </c>
      <c r="Q33" s="95" t="str">
        <f>IF(COUNTA(S34:X34)=0,"",SUMPRODUCT(--(ISNUMBER(S34:X34)),S34:X34)+ (COUNTA(S34:X34)-COUNT(S34:X34))*8)</f>
        <v/>
      </c>
      <c r="R33" s="97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99"/>
    </row>
    <row r="34" spans="2:34" ht="13.5" customHeight="1">
      <c r="B34" s="101"/>
      <c r="C34" s="103"/>
      <c r="D34" s="105"/>
      <c r="E34" s="105"/>
      <c r="F34" s="107"/>
      <c r="G34" s="107"/>
      <c r="H34" s="109"/>
      <c r="I34" s="90"/>
      <c r="J34" s="90"/>
      <c r="K34" s="90"/>
      <c r="L34" s="90"/>
      <c r="M34" s="92"/>
      <c r="N34" s="94"/>
      <c r="O34" s="96"/>
      <c r="P34" s="98"/>
      <c r="Q34" s="96"/>
      <c r="R34" s="98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99"/>
    </row>
    <row r="35" spans="2:34" ht="13.5" customHeight="1">
      <c r="B35" s="116">
        <f>(ROW()-10)/2+0.5</f>
        <v>13</v>
      </c>
      <c r="C35" s="102"/>
      <c r="D35" s="104"/>
      <c r="E35" s="104" t="s">
        <v>60</v>
      </c>
      <c r="F35" s="106" t="s">
        <v>56</v>
      </c>
      <c r="G35" s="106"/>
      <c r="H35" s="108" t="s">
        <v>65</v>
      </c>
      <c r="I35" s="89">
        <v>42172</v>
      </c>
      <c r="J35" s="89">
        <v>42174</v>
      </c>
      <c r="K35" s="89">
        <v>42172</v>
      </c>
      <c r="L35" s="89">
        <v>42174</v>
      </c>
      <c r="M35" s="91">
        <v>100</v>
      </c>
      <c r="N35" s="110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2">
        <f>IF(COUNTA(S35:X35)=0,"",SUMPRODUCT(--(ISNUMBER(S35:X35)),S35:X35)+ (COUNTA(S35:X35)-COUNT(S35:X35))*8)</f>
        <v>8</v>
      </c>
      <c r="P35" s="114">
        <f>IF(O35="","",ROUND(O35/8,2))</f>
        <v>1</v>
      </c>
      <c r="Q35" s="112" t="str">
        <f>IF(COUNTA(S36:X36)=0,"",SUMPRODUCT(--(ISNUMBER(S36:X36)),S36:X36)+ (COUNTA(S36:X36)-COUNT(S36:X36))*8)</f>
        <v/>
      </c>
      <c r="R35" s="114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99"/>
    </row>
    <row r="36" spans="2:34" ht="13.5" customHeight="1">
      <c r="B36" s="117"/>
      <c r="C36" s="103"/>
      <c r="D36" s="105"/>
      <c r="E36" s="105"/>
      <c r="F36" s="107"/>
      <c r="G36" s="107"/>
      <c r="H36" s="109"/>
      <c r="I36" s="90"/>
      <c r="J36" s="90"/>
      <c r="K36" s="90"/>
      <c r="L36" s="90"/>
      <c r="M36" s="92"/>
      <c r="N36" s="111"/>
      <c r="O36" s="113"/>
      <c r="P36" s="115"/>
      <c r="Q36" s="113"/>
      <c r="R36" s="115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99"/>
    </row>
    <row r="37" spans="2:34" ht="13.5" customHeight="1">
      <c r="B37" s="100">
        <f t="shared" ref="B37" si="31">(ROW()-10)/2+0.5</f>
        <v>14</v>
      </c>
      <c r="C37" s="102"/>
      <c r="D37" s="104"/>
      <c r="E37" s="104" t="s">
        <v>69</v>
      </c>
      <c r="F37" s="106" t="s">
        <v>56</v>
      </c>
      <c r="G37" s="106"/>
      <c r="H37" s="108" t="s">
        <v>65</v>
      </c>
      <c r="I37" s="89">
        <v>42172</v>
      </c>
      <c r="J37" s="89">
        <v>42174</v>
      </c>
      <c r="K37" s="89">
        <v>42172</v>
      </c>
      <c r="L37" s="89">
        <v>42174</v>
      </c>
      <c r="M37" s="91">
        <v>100</v>
      </c>
      <c r="N37" s="93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95">
        <f>IF(COUNTA(S37:X37)=0,"",SUMPRODUCT(--(ISNUMBER(S37:X37)),S37:X37)+ (COUNTA(S37:X37)-COUNT(S37:X37))*8)</f>
        <v>8</v>
      </c>
      <c r="P37" s="97">
        <f t="shared" ref="P37" si="32">IF(O37="","",ROUND(O37/8,2))</f>
        <v>1</v>
      </c>
      <c r="Q37" s="95" t="str">
        <f>IF(COUNTA(S38:X38)=0,"",SUMPRODUCT(--(ISNUMBER(S38:X38)),S38:X38)+ (COUNTA(S38:X38)-COUNT(S38:X38))*8)</f>
        <v/>
      </c>
      <c r="R37" s="97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9"/>
    </row>
    <row r="38" spans="2:34" ht="13.5" customHeight="1">
      <c r="B38" s="101"/>
      <c r="C38" s="103"/>
      <c r="D38" s="105"/>
      <c r="E38" s="105"/>
      <c r="F38" s="107"/>
      <c r="G38" s="107"/>
      <c r="H38" s="109"/>
      <c r="I38" s="90"/>
      <c r="J38" s="90"/>
      <c r="K38" s="90"/>
      <c r="L38" s="90"/>
      <c r="M38" s="92"/>
      <c r="N38" s="94"/>
      <c r="O38" s="96"/>
      <c r="P38" s="98"/>
      <c r="Q38" s="96"/>
      <c r="R38" s="98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99"/>
    </row>
    <row r="39" spans="2:34" ht="13.5" customHeight="1">
      <c r="B39" s="116">
        <f>(ROW()-10)/2+0.5</f>
        <v>15</v>
      </c>
      <c r="C39" s="102"/>
      <c r="D39" s="104"/>
      <c r="E39" s="104" t="s">
        <v>68</v>
      </c>
      <c r="F39" s="106" t="s">
        <v>56</v>
      </c>
      <c r="G39" s="106"/>
      <c r="H39" s="108" t="s">
        <v>65</v>
      </c>
      <c r="I39" s="89">
        <v>42172</v>
      </c>
      <c r="J39" s="89">
        <v>42174</v>
      </c>
      <c r="K39" s="89">
        <v>42172</v>
      </c>
      <c r="L39" s="89">
        <v>42174</v>
      </c>
      <c r="M39" s="91">
        <v>100</v>
      </c>
      <c r="N39" s="110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2">
        <f>IF(COUNTA(S39:X39)=0,"",SUMPRODUCT(--(ISNUMBER(S39:X39)),S39:X39)+ (COUNTA(S39:X39)-COUNT(S39:X39))*8)</f>
        <v>8</v>
      </c>
      <c r="P39" s="114">
        <f>IF(O39="","",ROUND(O39/8,2))</f>
        <v>1</v>
      </c>
      <c r="Q39" s="112" t="str">
        <f>IF(COUNTA(S40:X40)=0,"",SUMPRODUCT(--(ISNUMBER(S40:X40)),S40:X40)+ (COUNTA(S40:X40)-COUNT(S40:X40))*8)</f>
        <v/>
      </c>
      <c r="R39" s="114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9"/>
    </row>
    <row r="40" spans="2:34" ht="13.5" customHeight="1">
      <c r="B40" s="117"/>
      <c r="C40" s="103"/>
      <c r="D40" s="105"/>
      <c r="E40" s="105"/>
      <c r="F40" s="107"/>
      <c r="G40" s="107"/>
      <c r="H40" s="109"/>
      <c r="I40" s="90"/>
      <c r="J40" s="90"/>
      <c r="K40" s="90"/>
      <c r="L40" s="90"/>
      <c r="M40" s="92"/>
      <c r="N40" s="111"/>
      <c r="O40" s="113"/>
      <c r="P40" s="115"/>
      <c r="Q40" s="113"/>
      <c r="R40" s="115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99"/>
    </row>
    <row r="41" spans="2:34" ht="13.5" customHeight="1">
      <c r="B41" s="100">
        <f t="shared" ref="B41" si="35">(ROW()-10)/2+0.5</f>
        <v>16</v>
      </c>
      <c r="C41" s="102"/>
      <c r="D41" s="104"/>
      <c r="E41" s="104" t="s">
        <v>70</v>
      </c>
      <c r="F41" s="106" t="s">
        <v>56</v>
      </c>
      <c r="G41" s="106"/>
      <c r="H41" s="108" t="s">
        <v>65</v>
      </c>
      <c r="I41" s="89">
        <v>42172</v>
      </c>
      <c r="J41" s="89">
        <v>42174</v>
      </c>
      <c r="K41" s="89">
        <v>42172</v>
      </c>
      <c r="L41" s="89">
        <v>42174</v>
      </c>
      <c r="M41" s="91">
        <v>100</v>
      </c>
      <c r="N41" s="93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95">
        <f>IF(COUNTA(S41:X41)=0,"",SUMPRODUCT(--(ISNUMBER(S41:X41)),S41:X41)+ (COUNTA(S41:X41)-COUNT(S41:X41))*8)</f>
        <v>8</v>
      </c>
      <c r="P41" s="97">
        <f t="shared" ref="P41" si="36">IF(O41="","",ROUND(O41/8,2))</f>
        <v>1</v>
      </c>
      <c r="Q41" s="95" t="str">
        <f>IF(COUNTA(S42:X42)=0,"",SUMPRODUCT(--(ISNUMBER(S42:X42)),S42:X42)+ (COUNTA(S42:X42)-COUNT(S42:X42))*8)</f>
        <v/>
      </c>
      <c r="R41" s="97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99"/>
    </row>
    <row r="42" spans="2:34" ht="13.5" customHeight="1">
      <c r="B42" s="101"/>
      <c r="C42" s="103"/>
      <c r="D42" s="105"/>
      <c r="E42" s="105"/>
      <c r="F42" s="107"/>
      <c r="G42" s="107"/>
      <c r="H42" s="109"/>
      <c r="I42" s="90"/>
      <c r="J42" s="90"/>
      <c r="K42" s="90"/>
      <c r="L42" s="90"/>
      <c r="M42" s="92"/>
      <c r="N42" s="94"/>
      <c r="O42" s="96"/>
      <c r="P42" s="98"/>
      <c r="Q42" s="96"/>
      <c r="R42" s="98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99"/>
    </row>
    <row r="43" spans="2:34" ht="13.5" customHeight="1">
      <c r="B43" s="116">
        <f>(ROW()-10)/2+0.5</f>
        <v>17</v>
      </c>
      <c r="C43" s="102"/>
      <c r="D43" s="104"/>
      <c r="E43" s="104" t="s">
        <v>82</v>
      </c>
      <c r="F43" s="106" t="s">
        <v>56</v>
      </c>
      <c r="G43" s="106"/>
      <c r="H43" s="108"/>
      <c r="I43" s="89">
        <v>42178</v>
      </c>
      <c r="J43" s="89">
        <v>42178</v>
      </c>
      <c r="K43" s="89"/>
      <c r="L43" s="89"/>
      <c r="M43" s="91"/>
      <c r="N43" s="110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◇</v>
      </c>
      <c r="O43" s="112" t="str">
        <f>IF(COUNTA(S43:X43)=0,"",SUMPRODUCT(--(ISNUMBER(S43:X43)),S43:X43)+ (COUNTA(S43:X43)-COUNT(S43:X43))*8)</f>
        <v/>
      </c>
      <c r="P43" s="114" t="str">
        <f>IF(O43="","",ROUND(O43/8,2))</f>
        <v/>
      </c>
      <c r="Q43" s="112" t="str">
        <f>IF(COUNTA(S44:X44)=0,"",SUMPRODUCT(--(ISNUMBER(S44:X44)),S44:X44)+ (COUNTA(S44:X44)-COUNT(S44:X44))*8)</f>
        <v/>
      </c>
      <c r="R43" s="114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99"/>
    </row>
    <row r="44" spans="2:34" ht="13.5" customHeight="1">
      <c r="B44" s="117"/>
      <c r="C44" s="103"/>
      <c r="D44" s="105"/>
      <c r="E44" s="105"/>
      <c r="F44" s="107"/>
      <c r="G44" s="107"/>
      <c r="H44" s="109"/>
      <c r="I44" s="90"/>
      <c r="J44" s="90"/>
      <c r="K44" s="90"/>
      <c r="L44" s="90"/>
      <c r="M44" s="92"/>
      <c r="N44" s="111"/>
      <c r="O44" s="113"/>
      <c r="P44" s="115"/>
      <c r="Q44" s="113"/>
      <c r="R44" s="115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99"/>
    </row>
    <row r="45" spans="2:34" ht="13.5" customHeight="1">
      <c r="B45" s="100">
        <f t="shared" ref="B45" si="39">(ROW()-10)/2+0.5</f>
        <v>18</v>
      </c>
      <c r="C45" s="102"/>
      <c r="D45" s="104"/>
      <c r="E45" s="104" t="s">
        <v>83</v>
      </c>
      <c r="F45" s="106" t="s">
        <v>56</v>
      </c>
      <c r="G45" s="106"/>
      <c r="H45" s="108"/>
      <c r="I45" s="89">
        <v>42178</v>
      </c>
      <c r="J45" s="89">
        <v>42178</v>
      </c>
      <c r="K45" s="89"/>
      <c r="L45" s="89"/>
      <c r="M45" s="91"/>
      <c r="N45" s="9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◇</v>
      </c>
      <c r="O45" s="95">
        <f>IF(COUNTA(S45:X45)=0,"",SUMPRODUCT(--(ISNUMBER(S45:X45)),S45:X45)+ (COUNTA(S45:X45)-COUNT(S45:X45))*8)</f>
        <v>8</v>
      </c>
      <c r="P45" s="97">
        <f t="shared" ref="P45" si="40">IF(O45="","",ROUND(O45/8,2))</f>
        <v>1</v>
      </c>
      <c r="Q45" s="95" t="str">
        <f>IF(COUNTA(S46:X46)=0,"",SUMPRODUCT(--(ISNUMBER(S46:X46)),S46:X46)+ (COUNTA(S46:X46)-COUNT(S46:X46))*8)</f>
        <v/>
      </c>
      <c r="R45" s="97" t="str">
        <f t="shared" ref="R45" si="41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99"/>
    </row>
    <row r="46" spans="2:34" ht="13.5" customHeight="1">
      <c r="B46" s="101"/>
      <c r="C46" s="103"/>
      <c r="D46" s="105"/>
      <c r="E46" s="105"/>
      <c r="F46" s="107"/>
      <c r="G46" s="107"/>
      <c r="H46" s="109"/>
      <c r="I46" s="90"/>
      <c r="J46" s="90"/>
      <c r="K46" s="90"/>
      <c r="L46" s="90"/>
      <c r="M46" s="92"/>
      <c r="N46" s="94"/>
      <c r="O46" s="96"/>
      <c r="P46" s="98"/>
      <c r="Q46" s="96"/>
      <c r="R46" s="9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99"/>
    </row>
    <row r="47" spans="2:34" ht="13.5" customHeight="1">
      <c r="B47" s="100">
        <f>(ROW()-10)/2+0.5</f>
        <v>19</v>
      </c>
      <c r="C47" s="102"/>
      <c r="D47" s="104"/>
      <c r="E47" s="104"/>
      <c r="F47" s="106"/>
      <c r="G47" s="106"/>
      <c r="H47" s="108"/>
      <c r="I47" s="89"/>
      <c r="J47" s="89"/>
      <c r="K47" s="89"/>
      <c r="L47" s="89"/>
      <c r="M47" s="91"/>
      <c r="N47" s="93"/>
      <c r="O47" s="95"/>
      <c r="P47" s="97"/>
      <c r="Q47" s="95"/>
      <c r="R47" s="97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99"/>
    </row>
    <row r="48" spans="2:34" ht="13.5" customHeight="1">
      <c r="B48" s="101"/>
      <c r="C48" s="103"/>
      <c r="D48" s="105"/>
      <c r="E48" s="105"/>
      <c r="F48" s="107"/>
      <c r="G48" s="107"/>
      <c r="H48" s="109"/>
      <c r="I48" s="90"/>
      <c r="J48" s="90"/>
      <c r="K48" s="90"/>
      <c r="L48" s="90"/>
      <c r="M48" s="92"/>
      <c r="N48" s="94"/>
      <c r="O48" s="96"/>
      <c r="P48" s="98"/>
      <c r="Q48" s="96"/>
      <c r="R48" s="98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99"/>
    </row>
    <row r="49" spans="2:34" ht="13.5" customHeight="1">
      <c r="B49" s="116">
        <f>(ROW()-10)/2+0.5</f>
        <v>20</v>
      </c>
      <c r="C49" s="102"/>
      <c r="D49" s="104"/>
      <c r="E49" s="104" t="s">
        <v>85</v>
      </c>
      <c r="F49" s="106" t="s">
        <v>77</v>
      </c>
      <c r="G49" s="106"/>
      <c r="H49" s="108"/>
      <c r="I49" s="89">
        <v>42177</v>
      </c>
      <c r="J49" s="89">
        <v>42180</v>
      </c>
      <c r="K49" s="89"/>
      <c r="L49" s="89"/>
      <c r="M49" s="91"/>
      <c r="N49" s="110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▲</v>
      </c>
      <c r="O49" s="112">
        <f>IF(COUNTA(S49:X49)=0,"",SUMPRODUCT(--(ISNUMBER(S49:X49)),S49:X49)+ (COUNTA(S49:X49)-COUNT(S49:X49))*8)</f>
        <v>8</v>
      </c>
      <c r="P49" s="114">
        <f>IF(O49="","",ROUND(O49/8,2))</f>
        <v>1</v>
      </c>
      <c r="Q49" s="112" t="str">
        <f>IF(COUNTA(S50:X50)=0,"",SUMPRODUCT(--(ISNUMBER(S50:X50)),S50:X50)+ (COUNTA(S50:X50)-COUNT(S50:X50))*8)</f>
        <v/>
      </c>
      <c r="R49" s="114" t="str">
        <f t="shared" ref="R49" si="42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99"/>
    </row>
    <row r="50" spans="2:34" ht="13.5" customHeight="1">
      <c r="B50" s="117"/>
      <c r="C50" s="103"/>
      <c r="D50" s="105"/>
      <c r="E50" s="105"/>
      <c r="F50" s="107"/>
      <c r="G50" s="107"/>
      <c r="H50" s="109"/>
      <c r="I50" s="90"/>
      <c r="J50" s="90"/>
      <c r="K50" s="90"/>
      <c r="L50" s="90"/>
      <c r="M50" s="92"/>
      <c r="N50" s="111"/>
      <c r="O50" s="113"/>
      <c r="P50" s="115"/>
      <c r="Q50" s="113"/>
      <c r="R50" s="115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99"/>
    </row>
    <row r="51" spans="2:34" ht="13.5" customHeight="1">
      <c r="B51" s="116">
        <f>(ROW()-10)/2+0.5</f>
        <v>21</v>
      </c>
      <c r="C51" s="102"/>
      <c r="D51" s="104"/>
      <c r="E51" s="104"/>
      <c r="F51" s="106" t="s">
        <v>56</v>
      </c>
      <c r="G51" s="106"/>
      <c r="H51" s="108"/>
      <c r="I51" s="89">
        <v>42181</v>
      </c>
      <c r="J51" s="89">
        <v>42181</v>
      </c>
      <c r="K51" s="89"/>
      <c r="L51" s="89"/>
      <c r="M51" s="91"/>
      <c r="N51" s="110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2">
        <f>IF(COUNTA(S51:X51)=0,"",SUMPRODUCT(--(ISNUMBER(S51:X51)),S51:X51)+ (COUNTA(S51:X51)-COUNT(S51:X51))*8)</f>
        <v>8</v>
      </c>
      <c r="P51" s="114">
        <f>IF(O51="","",ROUND(O51/8,2))</f>
        <v>1</v>
      </c>
      <c r="Q51" s="112" t="str">
        <f>IF(COUNTA(S52:X52)=0,"",SUMPRODUCT(--(ISNUMBER(S52:X52)),S52:X52)+ (COUNTA(S52:X52)-COUNT(S52:X52))*8)</f>
        <v/>
      </c>
      <c r="R51" s="114" t="str">
        <f t="shared" ref="R51" si="43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99"/>
    </row>
    <row r="52" spans="2:34" ht="13.5" customHeight="1">
      <c r="B52" s="117"/>
      <c r="C52" s="103"/>
      <c r="D52" s="105"/>
      <c r="E52" s="105"/>
      <c r="F52" s="107"/>
      <c r="G52" s="107"/>
      <c r="H52" s="109"/>
      <c r="I52" s="90"/>
      <c r="J52" s="90"/>
      <c r="K52" s="90"/>
      <c r="L52" s="90"/>
      <c r="M52" s="92"/>
      <c r="N52" s="111"/>
      <c r="O52" s="113"/>
      <c r="P52" s="115"/>
      <c r="Q52" s="113"/>
      <c r="R52" s="115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99"/>
    </row>
    <row r="53" spans="2:34" ht="13.5" customHeight="1">
      <c r="B53" s="100">
        <f>(ROW()-10)/2+0.5</f>
        <v>22</v>
      </c>
      <c r="C53" s="102"/>
      <c r="D53" s="104"/>
      <c r="E53" s="104"/>
      <c r="F53" s="106"/>
      <c r="G53" s="106"/>
      <c r="H53" s="108"/>
      <c r="I53" s="89"/>
      <c r="J53" s="89"/>
      <c r="K53" s="89"/>
      <c r="L53" s="89"/>
      <c r="M53" s="91"/>
      <c r="N53" s="93"/>
      <c r="O53" s="95"/>
      <c r="P53" s="97"/>
      <c r="Q53" s="95"/>
      <c r="R53" s="97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99"/>
    </row>
    <row r="54" spans="2:34" ht="13.5" customHeight="1">
      <c r="B54" s="101"/>
      <c r="C54" s="103"/>
      <c r="D54" s="105"/>
      <c r="E54" s="105"/>
      <c r="F54" s="107"/>
      <c r="G54" s="107"/>
      <c r="H54" s="109"/>
      <c r="I54" s="90"/>
      <c r="J54" s="90"/>
      <c r="K54" s="90"/>
      <c r="L54" s="90"/>
      <c r="M54" s="92"/>
      <c r="N54" s="94"/>
      <c r="O54" s="96"/>
      <c r="P54" s="98"/>
      <c r="Q54" s="96"/>
      <c r="R54" s="9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99"/>
    </row>
    <row r="55" spans="2:34" ht="13.5" customHeight="1">
      <c r="B55" s="116">
        <f>(ROW()-10)/2+0.5</f>
        <v>23</v>
      </c>
      <c r="C55" s="102"/>
      <c r="D55" s="104" t="s">
        <v>90</v>
      </c>
      <c r="E55" s="104" t="s">
        <v>86</v>
      </c>
      <c r="F55" s="106" t="s">
        <v>77</v>
      </c>
      <c r="G55" s="106"/>
      <c r="H55" s="108" t="s">
        <v>64</v>
      </c>
      <c r="I55" s="89">
        <v>42172</v>
      </c>
      <c r="J55" s="89">
        <v>42173</v>
      </c>
      <c r="K55" s="89">
        <v>42172</v>
      </c>
      <c r="L55" s="89">
        <v>42173</v>
      </c>
      <c r="M55" s="91">
        <v>100</v>
      </c>
      <c r="N55" s="110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2">
        <f>IF(COUNTA(S55:X55)=0,"",SUMPRODUCT(--(ISNUMBER(S55:X55)),S55:X55)+ (COUNTA(S55:X55)-COUNT(S55:X55))*8)</f>
        <v>8</v>
      </c>
      <c r="P55" s="114">
        <f>IF(O55="","",ROUND(O55/8,2))</f>
        <v>1</v>
      </c>
      <c r="Q55" s="112" t="str">
        <f>IF(COUNTA(S56:X56)=0,"",SUMPRODUCT(--(ISNUMBER(S56:X56)),S56:X56)+ (COUNTA(S56:X56)-COUNT(S56:X56))*8)</f>
        <v/>
      </c>
      <c r="R55" s="114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99"/>
    </row>
    <row r="56" spans="2:34" ht="13.5" customHeight="1">
      <c r="B56" s="117"/>
      <c r="C56" s="103"/>
      <c r="D56" s="105"/>
      <c r="E56" s="105"/>
      <c r="F56" s="107"/>
      <c r="G56" s="107"/>
      <c r="H56" s="109"/>
      <c r="I56" s="90"/>
      <c r="J56" s="90"/>
      <c r="K56" s="90"/>
      <c r="L56" s="90"/>
      <c r="M56" s="92"/>
      <c r="N56" s="111"/>
      <c r="O56" s="113"/>
      <c r="P56" s="115"/>
      <c r="Q56" s="113"/>
      <c r="R56" s="115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99"/>
    </row>
    <row r="57" spans="2:34" ht="13.5" customHeight="1">
      <c r="B57" s="116">
        <f>(ROW()-10)/2+0.5</f>
        <v>24</v>
      </c>
      <c r="C57" s="102"/>
      <c r="D57" s="104"/>
      <c r="E57" s="104" t="s">
        <v>95</v>
      </c>
      <c r="F57" s="106" t="s">
        <v>77</v>
      </c>
      <c r="G57" s="106"/>
      <c r="H57" s="108" t="s">
        <v>64</v>
      </c>
      <c r="I57" s="89">
        <v>42174</v>
      </c>
      <c r="J57" s="89">
        <v>42174</v>
      </c>
      <c r="K57" s="89">
        <v>42174</v>
      </c>
      <c r="L57" s="89">
        <v>42174</v>
      </c>
      <c r="M57" s="91">
        <v>100</v>
      </c>
      <c r="N57" s="110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2">
        <f>IF(COUNTA(S57:X57)=0,"",SUMPRODUCT(--(ISNUMBER(S57:X57)),S57:X57)+ (COUNTA(S57:X57)-COUNT(S57:X57))*8)</f>
        <v>8</v>
      </c>
      <c r="P57" s="114">
        <f>IF(O57="","",ROUND(O57/8,2))</f>
        <v>1</v>
      </c>
      <c r="Q57" s="112" t="str">
        <f>IF(COUNTA(S58:X58)=0,"",SUMPRODUCT(--(ISNUMBER(S58:X58)),S58:X58)+ (COUNTA(S58:X58)-COUNT(S58:X58))*8)</f>
        <v/>
      </c>
      <c r="R57" s="114" t="str">
        <f t="shared" ref="R57" si="45">IF(Q57="","",ROUND(Q57/8,2))</f>
        <v/>
      </c>
      <c r="S57" s="85"/>
      <c r="T57" s="85">
        <v>8</v>
      </c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99"/>
    </row>
    <row r="58" spans="2:34" ht="13.5" customHeight="1">
      <c r="B58" s="117"/>
      <c r="C58" s="103"/>
      <c r="D58" s="105"/>
      <c r="E58" s="105"/>
      <c r="F58" s="107"/>
      <c r="G58" s="107"/>
      <c r="H58" s="109"/>
      <c r="I58" s="90"/>
      <c r="J58" s="90"/>
      <c r="K58" s="90"/>
      <c r="L58" s="90"/>
      <c r="M58" s="92"/>
      <c r="N58" s="111"/>
      <c r="O58" s="113"/>
      <c r="P58" s="115"/>
      <c r="Q58" s="113"/>
      <c r="R58" s="115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99"/>
    </row>
    <row r="59" spans="2:34" ht="13.5" customHeight="1">
      <c r="B59" s="100">
        <f t="shared" ref="B59" si="46">(ROW()-10)/2+0.5</f>
        <v>25</v>
      </c>
      <c r="C59" s="102"/>
      <c r="D59" s="104"/>
      <c r="E59" s="104" t="s">
        <v>87</v>
      </c>
      <c r="F59" s="106" t="s">
        <v>77</v>
      </c>
      <c r="G59" s="106"/>
      <c r="H59" s="108" t="s">
        <v>64</v>
      </c>
      <c r="I59" s="89">
        <v>42174</v>
      </c>
      <c r="J59" s="89">
        <v>42174</v>
      </c>
      <c r="K59" s="89">
        <v>42174</v>
      </c>
      <c r="L59" s="89"/>
      <c r="M59" s="91"/>
      <c r="N59" s="9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★</v>
      </c>
      <c r="O59" s="95">
        <f>IF(COUNTA(S59:X59)=0,"",SUMPRODUCT(--(ISNUMBER(S59:X59)),S59:X59)+ (COUNTA(S59:X59)-COUNT(S59:X59))*8)</f>
        <v>4</v>
      </c>
      <c r="P59" s="97">
        <f t="shared" ref="P59" si="47">IF(O59="","",ROUND(O59/8,2))</f>
        <v>0.5</v>
      </c>
      <c r="Q59" s="95" t="str">
        <f>IF(COUNTA(S60:X60)=0,"",SUMPRODUCT(--(ISNUMBER(S60:X60)),S60:X60)+ (COUNTA(S60:X60)-COUNT(S60:X60))*8)</f>
        <v/>
      </c>
      <c r="R59" s="97" t="str">
        <f t="shared" ref="R59" si="48">IF(Q59="","",ROUND(Q59/8,2))</f>
        <v/>
      </c>
      <c r="S59" s="85"/>
      <c r="T59" s="85">
        <v>4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99"/>
    </row>
    <row r="60" spans="2:34" ht="13.5" customHeight="1">
      <c r="B60" s="101"/>
      <c r="C60" s="103"/>
      <c r="D60" s="105"/>
      <c r="E60" s="105"/>
      <c r="F60" s="107"/>
      <c r="G60" s="107"/>
      <c r="H60" s="109"/>
      <c r="I60" s="90"/>
      <c r="J60" s="90"/>
      <c r="K60" s="90"/>
      <c r="L60" s="90"/>
      <c r="M60" s="92"/>
      <c r="N60" s="94"/>
      <c r="O60" s="96"/>
      <c r="P60" s="98"/>
      <c r="Q60" s="96"/>
      <c r="R60" s="9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99"/>
    </row>
    <row r="61" spans="2:34" ht="13.5" customHeight="1">
      <c r="B61" s="116">
        <f>(ROW()-10)/2+0.5</f>
        <v>26</v>
      </c>
      <c r="C61" s="102"/>
      <c r="D61" s="104"/>
      <c r="E61" s="104" t="s">
        <v>88</v>
      </c>
      <c r="F61" s="106" t="s">
        <v>77</v>
      </c>
      <c r="G61" s="106"/>
      <c r="H61" s="108" t="s">
        <v>64</v>
      </c>
      <c r="I61" s="89">
        <v>42177</v>
      </c>
      <c r="J61" s="89">
        <v>42177</v>
      </c>
      <c r="K61" s="89"/>
      <c r="L61" s="89"/>
      <c r="M61" s="91"/>
      <c r="N61" s="110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▲</v>
      </c>
      <c r="O61" s="112">
        <f>IF(COUNTA(S61:X61)=0,"",SUMPRODUCT(--(ISNUMBER(S61:X61)),S61:X61)+ (COUNTA(S61:X61)-COUNT(S61:X61))*8)</f>
        <v>4</v>
      </c>
      <c r="P61" s="114">
        <f>IF(O61="","",ROUND(O61/8,2))</f>
        <v>0.5</v>
      </c>
      <c r="Q61" s="112" t="str">
        <f>IF(COUNTA(S62:X62)=0,"",SUMPRODUCT(--(ISNUMBER(S62:X62)),S62:X62)+ (COUNTA(S62:X62)-COUNT(S62:X62))*8)</f>
        <v/>
      </c>
      <c r="R61" s="114" t="str">
        <f t="shared" ref="R61" si="49">IF(Q61="","",ROUND(Q61/8,2))</f>
        <v/>
      </c>
      <c r="S61" s="85"/>
      <c r="T61" s="85">
        <v>4</v>
      </c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99"/>
    </row>
    <row r="62" spans="2:34" ht="13.5" customHeight="1">
      <c r="B62" s="117"/>
      <c r="C62" s="103"/>
      <c r="D62" s="105"/>
      <c r="E62" s="105"/>
      <c r="F62" s="107"/>
      <c r="G62" s="107"/>
      <c r="H62" s="109"/>
      <c r="I62" s="90"/>
      <c r="J62" s="90"/>
      <c r="K62" s="90"/>
      <c r="L62" s="90"/>
      <c r="M62" s="92"/>
      <c r="N62" s="111"/>
      <c r="O62" s="113"/>
      <c r="P62" s="115"/>
      <c r="Q62" s="113"/>
      <c r="R62" s="115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99"/>
    </row>
    <row r="63" spans="2:34" ht="13.5" customHeight="1">
      <c r="B63" s="100">
        <f>(ROW()-10)/2+0.5</f>
        <v>27</v>
      </c>
      <c r="C63" s="102"/>
      <c r="D63" s="104"/>
      <c r="E63" s="104"/>
      <c r="F63" s="106"/>
      <c r="G63" s="106"/>
      <c r="H63" s="108"/>
      <c r="I63" s="89"/>
      <c r="J63" s="89"/>
      <c r="K63" s="89"/>
      <c r="L63" s="89"/>
      <c r="M63" s="91"/>
      <c r="N63" s="93"/>
      <c r="O63" s="95"/>
      <c r="P63" s="97"/>
      <c r="Q63" s="95"/>
      <c r="R63" s="97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99"/>
    </row>
    <row r="64" spans="2:34" ht="13.5" customHeight="1">
      <c r="B64" s="101"/>
      <c r="C64" s="103"/>
      <c r="D64" s="105"/>
      <c r="E64" s="105"/>
      <c r="F64" s="107"/>
      <c r="G64" s="107"/>
      <c r="H64" s="109"/>
      <c r="I64" s="90"/>
      <c r="J64" s="90"/>
      <c r="K64" s="90"/>
      <c r="L64" s="90"/>
      <c r="M64" s="92"/>
      <c r="N64" s="94"/>
      <c r="O64" s="96"/>
      <c r="P64" s="98"/>
      <c r="Q64" s="96"/>
      <c r="R64" s="98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99"/>
    </row>
    <row r="65" spans="2:34" ht="13.5" customHeight="1">
      <c r="B65" s="116">
        <f>(ROW()-10)/2+0.5</f>
        <v>28</v>
      </c>
      <c r="C65" s="102"/>
      <c r="D65" s="104"/>
      <c r="E65" s="104" t="s">
        <v>86</v>
      </c>
      <c r="F65" s="106" t="s">
        <v>56</v>
      </c>
      <c r="G65" s="106"/>
      <c r="H65" s="108" t="s">
        <v>65</v>
      </c>
      <c r="I65" s="89">
        <v>42174</v>
      </c>
      <c r="J65" s="89">
        <v>42174</v>
      </c>
      <c r="K65" s="89">
        <v>42174</v>
      </c>
      <c r="L65" s="89">
        <v>42174</v>
      </c>
      <c r="M65" s="91">
        <v>100</v>
      </c>
      <c r="N65" s="110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2">
        <f>IF(COUNTA(S65:X65)=0,"",SUMPRODUCT(--(ISNUMBER(S65:X65)),S65:X65)+ (COUNTA(S65:X65)-COUNT(S65:X65))*8)</f>
        <v>8</v>
      </c>
      <c r="P65" s="114">
        <f>IF(O65="","",ROUND(O65/8,2))</f>
        <v>1</v>
      </c>
      <c r="Q65" s="112" t="str">
        <f>IF(COUNTA(S66:X66)=0,"",SUMPRODUCT(--(ISNUMBER(S66:X66)),S66:X66)+ (COUNTA(S66:X66)-COUNT(S66:X66))*8)</f>
        <v/>
      </c>
      <c r="R65" s="114" t="str">
        <f t="shared" ref="R65" si="50">IF(Q65="","",ROUND(Q65/8,2))</f>
        <v/>
      </c>
      <c r="S65" s="85"/>
      <c r="T65" s="85">
        <v>8</v>
      </c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99"/>
    </row>
    <row r="66" spans="2:34" ht="13.5" customHeight="1">
      <c r="B66" s="117"/>
      <c r="C66" s="103"/>
      <c r="D66" s="105"/>
      <c r="E66" s="105"/>
      <c r="F66" s="107"/>
      <c r="G66" s="107"/>
      <c r="H66" s="109"/>
      <c r="I66" s="90"/>
      <c r="J66" s="90"/>
      <c r="K66" s="90"/>
      <c r="L66" s="90"/>
      <c r="M66" s="92"/>
      <c r="N66" s="111"/>
      <c r="O66" s="113"/>
      <c r="P66" s="115"/>
      <c r="Q66" s="113"/>
      <c r="R66" s="115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99"/>
    </row>
    <row r="67" spans="2:34" ht="13.5" customHeight="1">
      <c r="B67" s="116">
        <f>(ROW()-10)/2+0.5</f>
        <v>29</v>
      </c>
      <c r="C67" s="102"/>
      <c r="D67" s="104"/>
      <c r="E67" s="104" t="s">
        <v>95</v>
      </c>
      <c r="F67" s="106" t="s">
        <v>56</v>
      </c>
      <c r="G67" s="106"/>
      <c r="H67" s="108" t="s">
        <v>65</v>
      </c>
      <c r="I67" s="89">
        <v>42174</v>
      </c>
      <c r="J67" s="89">
        <v>42174</v>
      </c>
      <c r="K67" s="89">
        <v>42174</v>
      </c>
      <c r="L67" s="89">
        <v>42174</v>
      </c>
      <c r="M67" s="91">
        <v>100</v>
      </c>
      <c r="N67" s="110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2">
        <f>IF(COUNTA(S67:X67)=0,"",SUMPRODUCT(--(ISNUMBER(S67:X67)),S67:X67)+ (COUNTA(S67:X67)-COUNT(S67:X67))*8)</f>
        <v>8</v>
      </c>
      <c r="P67" s="114">
        <f>IF(O67="","",ROUND(O67/8,2))</f>
        <v>1</v>
      </c>
      <c r="Q67" s="112" t="str">
        <f>IF(COUNTA(S68:X68)=0,"",SUMPRODUCT(--(ISNUMBER(S68:X68)),S68:X68)+ (COUNTA(S68:X68)-COUNT(S68:X68))*8)</f>
        <v/>
      </c>
      <c r="R67" s="114" t="str">
        <f t="shared" ref="R67" si="51">IF(Q67="","",ROUND(Q67/8,2))</f>
        <v/>
      </c>
      <c r="S67" s="85"/>
      <c r="T67" s="85">
        <v>8</v>
      </c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99"/>
    </row>
    <row r="68" spans="2:34" ht="13.5" customHeight="1">
      <c r="B68" s="117"/>
      <c r="C68" s="103"/>
      <c r="D68" s="105"/>
      <c r="E68" s="105"/>
      <c r="F68" s="107"/>
      <c r="G68" s="107"/>
      <c r="H68" s="109"/>
      <c r="I68" s="90"/>
      <c r="J68" s="90"/>
      <c r="K68" s="90"/>
      <c r="L68" s="90"/>
      <c r="M68" s="92"/>
      <c r="N68" s="111"/>
      <c r="O68" s="113"/>
      <c r="P68" s="115"/>
      <c r="Q68" s="113"/>
      <c r="R68" s="115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99"/>
    </row>
    <row r="69" spans="2:34" ht="13.5" customHeight="1">
      <c r="B69" s="100">
        <f t="shared" ref="B69" si="52">(ROW()-10)/2+0.5</f>
        <v>30</v>
      </c>
      <c r="C69" s="102"/>
      <c r="D69" s="104"/>
      <c r="E69" s="104" t="s">
        <v>87</v>
      </c>
      <c r="F69" s="106" t="s">
        <v>56</v>
      </c>
      <c r="G69" s="106"/>
      <c r="H69" s="108"/>
      <c r="I69" s="89">
        <v>42177</v>
      </c>
      <c r="J69" s="89">
        <v>42177</v>
      </c>
      <c r="K69" s="89"/>
      <c r="L69" s="89"/>
      <c r="M69" s="91"/>
      <c r="N69" s="9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▲</v>
      </c>
      <c r="O69" s="95">
        <f>IF(COUNTA(S69:X69)=0,"",SUMPRODUCT(--(ISNUMBER(S69:X69)),S69:X69)+ (COUNTA(S69:X69)-COUNT(S69:X69))*8)</f>
        <v>8</v>
      </c>
      <c r="P69" s="97">
        <f t="shared" ref="P69" si="53">IF(O69="","",ROUND(O69/8,2))</f>
        <v>1</v>
      </c>
      <c r="Q69" s="95" t="str">
        <f>IF(COUNTA(S70:X70)=0,"",SUMPRODUCT(--(ISNUMBER(S70:X70)),S70:X70)+ (COUNTA(S70:X70)-COUNT(S70:X70))*8)</f>
        <v/>
      </c>
      <c r="R69" s="97" t="str">
        <f t="shared" ref="R69" si="54">IF(Q69="","",ROUND(Q69/8,2))</f>
        <v/>
      </c>
      <c r="S69" s="85"/>
      <c r="T69" s="85">
        <v>8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99"/>
    </row>
    <row r="70" spans="2:34" ht="13.5" customHeight="1">
      <c r="B70" s="101"/>
      <c r="C70" s="103"/>
      <c r="D70" s="105"/>
      <c r="E70" s="105"/>
      <c r="F70" s="107"/>
      <c r="G70" s="107"/>
      <c r="H70" s="109"/>
      <c r="I70" s="90"/>
      <c r="J70" s="90"/>
      <c r="K70" s="90"/>
      <c r="L70" s="90"/>
      <c r="M70" s="92"/>
      <c r="N70" s="94"/>
      <c r="O70" s="96"/>
      <c r="P70" s="98"/>
      <c r="Q70" s="96"/>
      <c r="R70" s="9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99"/>
    </row>
    <row r="71" spans="2:34" ht="13.5" customHeight="1">
      <c r="B71" s="116">
        <f>(ROW()-10)/2+0.5</f>
        <v>31</v>
      </c>
      <c r="C71" s="102"/>
      <c r="D71" s="104"/>
      <c r="E71" s="104" t="s">
        <v>88</v>
      </c>
      <c r="F71" s="106" t="s">
        <v>56</v>
      </c>
      <c r="G71" s="106"/>
      <c r="H71" s="108"/>
      <c r="I71" s="89">
        <v>42177</v>
      </c>
      <c r="J71" s="89">
        <v>42177</v>
      </c>
      <c r="K71" s="89"/>
      <c r="L71" s="89"/>
      <c r="M71" s="91"/>
      <c r="N71" s="110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▲</v>
      </c>
      <c r="O71" s="112">
        <f>IF(COUNTA(S71:X71)=0,"",SUMPRODUCT(--(ISNUMBER(S71:X71)),S71:X71)+ (COUNTA(S71:X71)-COUNT(S71:X71))*8)</f>
        <v>8</v>
      </c>
      <c r="P71" s="114">
        <f>IF(O71="","",ROUND(O71/8,2))</f>
        <v>1</v>
      </c>
      <c r="Q71" s="112" t="str">
        <f>IF(COUNTA(S72:X72)=0,"",SUMPRODUCT(--(ISNUMBER(S72:X72)),S72:X72)+ (COUNTA(S72:X72)-COUNT(S72:X72))*8)</f>
        <v/>
      </c>
      <c r="R71" s="114" t="str">
        <f t="shared" ref="R71" si="55">IF(Q71="","",ROUND(Q71/8,2))</f>
        <v/>
      </c>
      <c r="S71" s="85"/>
      <c r="T71" s="85">
        <v>8</v>
      </c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99"/>
    </row>
    <row r="72" spans="2:34" ht="13.5" customHeight="1">
      <c r="B72" s="117"/>
      <c r="C72" s="103"/>
      <c r="D72" s="105"/>
      <c r="E72" s="105"/>
      <c r="F72" s="107"/>
      <c r="G72" s="107"/>
      <c r="H72" s="109"/>
      <c r="I72" s="90"/>
      <c r="J72" s="90"/>
      <c r="K72" s="90"/>
      <c r="L72" s="90"/>
      <c r="M72" s="92"/>
      <c r="N72" s="111"/>
      <c r="O72" s="113"/>
      <c r="P72" s="115"/>
      <c r="Q72" s="113"/>
      <c r="R72" s="115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99"/>
    </row>
    <row r="73" spans="2:34" ht="13.5" customHeight="1">
      <c r="B73" s="100">
        <f>(ROW()-10)/2+0.5</f>
        <v>32</v>
      </c>
      <c r="C73" s="102"/>
      <c r="D73" s="104"/>
      <c r="E73" s="104"/>
      <c r="F73" s="106"/>
      <c r="G73" s="106"/>
      <c r="H73" s="108"/>
      <c r="I73" s="89"/>
      <c r="J73" s="89"/>
      <c r="K73" s="89"/>
      <c r="L73" s="89"/>
      <c r="M73" s="91"/>
      <c r="N73" s="93"/>
      <c r="O73" s="95"/>
      <c r="P73" s="97"/>
      <c r="Q73" s="95"/>
      <c r="R73" s="97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99"/>
    </row>
    <row r="74" spans="2:34" ht="13.5" customHeight="1">
      <c r="B74" s="101"/>
      <c r="C74" s="103"/>
      <c r="D74" s="105"/>
      <c r="E74" s="105"/>
      <c r="F74" s="107"/>
      <c r="G74" s="107"/>
      <c r="H74" s="109"/>
      <c r="I74" s="90"/>
      <c r="J74" s="90"/>
      <c r="K74" s="90"/>
      <c r="L74" s="90"/>
      <c r="M74" s="92"/>
      <c r="N74" s="94"/>
      <c r="O74" s="96"/>
      <c r="P74" s="98"/>
      <c r="Q74" s="96"/>
      <c r="R74" s="98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99"/>
    </row>
    <row r="75" spans="2:34" ht="13.5" customHeight="1">
      <c r="B75" s="116">
        <f>(ROW()-10)/2+0.5</f>
        <v>33</v>
      </c>
      <c r="C75" s="102"/>
      <c r="D75" s="104" t="s">
        <v>91</v>
      </c>
      <c r="E75" s="104" t="s">
        <v>89</v>
      </c>
      <c r="F75" s="106" t="s">
        <v>77</v>
      </c>
      <c r="G75" s="106"/>
      <c r="H75" s="108" t="s">
        <v>64</v>
      </c>
      <c r="I75" s="89">
        <v>42172</v>
      </c>
      <c r="J75" s="89">
        <v>42174</v>
      </c>
      <c r="K75" s="89">
        <v>42172</v>
      </c>
      <c r="L75" s="89">
        <v>42174</v>
      </c>
      <c r="M75" s="91">
        <v>100</v>
      </c>
      <c r="N75" s="110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2">
        <f>IF(COUNTA(S75:X75)=0,"",SUMPRODUCT(--(ISNUMBER(S75:X75)),S75:X75)+ (COUNTA(S75:X75)-COUNT(S75:X75))*8)</f>
        <v>8</v>
      </c>
      <c r="P75" s="114">
        <f>IF(O75="","",ROUND(O75/8,2))</f>
        <v>1</v>
      </c>
      <c r="Q75" s="112" t="str">
        <f>IF(COUNTA(S76:X76)=0,"",SUMPRODUCT(--(ISNUMBER(S76:X76)),S76:X76)+ (COUNTA(S76:X76)-COUNT(S76:X76))*8)</f>
        <v/>
      </c>
      <c r="R75" s="114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99"/>
    </row>
    <row r="76" spans="2:34" ht="13.5" customHeight="1">
      <c r="B76" s="117"/>
      <c r="C76" s="103"/>
      <c r="D76" s="105"/>
      <c r="E76" s="105"/>
      <c r="F76" s="107"/>
      <c r="G76" s="107"/>
      <c r="H76" s="109"/>
      <c r="I76" s="90"/>
      <c r="J76" s="90"/>
      <c r="K76" s="90"/>
      <c r="L76" s="90"/>
      <c r="M76" s="92"/>
      <c r="N76" s="111"/>
      <c r="O76" s="113"/>
      <c r="P76" s="115"/>
      <c r="Q76" s="113"/>
      <c r="R76" s="115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99"/>
    </row>
    <row r="77" spans="2:34" ht="13.5" customHeight="1">
      <c r="B77" s="100">
        <f t="shared" ref="B77" si="57">(ROW()-10)/2+0.5</f>
        <v>34</v>
      </c>
      <c r="C77" s="102"/>
      <c r="D77" s="104"/>
      <c r="E77" s="104" t="s">
        <v>92</v>
      </c>
      <c r="F77" s="106" t="s">
        <v>77</v>
      </c>
      <c r="G77" s="106"/>
      <c r="H77" s="108" t="s">
        <v>64</v>
      </c>
      <c r="I77" s="89">
        <v>42172</v>
      </c>
      <c r="J77" s="89">
        <v>42174</v>
      </c>
      <c r="K77" s="89">
        <v>42172</v>
      </c>
      <c r="L77" s="89"/>
      <c r="M77" s="91"/>
      <c r="N77" s="93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★</v>
      </c>
      <c r="O77" s="95">
        <f>IF(COUNTA(S77:X77)=0,"",SUMPRODUCT(--(ISNUMBER(S77:X77)),S77:X77)+ (COUNTA(S77:X77)-COUNT(S77:X77))*8)</f>
        <v>8</v>
      </c>
      <c r="P77" s="97">
        <f t="shared" ref="P77" si="58">IF(O77="","",ROUND(O77/8,2))</f>
        <v>1</v>
      </c>
      <c r="Q77" s="95" t="str">
        <f>IF(COUNTA(S78:X78)=0,"",SUMPRODUCT(--(ISNUMBER(S78:X78)),S78:X78)+ (COUNTA(S78:X78)-COUNT(S78:X78))*8)</f>
        <v/>
      </c>
      <c r="R77" s="97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99"/>
    </row>
    <row r="78" spans="2:34" ht="13.5" customHeight="1">
      <c r="B78" s="101"/>
      <c r="C78" s="103"/>
      <c r="D78" s="105"/>
      <c r="E78" s="105"/>
      <c r="F78" s="107"/>
      <c r="G78" s="107"/>
      <c r="H78" s="109"/>
      <c r="I78" s="90"/>
      <c r="J78" s="90"/>
      <c r="K78" s="90"/>
      <c r="L78" s="90"/>
      <c r="M78" s="92"/>
      <c r="N78" s="94"/>
      <c r="O78" s="96"/>
      <c r="P78" s="98"/>
      <c r="Q78" s="96"/>
      <c r="R78" s="98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99"/>
    </row>
    <row r="79" spans="2:34" ht="13.5" customHeight="1">
      <c r="B79" s="116">
        <f>(ROW()-10)/2+0.5</f>
        <v>35</v>
      </c>
      <c r="C79" s="102"/>
      <c r="D79" s="104"/>
      <c r="E79" s="104" t="s">
        <v>93</v>
      </c>
      <c r="F79" s="106" t="s">
        <v>77</v>
      </c>
      <c r="G79" s="106"/>
      <c r="H79" s="108" t="s">
        <v>64</v>
      </c>
      <c r="I79" s="89">
        <v>42177</v>
      </c>
      <c r="J79" s="89">
        <v>42177</v>
      </c>
      <c r="K79" s="89"/>
      <c r="L79" s="89"/>
      <c r="M79" s="91"/>
      <c r="N79" s="110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▲</v>
      </c>
      <c r="O79" s="112">
        <f>IF(COUNTA(S79:X79)=0,"",SUMPRODUCT(--(ISNUMBER(S79:X79)),S79:X79)+ (COUNTA(S79:X79)-COUNT(S79:X79))*8)</f>
        <v>8</v>
      </c>
      <c r="P79" s="114">
        <f>IF(O79="","",ROUND(O79/8,2))</f>
        <v>1</v>
      </c>
      <c r="Q79" s="112" t="str">
        <f>IF(COUNTA(S80:X80)=0,"",SUMPRODUCT(--(ISNUMBER(S80:X80)),S80:X80)+ (COUNTA(S80:X80)-COUNT(S80:X80))*8)</f>
        <v/>
      </c>
      <c r="R79" s="114" t="str">
        <f t="shared" ref="R79" si="60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99"/>
    </row>
    <row r="80" spans="2:34" ht="13.5" customHeight="1">
      <c r="B80" s="117"/>
      <c r="C80" s="103"/>
      <c r="D80" s="105"/>
      <c r="E80" s="105"/>
      <c r="F80" s="107"/>
      <c r="G80" s="107"/>
      <c r="H80" s="109"/>
      <c r="I80" s="90"/>
      <c r="J80" s="90"/>
      <c r="K80" s="90"/>
      <c r="L80" s="90"/>
      <c r="M80" s="92"/>
      <c r="N80" s="111"/>
      <c r="O80" s="113"/>
      <c r="P80" s="115"/>
      <c r="Q80" s="113"/>
      <c r="R80" s="115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99"/>
    </row>
    <row r="81" spans="2:34" ht="13.5" customHeight="1">
      <c r="B81" s="100">
        <f t="shared" ref="B81" si="61">(ROW()-10)/2+0.5</f>
        <v>36</v>
      </c>
      <c r="C81" s="102"/>
      <c r="D81" s="104"/>
      <c r="E81" s="104" t="s">
        <v>96</v>
      </c>
      <c r="F81" s="106" t="s">
        <v>77</v>
      </c>
      <c r="G81" s="106"/>
      <c r="H81" s="108" t="s">
        <v>64</v>
      </c>
      <c r="I81" s="89">
        <v>42178</v>
      </c>
      <c r="J81" s="89">
        <v>42178</v>
      </c>
      <c r="K81" s="89"/>
      <c r="L81" s="89"/>
      <c r="M81" s="91"/>
      <c r="N81" s="93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95">
        <f>IF(COUNTA(S81:X81)=0,"",SUMPRODUCT(--(ISNUMBER(S81:X81)),S81:X81)+ (COUNTA(S81:X81)-COUNT(S81:X81))*8)</f>
        <v>8</v>
      </c>
      <c r="P81" s="97">
        <f t="shared" ref="P81" si="62">IF(O81="","",ROUND(O81/8,2))</f>
        <v>1</v>
      </c>
      <c r="Q81" s="95" t="str">
        <f>IF(COUNTA(S82:X82)=0,"",SUMPRODUCT(--(ISNUMBER(S82:X82)),S82:X82)+ (COUNTA(S82:X82)-COUNT(S82:X82))*8)</f>
        <v/>
      </c>
      <c r="R81" s="97" t="str">
        <f t="shared" ref="R81" si="63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99"/>
    </row>
    <row r="82" spans="2:34" ht="13.5" customHeight="1">
      <c r="B82" s="101"/>
      <c r="C82" s="103"/>
      <c r="D82" s="105"/>
      <c r="E82" s="105"/>
      <c r="F82" s="107"/>
      <c r="G82" s="107"/>
      <c r="H82" s="109"/>
      <c r="I82" s="90"/>
      <c r="J82" s="90"/>
      <c r="K82" s="90"/>
      <c r="L82" s="90"/>
      <c r="M82" s="92"/>
      <c r="N82" s="94"/>
      <c r="O82" s="96"/>
      <c r="P82" s="98"/>
      <c r="Q82" s="96"/>
      <c r="R82" s="98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99"/>
    </row>
    <row r="83" spans="2:34" ht="13.5" customHeight="1">
      <c r="B83" s="100">
        <f>(ROW()-10)/2+0.5</f>
        <v>37</v>
      </c>
      <c r="C83" s="102"/>
      <c r="D83" s="104"/>
      <c r="E83" s="104"/>
      <c r="F83" s="106"/>
      <c r="G83" s="106"/>
      <c r="H83" s="108"/>
      <c r="I83" s="89"/>
      <c r="J83" s="89"/>
      <c r="K83" s="89"/>
      <c r="L83" s="89"/>
      <c r="M83" s="91"/>
      <c r="N83" s="93"/>
      <c r="O83" s="95"/>
      <c r="P83" s="97"/>
      <c r="Q83" s="95"/>
      <c r="R83" s="97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99"/>
    </row>
    <row r="84" spans="2:34" ht="13.5" customHeight="1">
      <c r="B84" s="101"/>
      <c r="C84" s="103"/>
      <c r="D84" s="105"/>
      <c r="E84" s="105"/>
      <c r="F84" s="107"/>
      <c r="G84" s="107"/>
      <c r="H84" s="109"/>
      <c r="I84" s="90"/>
      <c r="J84" s="90"/>
      <c r="K84" s="90"/>
      <c r="L84" s="90"/>
      <c r="M84" s="92"/>
      <c r="N84" s="94"/>
      <c r="O84" s="96"/>
      <c r="P84" s="98"/>
      <c r="Q84" s="96"/>
      <c r="R84" s="9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99"/>
    </row>
    <row r="85" spans="2:34" ht="13.5" customHeight="1">
      <c r="B85" s="116">
        <f>(ROW()-10)/2+0.5</f>
        <v>38</v>
      </c>
      <c r="C85" s="102"/>
      <c r="D85" s="104"/>
      <c r="E85" s="104" t="s">
        <v>89</v>
      </c>
      <c r="F85" s="106" t="s">
        <v>56</v>
      </c>
      <c r="G85" s="106"/>
      <c r="H85" s="108"/>
      <c r="I85" s="89">
        <v>42179</v>
      </c>
      <c r="J85" s="89">
        <v>42179</v>
      </c>
      <c r="K85" s="89"/>
      <c r="L85" s="89"/>
      <c r="M85" s="91"/>
      <c r="N85" s="110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2">
        <f>IF(COUNTA(S85:X85)=0,"",SUMPRODUCT(--(ISNUMBER(S85:X85)),S85:X85)+ (COUNTA(S85:X85)-COUNT(S85:X85))*8)</f>
        <v>2</v>
      </c>
      <c r="P85" s="114">
        <f>IF(O85="","",ROUND(O85/8,2))</f>
        <v>0.25</v>
      </c>
      <c r="Q85" s="112" t="str">
        <f>IF(COUNTA(S86:X86)=0,"",SUMPRODUCT(--(ISNUMBER(S86:X86)),S86:X86)+ (COUNTA(S86:X86)-COUNT(S86:X86))*8)</f>
        <v/>
      </c>
      <c r="R85" s="114" t="str">
        <f t="shared" ref="R85" si="64">IF(Q85="","",ROUND(Q85/8,2))</f>
        <v/>
      </c>
      <c r="S85" s="85"/>
      <c r="T85" s="85">
        <v>2</v>
      </c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99"/>
    </row>
    <row r="86" spans="2:34" ht="13.5" customHeight="1">
      <c r="B86" s="117"/>
      <c r="C86" s="103"/>
      <c r="D86" s="105"/>
      <c r="E86" s="105"/>
      <c r="F86" s="107"/>
      <c r="G86" s="107"/>
      <c r="H86" s="109"/>
      <c r="I86" s="90"/>
      <c r="J86" s="90"/>
      <c r="K86" s="90"/>
      <c r="L86" s="90"/>
      <c r="M86" s="92"/>
      <c r="N86" s="111"/>
      <c r="O86" s="113"/>
      <c r="P86" s="115"/>
      <c r="Q86" s="113"/>
      <c r="R86" s="115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99"/>
    </row>
    <row r="87" spans="2:34" ht="13.5" customHeight="1">
      <c r="B87" s="100">
        <f t="shared" ref="B87" si="65">(ROW()-10)/2+0.5</f>
        <v>39</v>
      </c>
      <c r="C87" s="102"/>
      <c r="D87" s="104"/>
      <c r="E87" s="104" t="s">
        <v>92</v>
      </c>
      <c r="F87" s="106" t="s">
        <v>56</v>
      </c>
      <c r="G87" s="106"/>
      <c r="H87" s="108"/>
      <c r="I87" s="89">
        <v>42179</v>
      </c>
      <c r="J87" s="89">
        <v>42179</v>
      </c>
      <c r="K87" s="89"/>
      <c r="L87" s="89"/>
      <c r="M87" s="91"/>
      <c r="N87" s="9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95">
        <f>IF(COUNTA(S87:X87)=0,"",SUMPRODUCT(--(ISNUMBER(S87:X87)),S87:X87)+ (COUNTA(S87:X87)-COUNT(S87:X87))*8)</f>
        <v>2</v>
      </c>
      <c r="P87" s="97">
        <f t="shared" ref="P87" si="66">IF(O87="","",ROUND(O87/8,2))</f>
        <v>0.25</v>
      </c>
      <c r="Q87" s="95" t="str">
        <f>IF(COUNTA(S88:X88)=0,"",SUMPRODUCT(--(ISNUMBER(S88:X88)),S88:X88)+ (COUNTA(S88:X88)-COUNT(S88:X88))*8)</f>
        <v/>
      </c>
      <c r="R87" s="97" t="str">
        <f t="shared" ref="R87" si="67">IF(Q87="","",ROUND(Q87/8,2))</f>
        <v/>
      </c>
      <c r="S87" s="85"/>
      <c r="T87" s="85">
        <v>2</v>
      </c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99"/>
    </row>
    <row r="88" spans="2:34" ht="13.5" customHeight="1">
      <c r="B88" s="101"/>
      <c r="C88" s="103"/>
      <c r="D88" s="105"/>
      <c r="E88" s="105"/>
      <c r="F88" s="107"/>
      <c r="G88" s="107"/>
      <c r="H88" s="109"/>
      <c r="I88" s="90"/>
      <c r="J88" s="90"/>
      <c r="K88" s="90"/>
      <c r="L88" s="90"/>
      <c r="M88" s="92"/>
      <c r="N88" s="94"/>
      <c r="O88" s="96"/>
      <c r="P88" s="98"/>
      <c r="Q88" s="96"/>
      <c r="R88" s="9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99"/>
    </row>
    <row r="89" spans="2:34" ht="13.5" customHeight="1">
      <c r="B89" s="116">
        <f>(ROW()-10)/2+0.5</f>
        <v>40</v>
      </c>
      <c r="C89" s="102"/>
      <c r="D89" s="104"/>
      <c r="E89" s="104" t="s">
        <v>93</v>
      </c>
      <c r="F89" s="106" t="s">
        <v>56</v>
      </c>
      <c r="G89" s="106"/>
      <c r="H89" s="108"/>
      <c r="I89" s="89">
        <v>42179</v>
      </c>
      <c r="J89" s="89">
        <v>42179</v>
      </c>
      <c r="K89" s="89"/>
      <c r="L89" s="89"/>
      <c r="M89" s="91"/>
      <c r="N89" s="110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2">
        <f>IF(COUNTA(S89:X89)=0,"",SUMPRODUCT(--(ISNUMBER(S89:X89)),S89:X89)+ (COUNTA(S89:X89)-COUNT(S89:X89))*8)</f>
        <v>2</v>
      </c>
      <c r="P89" s="114">
        <f>IF(O89="","",ROUND(O89/8,2))</f>
        <v>0.25</v>
      </c>
      <c r="Q89" s="112" t="str">
        <f>IF(COUNTA(S90:X90)=0,"",SUMPRODUCT(--(ISNUMBER(S90:X90)),S90:X90)+ (COUNTA(S90:X90)-COUNT(S90:X90))*8)</f>
        <v/>
      </c>
      <c r="R89" s="114" t="str">
        <f t="shared" ref="R89" si="68">IF(Q89="","",ROUND(Q89/8,2))</f>
        <v/>
      </c>
      <c r="S89" s="85"/>
      <c r="T89" s="85">
        <v>2</v>
      </c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99"/>
    </row>
    <row r="90" spans="2:34" ht="13.5" customHeight="1">
      <c r="B90" s="117"/>
      <c r="C90" s="103"/>
      <c r="D90" s="105"/>
      <c r="E90" s="105"/>
      <c r="F90" s="107"/>
      <c r="G90" s="107"/>
      <c r="H90" s="109"/>
      <c r="I90" s="90"/>
      <c r="J90" s="90"/>
      <c r="K90" s="90"/>
      <c r="L90" s="90"/>
      <c r="M90" s="92"/>
      <c r="N90" s="111"/>
      <c r="O90" s="113"/>
      <c r="P90" s="115"/>
      <c r="Q90" s="113"/>
      <c r="R90" s="115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99"/>
    </row>
    <row r="91" spans="2:34" ht="13.5" customHeight="1">
      <c r="B91" s="100">
        <f t="shared" ref="B91" si="69">(ROW()-10)/2+0.5</f>
        <v>41</v>
      </c>
      <c r="C91" s="102"/>
      <c r="D91" s="104"/>
      <c r="E91" s="104" t="s">
        <v>96</v>
      </c>
      <c r="F91" s="106" t="s">
        <v>56</v>
      </c>
      <c r="G91" s="106"/>
      <c r="H91" s="108"/>
      <c r="I91" s="89">
        <v>42179</v>
      </c>
      <c r="J91" s="89">
        <v>42179</v>
      </c>
      <c r="K91" s="89"/>
      <c r="L91" s="89"/>
      <c r="M91" s="91"/>
      <c r="N91" s="9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95">
        <f>IF(COUNTA(S91:X91)=0,"",SUMPRODUCT(--(ISNUMBER(S91:X91)),S91:X91)+ (COUNTA(S91:X91)-COUNT(S91:X91))*8)</f>
        <v>2</v>
      </c>
      <c r="P91" s="97">
        <f t="shared" ref="P91" si="70">IF(O91="","",ROUND(O91/8,2))</f>
        <v>0.25</v>
      </c>
      <c r="Q91" s="95" t="str">
        <f>IF(COUNTA(S92:X92)=0,"",SUMPRODUCT(--(ISNUMBER(S92:X92)),S92:X92)+ (COUNTA(S92:X92)-COUNT(S92:X92))*8)</f>
        <v/>
      </c>
      <c r="R91" s="97" t="str">
        <f t="shared" ref="R91" si="71">IF(Q91="","",ROUND(Q91/8,2))</f>
        <v/>
      </c>
      <c r="S91" s="85"/>
      <c r="T91" s="85">
        <v>2</v>
      </c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99"/>
    </row>
    <row r="92" spans="2:34" ht="13.5" customHeight="1">
      <c r="B92" s="101"/>
      <c r="C92" s="103"/>
      <c r="D92" s="105"/>
      <c r="E92" s="105"/>
      <c r="F92" s="107"/>
      <c r="G92" s="107"/>
      <c r="H92" s="109"/>
      <c r="I92" s="90"/>
      <c r="J92" s="90"/>
      <c r="K92" s="90"/>
      <c r="L92" s="90"/>
      <c r="M92" s="92"/>
      <c r="N92" s="94"/>
      <c r="O92" s="96"/>
      <c r="P92" s="98"/>
      <c r="Q92" s="96"/>
      <c r="R92" s="9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99"/>
    </row>
    <row r="93" spans="2:34" ht="13.5" customHeight="1">
      <c r="B93" s="100">
        <f>(ROW()-10)/2+0.5</f>
        <v>42</v>
      </c>
      <c r="C93" s="102"/>
      <c r="D93" s="104"/>
      <c r="E93" s="104"/>
      <c r="F93" s="106"/>
      <c r="G93" s="106"/>
      <c r="H93" s="108"/>
      <c r="I93" s="89"/>
      <c r="J93" s="89"/>
      <c r="K93" s="89"/>
      <c r="L93" s="89"/>
      <c r="M93" s="91"/>
      <c r="N93" s="93"/>
      <c r="O93" s="95"/>
      <c r="P93" s="97"/>
      <c r="Q93" s="95"/>
      <c r="R93" s="97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99"/>
    </row>
    <row r="94" spans="2:34" ht="13.5" customHeight="1">
      <c r="B94" s="101"/>
      <c r="C94" s="103"/>
      <c r="D94" s="105"/>
      <c r="E94" s="105"/>
      <c r="F94" s="107"/>
      <c r="G94" s="107"/>
      <c r="H94" s="109"/>
      <c r="I94" s="90"/>
      <c r="J94" s="90"/>
      <c r="K94" s="90"/>
      <c r="L94" s="90"/>
      <c r="M94" s="92"/>
      <c r="N94" s="94"/>
      <c r="O94" s="96"/>
      <c r="P94" s="98"/>
      <c r="Q94" s="96"/>
      <c r="R94" s="98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99"/>
    </row>
    <row r="95" spans="2:34" ht="13.5" customHeight="1">
      <c r="B95" s="116">
        <f>(ROW()-10)/2+0.5</f>
        <v>43</v>
      </c>
      <c r="C95" s="102"/>
      <c r="D95" s="104" t="s">
        <v>97</v>
      </c>
      <c r="E95" s="104" t="s">
        <v>98</v>
      </c>
      <c r="F95" s="106" t="s">
        <v>77</v>
      </c>
      <c r="G95" s="106"/>
      <c r="H95" s="108" t="s">
        <v>63</v>
      </c>
      <c r="I95" s="89">
        <v>42172</v>
      </c>
      <c r="J95" s="89">
        <v>42174</v>
      </c>
      <c r="K95" s="89">
        <v>42172</v>
      </c>
      <c r="L95" s="89">
        <v>42174</v>
      </c>
      <c r="M95" s="91">
        <v>100</v>
      </c>
      <c r="N95" s="110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2">
        <f>IF(COUNTA(S95:X95)=0,"",SUMPRODUCT(--(ISNUMBER(S95:X95)),S95:X95)+ (COUNTA(S95:X95)-COUNT(S95:X95))*8)</f>
        <v>8</v>
      </c>
      <c r="P95" s="114">
        <f>IF(O95="","",ROUND(O95/8,2))</f>
        <v>1</v>
      </c>
      <c r="Q95" s="112" t="str">
        <f>IF(COUNTA(S96:X96)=0,"",SUMPRODUCT(--(ISNUMBER(S96:X96)),S96:X96)+ (COUNTA(S96:X96)-COUNT(S96:X96))*8)</f>
        <v/>
      </c>
      <c r="R95" s="114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99"/>
    </row>
    <row r="96" spans="2:34" ht="13.5" customHeight="1">
      <c r="B96" s="117"/>
      <c r="C96" s="103"/>
      <c r="D96" s="105"/>
      <c r="E96" s="105"/>
      <c r="F96" s="107"/>
      <c r="G96" s="107"/>
      <c r="H96" s="109"/>
      <c r="I96" s="90"/>
      <c r="J96" s="90"/>
      <c r="K96" s="90"/>
      <c r="L96" s="90"/>
      <c r="M96" s="92"/>
      <c r="N96" s="111"/>
      <c r="O96" s="113"/>
      <c r="P96" s="115"/>
      <c r="Q96" s="113"/>
      <c r="R96" s="115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99"/>
    </row>
    <row r="97" spans="2:34" ht="13.5" customHeight="1">
      <c r="B97" s="100">
        <f t="shared" ref="B97" si="73">(ROW()-10)/2+0.5</f>
        <v>44</v>
      </c>
      <c r="C97" s="102"/>
      <c r="D97" s="104"/>
      <c r="E97" s="104" t="s">
        <v>99</v>
      </c>
      <c r="F97" s="106" t="s">
        <v>77</v>
      </c>
      <c r="G97" s="106"/>
      <c r="H97" s="108" t="s">
        <v>63</v>
      </c>
      <c r="I97" s="89">
        <v>42178</v>
      </c>
      <c r="J97" s="89">
        <v>42178</v>
      </c>
      <c r="K97" s="89"/>
      <c r="L97" s="89"/>
      <c r="M97" s="91"/>
      <c r="N97" s="9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95">
        <f>IF(COUNTA(S97:X97)=0,"",SUMPRODUCT(--(ISNUMBER(S97:X97)),S97:X97)+ (COUNTA(S97:X97)-COUNT(S97:X97))*8)</f>
        <v>8</v>
      </c>
      <c r="P97" s="97">
        <f t="shared" ref="P97" si="74">IF(O97="","",ROUND(O97/8,2))</f>
        <v>1</v>
      </c>
      <c r="Q97" s="95" t="str">
        <f>IF(COUNTA(S98:X98)=0,"",SUMPRODUCT(--(ISNUMBER(S98:X98)),S98:X98)+ (COUNTA(S98:X98)-COUNT(S98:X98))*8)</f>
        <v/>
      </c>
      <c r="R97" s="97" t="str">
        <f t="shared" ref="R97" si="75">IF(Q97="","",ROUND(Q97/8,2))</f>
        <v/>
      </c>
      <c r="S97" s="85"/>
      <c r="T97" s="85">
        <v>8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99"/>
    </row>
    <row r="98" spans="2:34" ht="13.5" customHeight="1">
      <c r="B98" s="101"/>
      <c r="C98" s="103"/>
      <c r="D98" s="105"/>
      <c r="E98" s="105"/>
      <c r="F98" s="107"/>
      <c r="G98" s="107"/>
      <c r="H98" s="109"/>
      <c r="I98" s="90"/>
      <c r="J98" s="90"/>
      <c r="K98" s="90"/>
      <c r="L98" s="90"/>
      <c r="M98" s="92"/>
      <c r="N98" s="94"/>
      <c r="O98" s="96"/>
      <c r="P98" s="98"/>
      <c r="Q98" s="96"/>
      <c r="R98" s="9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99"/>
    </row>
    <row r="99" spans="2:34" ht="13.5" customHeight="1">
      <c r="B99" s="116">
        <f>(ROW()-10)/2+0.5</f>
        <v>45</v>
      </c>
      <c r="C99" s="102"/>
      <c r="D99" s="104"/>
      <c r="E99" s="104" t="s">
        <v>100</v>
      </c>
      <c r="F99" s="106" t="s">
        <v>77</v>
      </c>
      <c r="G99" s="106"/>
      <c r="H99" s="108" t="s">
        <v>63</v>
      </c>
      <c r="I99" s="89">
        <v>42178</v>
      </c>
      <c r="J99" s="89">
        <v>42178</v>
      </c>
      <c r="K99" s="89"/>
      <c r="L99" s="89"/>
      <c r="M99" s="91"/>
      <c r="N99" s="110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2">
        <f>IF(COUNTA(S99:X99)=0,"",SUMPRODUCT(--(ISNUMBER(S99:X99)),S99:X99)+ (COUNTA(S99:X99)-COUNT(S99:X99))*8)</f>
        <v>8</v>
      </c>
      <c r="P99" s="114">
        <f>IF(O99="","",ROUND(O99/8,2))</f>
        <v>1</v>
      </c>
      <c r="Q99" s="112" t="str">
        <f>IF(COUNTA(S100:X100)=0,"",SUMPRODUCT(--(ISNUMBER(S100:X100)),S100:X100)+ (COUNTA(S100:X100)-COUNT(S100:X100))*8)</f>
        <v/>
      </c>
      <c r="R99" s="114" t="str">
        <f t="shared" ref="R99" si="76">IF(Q99="","",ROUND(Q99/8,2))</f>
        <v/>
      </c>
      <c r="S99" s="85"/>
      <c r="T99" s="85">
        <v>8</v>
      </c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99"/>
    </row>
    <row r="100" spans="2:34" ht="13.5" customHeight="1">
      <c r="B100" s="117"/>
      <c r="C100" s="103"/>
      <c r="D100" s="105"/>
      <c r="E100" s="105"/>
      <c r="F100" s="107"/>
      <c r="G100" s="107"/>
      <c r="H100" s="109"/>
      <c r="I100" s="90"/>
      <c r="J100" s="90"/>
      <c r="K100" s="90"/>
      <c r="L100" s="90"/>
      <c r="M100" s="92"/>
      <c r="N100" s="111"/>
      <c r="O100" s="113"/>
      <c r="P100" s="115"/>
      <c r="Q100" s="113"/>
      <c r="R100" s="115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99"/>
    </row>
    <row r="101" spans="2:34" ht="13.5" customHeight="1">
      <c r="B101" s="100">
        <f t="shared" ref="B101:B103" si="77">(ROW()-10)/2+0.5</f>
        <v>46</v>
      </c>
      <c r="C101" s="102"/>
      <c r="D101" s="104"/>
      <c r="E101" s="104" t="s">
        <v>101</v>
      </c>
      <c r="F101" s="106" t="s">
        <v>77</v>
      </c>
      <c r="G101" s="106"/>
      <c r="H101" s="108" t="s">
        <v>63</v>
      </c>
      <c r="I101" s="89">
        <v>42178</v>
      </c>
      <c r="J101" s="89">
        <v>42178</v>
      </c>
      <c r="K101" s="89"/>
      <c r="L101" s="89"/>
      <c r="M101" s="91"/>
      <c r="N101" s="9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95">
        <f>IF(COUNTA(S101:X101)=0,"",SUMPRODUCT(--(ISNUMBER(S101:X101)),S101:X101)+ (COUNTA(S101:X101)-COUNT(S101:X101))*8)</f>
        <v>8</v>
      </c>
      <c r="P101" s="97">
        <f t="shared" ref="P101" si="78">IF(O101="","",ROUND(O101/8,2))</f>
        <v>1</v>
      </c>
      <c r="Q101" s="95" t="str">
        <f>IF(COUNTA(S102:X102)=0,"",SUMPRODUCT(--(ISNUMBER(S102:X102)),S102:X102)+ (COUNTA(S102:X102)-COUNT(S102:X102))*8)</f>
        <v/>
      </c>
      <c r="R101" s="97" t="str">
        <f t="shared" ref="R101" si="79">IF(Q101="","",ROUND(Q101/8,2))</f>
        <v/>
      </c>
      <c r="S101" s="85"/>
      <c r="T101" s="85">
        <v>8</v>
      </c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99"/>
    </row>
    <row r="102" spans="2:34" ht="13.5" customHeight="1">
      <c r="B102" s="101"/>
      <c r="C102" s="103"/>
      <c r="D102" s="105"/>
      <c r="E102" s="105"/>
      <c r="F102" s="107"/>
      <c r="G102" s="107"/>
      <c r="H102" s="109"/>
      <c r="I102" s="90"/>
      <c r="J102" s="90"/>
      <c r="K102" s="90"/>
      <c r="L102" s="90"/>
      <c r="M102" s="92"/>
      <c r="N102" s="94"/>
      <c r="O102" s="96"/>
      <c r="P102" s="98"/>
      <c r="Q102" s="96"/>
      <c r="R102" s="9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99"/>
    </row>
    <row r="103" spans="2:34" ht="13.5" customHeight="1">
      <c r="B103" s="100">
        <f t="shared" si="77"/>
        <v>47</v>
      </c>
      <c r="C103" s="102"/>
      <c r="D103" s="104"/>
      <c r="E103" s="104" t="s">
        <v>103</v>
      </c>
      <c r="F103" s="106" t="s">
        <v>77</v>
      </c>
      <c r="G103" s="106"/>
      <c r="H103" s="108" t="s">
        <v>63</v>
      </c>
      <c r="I103" s="89">
        <v>42178</v>
      </c>
      <c r="J103" s="89">
        <v>42178</v>
      </c>
      <c r="K103" s="89"/>
      <c r="L103" s="89"/>
      <c r="M103" s="91"/>
      <c r="N103" s="93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95">
        <f>IF(COUNTA(S103:X103)=0,"",SUMPRODUCT(--(ISNUMBER(S103:X103)),S103:X103)+ (COUNTA(S103:X103)-COUNT(S103:X103))*8)</f>
        <v>8</v>
      </c>
      <c r="P103" s="97">
        <f t="shared" ref="P103" si="80">IF(O103="","",ROUND(O103/8,2))</f>
        <v>1</v>
      </c>
      <c r="Q103" s="95" t="str">
        <f>IF(COUNTA(S104:X104)=0,"",SUMPRODUCT(--(ISNUMBER(S104:X104)),S104:X104)+ (COUNTA(S104:X104)-COUNT(S104:X104))*8)</f>
        <v/>
      </c>
      <c r="R103" s="97" t="str">
        <f t="shared" ref="R103" si="81">IF(Q103="","",ROUND(Q103/8,2))</f>
        <v/>
      </c>
      <c r="S103" s="85"/>
      <c r="T103" s="85">
        <v>8</v>
      </c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99"/>
    </row>
    <row r="104" spans="2:34" ht="13.5" customHeight="1">
      <c r="B104" s="101"/>
      <c r="C104" s="103"/>
      <c r="D104" s="105"/>
      <c r="E104" s="105"/>
      <c r="F104" s="107"/>
      <c r="G104" s="107"/>
      <c r="H104" s="109"/>
      <c r="I104" s="90"/>
      <c r="J104" s="90"/>
      <c r="K104" s="90"/>
      <c r="L104" s="90"/>
      <c r="M104" s="92"/>
      <c r="N104" s="94"/>
      <c r="O104" s="96"/>
      <c r="P104" s="98"/>
      <c r="Q104" s="96"/>
      <c r="R104" s="98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99"/>
    </row>
    <row r="105" spans="2:34" ht="13.5" customHeight="1">
      <c r="B105" s="100">
        <f>(ROW()-10)/2+0.5</f>
        <v>48</v>
      </c>
      <c r="C105" s="102"/>
      <c r="D105" s="104"/>
      <c r="E105" s="104"/>
      <c r="F105" s="106"/>
      <c r="G105" s="106"/>
      <c r="H105" s="108"/>
      <c r="I105" s="89"/>
      <c r="J105" s="89"/>
      <c r="K105" s="89"/>
      <c r="L105" s="89"/>
      <c r="M105" s="91"/>
      <c r="N105" s="93"/>
      <c r="O105" s="95"/>
      <c r="P105" s="97"/>
      <c r="Q105" s="95"/>
      <c r="R105" s="97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99"/>
    </row>
    <row r="106" spans="2:34" ht="13.5" customHeight="1">
      <c r="B106" s="101"/>
      <c r="C106" s="103"/>
      <c r="D106" s="105"/>
      <c r="E106" s="105"/>
      <c r="F106" s="107"/>
      <c r="G106" s="107"/>
      <c r="H106" s="109"/>
      <c r="I106" s="90"/>
      <c r="J106" s="90"/>
      <c r="K106" s="90"/>
      <c r="L106" s="90"/>
      <c r="M106" s="92"/>
      <c r="N106" s="94"/>
      <c r="O106" s="96"/>
      <c r="P106" s="98"/>
      <c r="Q106" s="96"/>
      <c r="R106" s="98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99"/>
    </row>
    <row r="107" spans="2:34" ht="13.5" customHeight="1">
      <c r="B107" s="100">
        <f>(ROW()-10)/2+0.5</f>
        <v>49</v>
      </c>
      <c r="C107" s="102"/>
      <c r="D107" s="104"/>
      <c r="E107" s="104"/>
      <c r="F107" s="106"/>
      <c r="G107" s="106"/>
      <c r="H107" s="108"/>
      <c r="I107" s="89"/>
      <c r="J107" s="89"/>
      <c r="K107" s="89"/>
      <c r="L107" s="89"/>
      <c r="M107" s="91"/>
      <c r="N107" s="93"/>
      <c r="O107" s="95"/>
      <c r="P107" s="97"/>
      <c r="Q107" s="95"/>
      <c r="R107" s="97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99"/>
    </row>
    <row r="108" spans="2:34" ht="13.5" customHeight="1">
      <c r="B108" s="101"/>
      <c r="C108" s="103"/>
      <c r="D108" s="105"/>
      <c r="E108" s="105"/>
      <c r="F108" s="107"/>
      <c r="G108" s="107"/>
      <c r="H108" s="109"/>
      <c r="I108" s="90"/>
      <c r="J108" s="90"/>
      <c r="K108" s="90"/>
      <c r="L108" s="90"/>
      <c r="M108" s="92"/>
      <c r="N108" s="94"/>
      <c r="O108" s="96"/>
      <c r="P108" s="98"/>
      <c r="Q108" s="96"/>
      <c r="R108" s="98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99"/>
    </row>
    <row r="109" spans="2:34" ht="13.5" customHeight="1">
      <c r="B109" s="100">
        <f t="shared" ref="B109:B111" si="82">(ROW()-10)/2+0.5</f>
        <v>50</v>
      </c>
      <c r="C109" s="102"/>
      <c r="D109" s="104" t="s">
        <v>73</v>
      </c>
      <c r="E109" s="104" t="s">
        <v>102</v>
      </c>
      <c r="F109" s="106" t="s">
        <v>73</v>
      </c>
      <c r="G109" s="106"/>
      <c r="H109" s="108" t="s">
        <v>63</v>
      </c>
      <c r="I109" s="89">
        <v>42172</v>
      </c>
      <c r="J109" s="89">
        <v>42180</v>
      </c>
      <c r="K109" s="89">
        <v>42172</v>
      </c>
      <c r="L109" s="89"/>
      <c r="M109" s="91"/>
      <c r="N109" s="93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95">
        <f>IF(COUNTA(S109:X109)=0,"",SUMPRODUCT(--(ISNUMBER(S109:X109)),S109:X109)+ (COUNTA(S109:X109)-COUNT(S109:X109))*8)</f>
        <v>8</v>
      </c>
      <c r="P109" s="97">
        <f t="shared" ref="P109" si="83">IF(O109="","",ROUND(O109/8,2))</f>
        <v>1</v>
      </c>
      <c r="Q109" s="95" t="str">
        <f>IF(COUNTA(S110:X110)=0,"",SUMPRODUCT(--(ISNUMBER(S110:X110)),S110:X110)+ (COUNTA(S110:X110)-COUNT(S110:X110))*8)</f>
        <v/>
      </c>
      <c r="R109" s="97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99"/>
    </row>
    <row r="110" spans="2:34" ht="13.5" customHeight="1">
      <c r="B110" s="101"/>
      <c r="C110" s="103"/>
      <c r="D110" s="105"/>
      <c r="E110" s="105"/>
      <c r="F110" s="107"/>
      <c r="G110" s="107"/>
      <c r="H110" s="109"/>
      <c r="I110" s="90"/>
      <c r="J110" s="90"/>
      <c r="K110" s="90"/>
      <c r="L110" s="90"/>
      <c r="M110" s="92"/>
      <c r="N110" s="94"/>
      <c r="O110" s="96"/>
      <c r="P110" s="98"/>
      <c r="Q110" s="96"/>
      <c r="R110" s="98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99"/>
    </row>
    <row r="111" spans="2:34" ht="13.5" customHeight="1">
      <c r="B111" s="100">
        <f t="shared" si="82"/>
        <v>51</v>
      </c>
      <c r="C111" s="102"/>
      <c r="D111" s="104"/>
      <c r="E111" s="104" t="s">
        <v>74</v>
      </c>
      <c r="F111" s="106" t="s">
        <v>73</v>
      </c>
      <c r="G111" s="106"/>
      <c r="H111" s="108" t="s">
        <v>66</v>
      </c>
      <c r="I111" s="89">
        <v>42172</v>
      </c>
      <c r="J111" s="89">
        <v>42180</v>
      </c>
      <c r="K111" s="89">
        <v>42172</v>
      </c>
      <c r="L111" s="89"/>
      <c r="M111" s="91"/>
      <c r="N111" s="93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95">
        <f>IF(COUNTA(S111:X111)=0,"",SUMPRODUCT(--(ISNUMBER(S111:X111)),S111:X111)+ (COUNTA(S111:X111)-COUNT(S111:X111))*8)</f>
        <v>8</v>
      </c>
      <c r="P111" s="97">
        <f t="shared" ref="P111" si="85">IF(O111="","",ROUND(O111/8,2))</f>
        <v>1</v>
      </c>
      <c r="Q111" s="95" t="str">
        <f>IF(COUNTA(S112:X112)=0,"",SUMPRODUCT(--(ISNUMBER(S112:X112)),S112:X112)+ (COUNTA(S112:X112)-COUNT(S112:X112))*8)</f>
        <v/>
      </c>
      <c r="R111" s="97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99"/>
    </row>
    <row r="112" spans="2:34" ht="13.5" customHeight="1">
      <c r="B112" s="101"/>
      <c r="C112" s="103"/>
      <c r="D112" s="105"/>
      <c r="E112" s="105"/>
      <c r="F112" s="107"/>
      <c r="G112" s="107"/>
      <c r="H112" s="109"/>
      <c r="I112" s="90"/>
      <c r="J112" s="90"/>
      <c r="K112" s="90"/>
      <c r="L112" s="90"/>
      <c r="M112" s="92"/>
      <c r="N112" s="94"/>
      <c r="O112" s="96"/>
      <c r="P112" s="98"/>
      <c r="Q112" s="96"/>
      <c r="R112" s="98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99"/>
    </row>
    <row r="113" spans="2:34" ht="13.5" customHeight="1">
      <c r="B113" s="100">
        <f t="shared" ref="B113" si="87">(ROW()-10)/2+0.5</f>
        <v>52</v>
      </c>
      <c r="C113" s="102"/>
      <c r="D113" s="104"/>
      <c r="E113" s="104" t="s">
        <v>75</v>
      </c>
      <c r="F113" s="106" t="s">
        <v>73</v>
      </c>
      <c r="G113" s="106"/>
      <c r="H113" s="108" t="s">
        <v>66</v>
      </c>
      <c r="I113" s="89">
        <v>42172</v>
      </c>
      <c r="J113" s="89">
        <v>42173</v>
      </c>
      <c r="K113" s="89">
        <v>42172</v>
      </c>
      <c r="L113" s="89"/>
      <c r="M113" s="91"/>
      <c r="N113" s="93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95">
        <f>IF(COUNTA(S113:X113)=0,"",SUMPRODUCT(--(ISNUMBER(S113:X113)),S113:X113)+ (COUNTA(S113:X113)-COUNT(S113:X113))*8)</f>
        <v>8</v>
      </c>
      <c r="P113" s="97">
        <f t="shared" ref="P113" si="88">IF(O113="","",ROUND(O113/8,2))</f>
        <v>1</v>
      </c>
      <c r="Q113" s="95" t="str">
        <f>IF(COUNTA(S114:X114)=0,"",SUMPRODUCT(--(ISNUMBER(S114:X114)),S114:X114)+ (COUNTA(S114:X114)-COUNT(S114:X114))*8)</f>
        <v/>
      </c>
      <c r="R113" s="97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99"/>
    </row>
    <row r="114" spans="2:34" ht="13.5" customHeight="1">
      <c r="B114" s="101"/>
      <c r="C114" s="103"/>
      <c r="D114" s="105"/>
      <c r="E114" s="105"/>
      <c r="F114" s="107"/>
      <c r="G114" s="107"/>
      <c r="H114" s="109"/>
      <c r="I114" s="90"/>
      <c r="J114" s="90"/>
      <c r="K114" s="90"/>
      <c r="L114" s="90"/>
      <c r="M114" s="92"/>
      <c r="N114" s="94"/>
      <c r="O114" s="96"/>
      <c r="P114" s="98"/>
      <c r="Q114" s="96"/>
      <c r="R114" s="98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99"/>
    </row>
    <row r="115" spans="2:34" ht="13.5" customHeight="1">
      <c r="B115" s="100">
        <f>(ROW()-10)/2+0.5</f>
        <v>53</v>
      </c>
      <c r="C115" s="102"/>
      <c r="D115" s="104"/>
      <c r="E115" s="104"/>
      <c r="F115" s="106"/>
      <c r="G115" s="106"/>
      <c r="H115" s="108"/>
      <c r="I115" s="89"/>
      <c r="J115" s="89"/>
      <c r="K115" s="89"/>
      <c r="L115" s="89"/>
      <c r="M115" s="91"/>
      <c r="N115" s="93"/>
      <c r="O115" s="95"/>
      <c r="P115" s="97"/>
      <c r="Q115" s="95"/>
      <c r="R115" s="97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99"/>
    </row>
    <row r="116" spans="2:34" ht="13.5" customHeight="1">
      <c r="B116" s="101"/>
      <c r="C116" s="103"/>
      <c r="D116" s="105"/>
      <c r="E116" s="105"/>
      <c r="F116" s="107"/>
      <c r="G116" s="107"/>
      <c r="H116" s="109"/>
      <c r="I116" s="90"/>
      <c r="J116" s="90"/>
      <c r="K116" s="90"/>
      <c r="L116" s="90"/>
      <c r="M116" s="92"/>
      <c r="N116" s="94"/>
      <c r="O116" s="96"/>
      <c r="P116" s="98"/>
      <c r="Q116" s="96"/>
      <c r="R116" s="98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99"/>
    </row>
    <row r="117" spans="2:34" ht="13.5" customHeight="1">
      <c r="B117" s="100">
        <f t="shared" ref="B117" si="90">(ROW()-10)/2+0.5</f>
        <v>54</v>
      </c>
      <c r="C117" s="102"/>
      <c r="D117" s="104" t="s">
        <v>94</v>
      </c>
      <c r="E117" s="104" t="s">
        <v>76</v>
      </c>
      <c r="F117" s="106" t="s">
        <v>73</v>
      </c>
      <c r="G117" s="106"/>
      <c r="H117" s="108" t="s">
        <v>67</v>
      </c>
      <c r="I117" s="89">
        <v>42172</v>
      </c>
      <c r="J117" s="89">
        <v>42172</v>
      </c>
      <c r="K117" s="89">
        <v>42172</v>
      </c>
      <c r="L117" s="89">
        <v>42174</v>
      </c>
      <c r="M117" s="91"/>
      <c r="N117" s="93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★</v>
      </c>
      <c r="O117" s="95">
        <f>IF(COUNTA(S117:X117)=0,"",SUMPRODUCT(--(ISNUMBER(S117:X117)),S117:X117)+ (COUNTA(S117:X117)-COUNT(S117:X117))*8)</f>
        <v>8</v>
      </c>
      <c r="P117" s="97">
        <f t="shared" ref="P117" si="91">IF(O117="","",ROUND(O117/8,2))</f>
        <v>1</v>
      </c>
      <c r="Q117" s="95" t="str">
        <f>IF(COUNTA(S118:X118)=0,"",SUMPRODUCT(--(ISNUMBER(S118:X118)),S118:X118)+ (COUNTA(S118:X118)-COUNT(S118:X118))*8)</f>
        <v/>
      </c>
      <c r="R117" s="97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99"/>
    </row>
    <row r="118" spans="2:34" ht="13.5" customHeight="1">
      <c r="B118" s="101"/>
      <c r="C118" s="103"/>
      <c r="D118" s="105"/>
      <c r="E118" s="105"/>
      <c r="F118" s="107"/>
      <c r="G118" s="107"/>
      <c r="H118" s="109"/>
      <c r="I118" s="90"/>
      <c r="J118" s="90"/>
      <c r="K118" s="90"/>
      <c r="L118" s="90"/>
      <c r="M118" s="92"/>
      <c r="N118" s="94"/>
      <c r="O118" s="96"/>
      <c r="P118" s="98"/>
      <c r="Q118" s="96"/>
      <c r="R118" s="98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99"/>
    </row>
    <row r="119" spans="2:34" ht="13.5" customHeight="1">
      <c r="B119" s="100">
        <f>(ROW()-10)/2+0.5</f>
        <v>55</v>
      </c>
      <c r="C119" s="102"/>
      <c r="D119" s="104"/>
      <c r="E119" s="104"/>
      <c r="F119" s="106"/>
      <c r="G119" s="106"/>
      <c r="H119" s="108"/>
      <c r="I119" s="89"/>
      <c r="J119" s="89"/>
      <c r="K119" s="89"/>
      <c r="L119" s="89"/>
      <c r="M119" s="91"/>
      <c r="N119" s="93"/>
      <c r="O119" s="95"/>
      <c r="P119" s="97"/>
      <c r="Q119" s="95"/>
      <c r="R119" s="97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99"/>
    </row>
    <row r="120" spans="2:34" ht="13.5" customHeight="1">
      <c r="B120" s="101"/>
      <c r="C120" s="103"/>
      <c r="D120" s="105"/>
      <c r="E120" s="105"/>
      <c r="F120" s="107"/>
      <c r="G120" s="107"/>
      <c r="H120" s="109"/>
      <c r="I120" s="90"/>
      <c r="J120" s="90"/>
      <c r="K120" s="90"/>
      <c r="L120" s="90"/>
      <c r="M120" s="92"/>
      <c r="N120" s="94"/>
      <c r="O120" s="96"/>
      <c r="P120" s="98"/>
      <c r="Q120" s="96"/>
      <c r="R120" s="98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99"/>
    </row>
    <row r="121" spans="2:34" ht="13.5" customHeight="1">
      <c r="B121" s="100">
        <f t="shared" ref="B121" si="93">(ROW()-10)/2+0.5</f>
        <v>56</v>
      </c>
      <c r="C121" s="102"/>
      <c r="D121" s="104" t="s">
        <v>78</v>
      </c>
      <c r="E121" s="104" t="s">
        <v>79</v>
      </c>
      <c r="F121" s="106" t="s">
        <v>80</v>
      </c>
      <c r="G121" s="106"/>
      <c r="H121" s="108" t="s">
        <v>55</v>
      </c>
      <c r="I121" s="89">
        <v>42172</v>
      </c>
      <c r="J121" s="89">
        <v>42172</v>
      </c>
      <c r="K121" s="89">
        <v>42172</v>
      </c>
      <c r="L121" s="89">
        <v>42172</v>
      </c>
      <c r="M121" s="91">
        <v>100</v>
      </c>
      <c r="N121" s="93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95">
        <f>IF(COUNTA(S121:X121)=0,"",SUMPRODUCT(--(ISNUMBER(S121:X121)),S121:X121)+ (COUNTA(S121:X121)-COUNT(S121:X121))*8)</f>
        <v>8</v>
      </c>
      <c r="P121" s="97">
        <f t="shared" ref="P121" si="94">IF(O121="","",ROUND(O121/8,2))</f>
        <v>1</v>
      </c>
      <c r="Q121" s="95">
        <f>IF(COUNTA(S122:X122)=0,"",SUMPRODUCT(--(ISNUMBER(S122:X122)),S122:X122)+ (COUNTA(S122:X122)-COUNT(S122:X122))*8)</f>
        <v>8</v>
      </c>
      <c r="R121" s="97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99"/>
    </row>
    <row r="122" spans="2:34" ht="13.5" customHeight="1">
      <c r="B122" s="101"/>
      <c r="C122" s="103"/>
      <c r="D122" s="105"/>
      <c r="E122" s="105"/>
      <c r="F122" s="107"/>
      <c r="G122" s="107"/>
      <c r="H122" s="109"/>
      <c r="I122" s="90"/>
      <c r="J122" s="90"/>
      <c r="K122" s="90"/>
      <c r="L122" s="90"/>
      <c r="M122" s="92"/>
      <c r="N122" s="94"/>
      <c r="O122" s="96"/>
      <c r="P122" s="98"/>
      <c r="Q122" s="96"/>
      <c r="R122" s="98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99"/>
    </row>
    <row r="123" spans="2:34" ht="13.5" customHeight="1">
      <c r="B123" s="100">
        <f>(ROW()-10)/2+0.5</f>
        <v>57</v>
      </c>
      <c r="C123" s="102"/>
      <c r="D123" s="104"/>
      <c r="E123" s="104"/>
      <c r="F123" s="106"/>
      <c r="G123" s="106"/>
      <c r="H123" s="108"/>
      <c r="I123" s="89"/>
      <c r="J123" s="89"/>
      <c r="K123" s="89"/>
      <c r="L123" s="89"/>
      <c r="M123" s="91"/>
      <c r="N123" s="93"/>
      <c r="O123" s="95"/>
      <c r="P123" s="97"/>
      <c r="Q123" s="95"/>
      <c r="R123" s="97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99"/>
    </row>
    <row r="124" spans="2:34" ht="13.5" customHeight="1">
      <c r="B124" s="101"/>
      <c r="C124" s="103"/>
      <c r="D124" s="105"/>
      <c r="E124" s="105"/>
      <c r="F124" s="107"/>
      <c r="G124" s="107"/>
      <c r="H124" s="109"/>
      <c r="I124" s="90"/>
      <c r="J124" s="90"/>
      <c r="K124" s="90"/>
      <c r="L124" s="90"/>
      <c r="M124" s="92"/>
      <c r="N124" s="94"/>
      <c r="O124" s="96"/>
      <c r="P124" s="98"/>
      <c r="Q124" s="96"/>
      <c r="R124" s="98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99"/>
    </row>
    <row r="125" spans="2:34" ht="13.5" customHeight="1">
      <c r="B125" s="100">
        <f t="shared" ref="B125" si="96">(ROW()-10)/2+0.5</f>
        <v>58</v>
      </c>
      <c r="C125" s="102"/>
      <c r="D125" s="104" t="s">
        <v>80</v>
      </c>
      <c r="E125" s="104" t="s">
        <v>81</v>
      </c>
      <c r="F125" s="106" t="s">
        <v>80</v>
      </c>
      <c r="G125" s="106"/>
      <c r="H125" s="108" t="s">
        <v>55</v>
      </c>
      <c r="I125" s="89">
        <v>42173</v>
      </c>
      <c r="J125" s="89">
        <v>42174</v>
      </c>
      <c r="K125" s="89">
        <v>42173</v>
      </c>
      <c r="L125" s="89">
        <v>42174</v>
      </c>
      <c r="M125" s="91">
        <v>50</v>
      </c>
      <c r="N125" s="93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★</v>
      </c>
      <c r="O125" s="95">
        <f>IF(COUNTA(S125:X125)=0,"",SUMPRODUCT(--(ISNUMBER(S125:X125)),S125:X125)+ (COUNTA(S125:X125)-COUNT(S125:X125))*8)</f>
        <v>8</v>
      </c>
      <c r="P125" s="97">
        <f t="shared" ref="P125" si="97">IF(O125="","",ROUND(O125/8,2))</f>
        <v>1</v>
      </c>
      <c r="Q125" s="95" t="str">
        <f>IF(COUNTA(S126:X126)=0,"",SUMPRODUCT(--(ISNUMBER(S126:X126)),S126:X126)+ (COUNTA(S126:X126)-COUNT(S126:X126))*8)</f>
        <v/>
      </c>
      <c r="R125" s="97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99"/>
    </row>
    <row r="126" spans="2:34" ht="13.5" customHeight="1">
      <c r="B126" s="101"/>
      <c r="C126" s="103"/>
      <c r="D126" s="105"/>
      <c r="E126" s="105"/>
      <c r="F126" s="107"/>
      <c r="G126" s="107"/>
      <c r="H126" s="109"/>
      <c r="I126" s="90"/>
      <c r="J126" s="90"/>
      <c r="K126" s="90"/>
      <c r="L126" s="90"/>
      <c r="M126" s="92"/>
      <c r="N126" s="94"/>
      <c r="O126" s="96"/>
      <c r="P126" s="98"/>
      <c r="Q126" s="96"/>
      <c r="R126" s="98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99"/>
    </row>
    <row r="127" spans="2:34" ht="50.1" customHeight="1">
      <c r="B127" s="100">
        <f t="shared" ref="B127" si="99">(ROW()-10)/2+0.5</f>
        <v>59</v>
      </c>
      <c r="C127" s="102"/>
      <c r="D127" s="104"/>
      <c r="E127" s="104"/>
      <c r="F127" s="106"/>
      <c r="G127" s="106"/>
      <c r="H127" s="108"/>
      <c r="I127" s="89"/>
      <c r="J127" s="89"/>
      <c r="K127" s="89"/>
      <c r="L127" s="89"/>
      <c r="M127" s="91"/>
      <c r="N127" s="93"/>
      <c r="O127" s="95"/>
      <c r="P127" s="97"/>
      <c r="Q127" s="95"/>
      <c r="R127" s="97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99"/>
    </row>
    <row r="128" spans="2:34" ht="13.5" customHeight="1">
      <c r="B128" s="101"/>
      <c r="C128" s="103"/>
      <c r="D128" s="105"/>
      <c r="E128" s="105"/>
      <c r="F128" s="107"/>
      <c r="G128" s="107"/>
      <c r="H128" s="109"/>
      <c r="I128" s="90"/>
      <c r="J128" s="90"/>
      <c r="K128" s="90"/>
      <c r="L128" s="90"/>
      <c r="M128" s="92"/>
      <c r="N128" s="94"/>
      <c r="O128" s="96"/>
      <c r="P128" s="98"/>
      <c r="Q128" s="96"/>
      <c r="R128" s="98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99"/>
    </row>
  </sheetData>
  <sheetProtection formatCells="0" formatColumns="0" formatRows="0" sort="0" autoFilter="0"/>
  <autoFilter ref="A10:AJ10">
    <filterColumn colId="12" showButton="0"/>
  </autoFilter>
  <dataConsolidate/>
  <mergeCells count="1081"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O107:O108"/>
    <mergeCell ref="P107:P108"/>
    <mergeCell ref="Q107:Q108"/>
    <mergeCell ref="R107:R10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H35:H36"/>
    <mergeCell ref="I35:I36"/>
    <mergeCell ref="O37:O3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P127:P128"/>
    <mergeCell ref="Q127:Q128"/>
    <mergeCell ref="R127:R128"/>
    <mergeCell ref="AH127:AH128"/>
    <mergeCell ref="AH13:AH14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G9:G10"/>
    <mergeCell ref="G15:G16"/>
    <mergeCell ref="I9:J9"/>
    <mergeCell ref="K9:L9"/>
    <mergeCell ref="M9:N10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D117:D118"/>
    <mergeCell ref="E117:E118"/>
    <mergeCell ref="F117:F118"/>
    <mergeCell ref="G117:G118"/>
    <mergeCell ref="H117:H118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AH119:AH120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D45:D46"/>
    <mergeCell ref="E45:E46"/>
    <mergeCell ref="F45:F46"/>
    <mergeCell ref="G45:G4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B119:B120"/>
    <mergeCell ref="C119:C120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Q31:Q32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Q41:Q42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P23:P24"/>
    <mergeCell ref="Q23:Q2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F25:F26"/>
    <mergeCell ref="G25:G26"/>
    <mergeCell ref="H25:H26"/>
    <mergeCell ref="I25:I26"/>
    <mergeCell ref="J25:J26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AH89:AH90"/>
    <mergeCell ref="K87:K88"/>
    <mergeCell ref="L87:L88"/>
    <mergeCell ref="M87:M88"/>
    <mergeCell ref="N87:N88"/>
    <mergeCell ref="O87:O8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</mergeCells>
  <phoneticPr fontId="3"/>
  <conditionalFormatting sqref="S8:X8">
    <cfRule type="expression" dxfId="995" priority="52619" stopIfTrue="1">
      <formula>IF(TEXT(S$9,"d")="1",TRUE,FALSE)</formula>
    </cfRule>
    <cfRule type="expression" dxfId="994" priority="52620" stopIfTrue="1">
      <formula>OR(IF(TEXT(S$9,"d")&lt;&gt;"1",TRUE,FALSE))</formula>
    </cfRule>
  </conditionalFormatting>
  <conditionalFormatting sqref="S9:AG10">
    <cfRule type="expression" dxfId="993" priority="52621" stopIfTrue="1">
      <formula>IF(S$9=TODAY(),TRUE,FALSE)</formula>
    </cfRule>
    <cfRule type="expression" dxfId="992" priority="52622" stopIfTrue="1">
      <formula>IF(WEEKDAY(S$9)=7,TRUE,FALSE)</formula>
    </cfRule>
    <cfRule type="expression" dxfId="991" priority="52623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990" priority="67132" stopIfTrue="1">
      <formula>IF(OR(WEEKDAY(S$9)=7,WEEKDAY(S$9)=1,IF(ISNA(MATCH(S$9,Holiday,0)),FALSE,TRUE)),TRUE,FALSE)</formula>
    </cfRule>
    <cfRule type="expression" dxfId="989" priority="67133" stopIfTrue="1">
      <formula>IF(AND($B12&lt;&gt;"",$I12&lt;&gt;"", $I12&lt;=S$9,S$9&lt;=$J12),TRUE,FALSE)</formula>
    </cfRule>
    <cfRule type="expression" dxfId="988" priority="67134" stopIfTrue="1">
      <formula>IF(AND($B12="", $K11&lt;&gt;"",$K11&lt;=S$9,S$9&lt;=$L11),TRUE,FALSE)</formula>
    </cfRule>
  </conditionalFormatting>
  <conditionalFormatting sqref="B127:R128 B33:G36 I33:R34 B11:R14 B15:E16 J117:J118 M117:R118 B117:C118 M51:R52 E117:G118 M61:R62 G61:G62 M71:R72 G71:G72 G15:R16 I35:K36 M35:R36">
    <cfRule type="expression" dxfId="987" priority="67150" stopIfTrue="1">
      <formula>IF(AND($B11&lt;&gt;"",$I11&lt;&gt;"",$J11&lt;&gt;"",$K11&lt;&gt;"",$L11&lt;&gt;"",$M11=100),TRUE,FALSE)</formula>
    </cfRule>
    <cfRule type="expression" dxfId="986" priority="67151" stopIfTrue="1">
      <formula>IF(AND($B11&lt;&gt;"",$I11&lt;&gt;"",$J11&lt;&gt;"",$J11&lt;TODAY()),TRUE,FALSE)</formula>
    </cfRule>
    <cfRule type="expression" dxfId="985" priority="67152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984" priority="67327" stopIfTrue="1">
      <formula>IF(OR(WEEKDAY(S$9)=7,WEEKDAY(S$9)=1,IF(ISNA(MATCH(S$9,Holiday,0)),FALSE,TRUE)),TRUE,FALSE)</formula>
    </cfRule>
    <cfRule type="expression" dxfId="983" priority="67328" stopIfTrue="1">
      <formula>IF(AND($B33&lt;&gt;"",$I33&lt;&gt;"", $I33&lt;=S$9,S$9&lt;=$J33),TRUE,FALSE)</formula>
    </cfRule>
    <cfRule type="expression" dxfId="982" priority="67329" stopIfTrue="1">
      <formula>IF(AND($B33="", #REF!&lt;&gt;"",#REF!&lt;=S$9,S$9&lt;=#REF!),TRUE,FALSE)</formula>
    </cfRule>
  </conditionalFormatting>
  <conditionalFormatting sqref="S15:X15">
    <cfRule type="expression" dxfId="981" priority="67339" stopIfTrue="1">
      <formula>IF(OR(WEEKDAY(S$9)=7,WEEKDAY(S$9)=1,IF(ISNA(MATCH(S$9,Holiday,0)),FALSE,TRUE)),TRUE,FALSE)</formula>
    </cfRule>
    <cfRule type="expression" dxfId="980" priority="67340" stopIfTrue="1">
      <formula>IF(AND($B15&lt;&gt;"",$I15&lt;&gt;"", $I15&lt;=S$9,S$9&lt;=$J15),TRUE,FALSE)</formula>
    </cfRule>
    <cfRule type="expression" dxfId="979" priority="67341" stopIfTrue="1">
      <formula>IF(AND($B15="", $K10&lt;&gt;"",$K10&lt;=S$9,S$9&lt;=$L10),TRUE,FALSE)</formula>
    </cfRule>
  </conditionalFormatting>
  <conditionalFormatting sqref="S11:X11">
    <cfRule type="expression" dxfId="978" priority="67381" stopIfTrue="1">
      <formula>IF(OR(WEEKDAY(S$9)=7,WEEKDAY(S$9)=1,IF(ISNA(MATCH(S$9,Holiday,0)),FALSE,TRUE)),TRUE,FALSE)</formula>
    </cfRule>
    <cfRule type="expression" dxfId="977" priority="67382" stopIfTrue="1">
      <formula>IF(AND($B11&lt;&gt;"",$I11&lt;&gt;"", $I11&lt;=S$9,S$9&lt;=$J11),TRUE,FALSE)</formula>
    </cfRule>
    <cfRule type="expression" dxfId="976" priority="67383" stopIfTrue="1">
      <formula>IF(AND($B11="", #REF!&lt;&gt;"",#REF!&lt;=S$9,S$9&lt;=#REF!),TRUE,FALSE)</formula>
    </cfRule>
  </conditionalFormatting>
  <conditionalFormatting sqref="Y8:AD8">
    <cfRule type="expression" dxfId="975" priority="1713" stopIfTrue="1">
      <formula>IF(TEXT(Y$9,"d")="1",TRUE,FALSE)</formula>
    </cfRule>
    <cfRule type="expression" dxfId="974" priority="1714" stopIfTrue="1">
      <formula>OR(IF(TEXT(Y$9,"d")&lt;&gt;"1",TRUE,FALSE))</formula>
    </cfRule>
  </conditionalFormatting>
  <conditionalFormatting sqref="Y12:AD14">
    <cfRule type="expression" dxfId="973" priority="1707" stopIfTrue="1">
      <formula>IF(OR(WEEKDAY(Y$9)=7,WEEKDAY(Y$9)=1,IF(ISNA(MATCH(Y$9,Holiday,0)),FALSE,TRUE)),TRUE,FALSE)</formula>
    </cfRule>
    <cfRule type="expression" dxfId="972" priority="1708" stopIfTrue="1">
      <formula>IF(AND($B12&lt;&gt;"",$I12&lt;&gt;"", $I12&lt;=Y$9,Y$9&lt;=$J12),TRUE,FALSE)</formula>
    </cfRule>
    <cfRule type="expression" dxfId="971" priority="1709" stopIfTrue="1">
      <formula>IF(AND($B12="", $K11&lt;&gt;"",$K11&lt;=Y$9,Y$9&lt;=$L11),TRUE,FALSE)</formula>
    </cfRule>
  </conditionalFormatting>
  <conditionalFormatting sqref="Y15:AD15">
    <cfRule type="expression" dxfId="970" priority="1701" stopIfTrue="1">
      <formula>IF(OR(WEEKDAY(Y$9)=7,WEEKDAY(Y$9)=1,IF(ISNA(MATCH(Y$9,Holiday,0)),FALSE,TRUE)),TRUE,FALSE)</formula>
    </cfRule>
    <cfRule type="expression" dxfId="969" priority="1702" stopIfTrue="1">
      <formula>IF(AND($B15&lt;&gt;"",$I15&lt;&gt;"", $I15&lt;=Y$9,Y$9&lt;=$J15),TRUE,FALSE)</formula>
    </cfRule>
    <cfRule type="expression" dxfId="968" priority="1703" stopIfTrue="1">
      <formula>IF(AND($B15="", $K10&lt;&gt;"",$K10&lt;=Y$9,Y$9&lt;=$L10),TRUE,FALSE)</formula>
    </cfRule>
  </conditionalFormatting>
  <conditionalFormatting sqref="Y11:AD11">
    <cfRule type="expression" dxfId="967" priority="1698" stopIfTrue="1">
      <formula>IF(OR(WEEKDAY(Y$9)=7,WEEKDAY(Y$9)=1,IF(ISNA(MATCH(Y$9,Holiday,0)),FALSE,TRUE)),TRUE,FALSE)</formula>
    </cfRule>
    <cfRule type="expression" dxfId="966" priority="1699" stopIfTrue="1">
      <formula>IF(AND($B11&lt;&gt;"",$I11&lt;&gt;"", $I11&lt;=Y$9,Y$9&lt;=$J11),TRUE,FALSE)</formula>
    </cfRule>
    <cfRule type="expression" dxfId="965" priority="1700" stopIfTrue="1">
      <formula>IF(AND($B11="", #REF!&lt;&gt;"",#REF!&lt;=Y$9,Y$9&lt;=#REF!),TRUE,FALSE)</formula>
    </cfRule>
  </conditionalFormatting>
  <conditionalFormatting sqref="AE8:AG8">
    <cfRule type="expression" dxfId="964" priority="1684" stopIfTrue="1">
      <formula>IF(TEXT(AE$9,"d")="1",TRUE,FALSE)</formula>
    </cfRule>
    <cfRule type="expression" dxfId="963" priority="1685" stopIfTrue="1">
      <formula>OR(IF(TEXT(AE$9,"d")&lt;&gt;"1",TRUE,FALSE))</formula>
    </cfRule>
  </conditionalFormatting>
  <conditionalFormatting sqref="AE12:AG14">
    <cfRule type="expression" dxfId="962" priority="1681" stopIfTrue="1">
      <formula>IF(OR(WEEKDAY(AE$9)=7,WEEKDAY(AE$9)=1,IF(ISNA(MATCH(AE$9,Holiday,0)),FALSE,TRUE)),TRUE,FALSE)</formula>
    </cfRule>
    <cfRule type="expression" dxfId="961" priority="1682" stopIfTrue="1">
      <formula>IF(AND($B12&lt;&gt;"",$I12&lt;&gt;"", $I12&lt;=AE$9,AE$9&lt;=$J12),TRUE,FALSE)</formula>
    </cfRule>
    <cfRule type="expression" dxfId="960" priority="1683" stopIfTrue="1">
      <formula>IF(AND($B12="", $K11&lt;&gt;"",$K11&lt;=AE$9,AE$9&lt;=$L11),TRUE,FALSE)</formula>
    </cfRule>
  </conditionalFormatting>
  <conditionalFormatting sqref="AE15:AG15">
    <cfRule type="expression" dxfId="959" priority="1675" stopIfTrue="1">
      <formula>IF(OR(WEEKDAY(AE$9)=7,WEEKDAY(AE$9)=1,IF(ISNA(MATCH(AE$9,Holiday,0)),FALSE,TRUE)),TRUE,FALSE)</formula>
    </cfRule>
    <cfRule type="expression" dxfId="958" priority="1676" stopIfTrue="1">
      <formula>IF(AND($B15&lt;&gt;"",$I15&lt;&gt;"", $I15&lt;=AE$9,AE$9&lt;=$J15),TRUE,FALSE)</formula>
    </cfRule>
    <cfRule type="expression" dxfId="957" priority="1677" stopIfTrue="1">
      <formula>IF(AND($B15="", $K10&lt;&gt;"",$K10&lt;=AE$9,AE$9&lt;=$L10),TRUE,FALSE)</formula>
    </cfRule>
  </conditionalFormatting>
  <conditionalFormatting sqref="AE11:AG11">
    <cfRule type="expression" dxfId="956" priority="1672" stopIfTrue="1">
      <formula>IF(OR(WEEKDAY(AE$9)=7,WEEKDAY(AE$9)=1,IF(ISNA(MATCH(AE$9,Holiday,0)),FALSE,TRUE)),TRUE,FALSE)</formula>
    </cfRule>
    <cfRule type="expression" dxfId="955" priority="1673" stopIfTrue="1">
      <formula>IF(AND($B11&lt;&gt;"",$I11&lt;&gt;"", $I11&lt;=AE$9,AE$9&lt;=$J11),TRUE,FALSE)</formula>
    </cfRule>
    <cfRule type="expression" dxfId="954" priority="1674" stopIfTrue="1">
      <formula>IF(AND($B11="", #REF!&lt;&gt;"",#REF!&lt;=AE$9,AE$9&lt;=#REF!),TRUE,FALSE)</formula>
    </cfRule>
  </conditionalFormatting>
  <conditionalFormatting sqref="H35:H36">
    <cfRule type="expression" dxfId="953" priority="1657" stopIfTrue="1">
      <formula>IF(AND($B35&lt;&gt;"",$I35&lt;&gt;"",$J35&lt;&gt;"",$K35&lt;&gt;"",$L35&lt;&gt;"",$M35=100),TRUE,FALSE)</formula>
    </cfRule>
    <cfRule type="expression" dxfId="952" priority="1658" stopIfTrue="1">
      <formula>IF(AND($B35&lt;&gt;"",$I35&lt;&gt;"",$J35&lt;&gt;"",$J35&lt;TODAY()),TRUE,FALSE)</formula>
    </cfRule>
    <cfRule type="expression" dxfId="951" priority="1659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950" priority="1654" stopIfTrue="1">
      <formula>IF(AND($B33&lt;&gt;"",$I33&lt;&gt;"",$J33&lt;&gt;"",$K33&lt;&gt;"",$L33&lt;&gt;"",$M33=100),TRUE,FALSE)</formula>
    </cfRule>
    <cfRule type="expression" dxfId="949" priority="1655" stopIfTrue="1">
      <formula>IF(AND($B33&lt;&gt;"",$I33&lt;&gt;"",$J33&lt;&gt;"",$J33&lt;TODAY()),TRUE,FALSE)</formula>
    </cfRule>
    <cfRule type="expression" dxfId="948" priority="1656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109:R114 B109:G114 B53:G54 J109:J114 M37:R42">
    <cfRule type="expression" dxfId="947" priority="1627" stopIfTrue="1">
      <formula>IF(AND($B37&lt;&gt;"",$I37&lt;&gt;"",$J37&lt;&gt;"",$K37&lt;&gt;"",$L37&lt;&gt;"",$M37=100),TRUE,FALSE)</formula>
    </cfRule>
    <cfRule type="expression" dxfId="946" priority="1628" stopIfTrue="1">
      <formula>IF(AND($B37&lt;&gt;"",$I37&lt;&gt;"",$J37&lt;&gt;"",$J37&lt;TODAY()),TRUE,FALSE)</formula>
    </cfRule>
    <cfRule type="expression" dxfId="945" priority="1629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944" priority="1585" stopIfTrue="1">
      <formula>IF(AND($B109&lt;&gt;"",$I109&lt;&gt;"",$J109&lt;&gt;"",$K109&lt;&gt;"",$L109&lt;&gt;"",$M109=100),TRUE,FALSE)</formula>
    </cfRule>
    <cfRule type="expression" dxfId="943" priority="1586" stopIfTrue="1">
      <formula>IF(AND($B109&lt;&gt;"",$I109&lt;&gt;"",$J109&lt;&gt;"",$J109&lt;TODAY()),TRUE,FALSE)</formula>
    </cfRule>
    <cfRule type="expression" dxfId="942" priority="1587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941" priority="1600" stopIfTrue="1">
      <formula>IF(AND($B39&lt;&gt;"",$I39&lt;&gt;"",$J39&lt;&gt;"",$K39&lt;&gt;"",$L39&lt;&gt;"",$M39=100),TRUE,FALSE)</formula>
    </cfRule>
    <cfRule type="expression" dxfId="940" priority="1601" stopIfTrue="1">
      <formula>IF(AND($B39&lt;&gt;"",$I39&lt;&gt;"",$J39&lt;&gt;"",$J39&lt;TODAY()),TRUE,FALSE)</formula>
    </cfRule>
    <cfRule type="expression" dxfId="939" priority="1602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938" priority="1597" stopIfTrue="1">
      <formula>IF(AND($B37&lt;&gt;"",$I37&lt;&gt;"",$J37&lt;&gt;"",$K37&lt;&gt;"",$L37&lt;&gt;"",$M37=100),TRUE,FALSE)</formula>
    </cfRule>
    <cfRule type="expression" dxfId="937" priority="1598" stopIfTrue="1">
      <formula>IF(AND($B37&lt;&gt;"",$I37&lt;&gt;"",$J37&lt;&gt;"",$J37&lt;TODAY()),TRUE,FALSE)</formula>
    </cfRule>
    <cfRule type="expression" dxfId="936" priority="1599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935" priority="1594" stopIfTrue="1">
      <formula>IF(AND($B41&lt;&gt;"",$I41&lt;&gt;"",$J41&lt;&gt;"",$K41&lt;&gt;"",$L41&lt;&gt;"",$M41=100),TRUE,FALSE)</formula>
    </cfRule>
    <cfRule type="expression" dxfId="934" priority="1595" stopIfTrue="1">
      <formula>IF(AND($B41&lt;&gt;"",$I41&lt;&gt;"",$J41&lt;&gt;"",$J41&lt;TODAY()),TRUE,FALSE)</formula>
    </cfRule>
    <cfRule type="expression" dxfId="933" priority="1596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932" priority="1591" stopIfTrue="1">
      <formula>IF(AND($B53&lt;&gt;"",$I53&lt;&gt;"",$J53&lt;&gt;"",$K53&lt;&gt;"",$L53&lt;&gt;"",$M53=100),TRUE,FALSE)</formula>
    </cfRule>
    <cfRule type="expression" dxfId="931" priority="1592" stopIfTrue="1">
      <formula>IF(AND($B53&lt;&gt;"",$I53&lt;&gt;"",$J53&lt;&gt;"",$J53&lt;TODAY()),TRUE,FALSE)</formula>
    </cfRule>
    <cfRule type="expression" dxfId="930" priority="1593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929" priority="1582" stopIfTrue="1">
      <formula>IF(AND($B113&lt;&gt;"",$I113&lt;&gt;"",$J113&lt;&gt;"",$K113&lt;&gt;"",$L113&lt;&gt;"",$M113=100),TRUE,FALSE)</formula>
    </cfRule>
    <cfRule type="expression" dxfId="928" priority="1583" stopIfTrue="1">
      <formula>IF(AND($B113&lt;&gt;"",$I113&lt;&gt;"",$J113&lt;&gt;"",$J113&lt;TODAY()),TRUE,FALSE)</formula>
    </cfRule>
    <cfRule type="expression" dxfId="927" priority="1584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926" priority="1588" stopIfTrue="1">
      <formula>IF(AND($B111&lt;&gt;"",$I111&lt;&gt;"",$J111&lt;&gt;"",$K111&lt;&gt;"",$L111&lt;&gt;"",$M111=100),TRUE,FALSE)</formula>
    </cfRule>
    <cfRule type="expression" dxfId="925" priority="1589" stopIfTrue="1">
      <formula>IF(AND($B111&lt;&gt;"",$I111&lt;&gt;"",$J111&lt;&gt;"",$J111&lt;TODAY()),TRUE,FALSE)</formula>
    </cfRule>
    <cfRule type="expression" dxfId="924" priority="1590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923" priority="1579" stopIfTrue="1">
      <formula>IF(AND($B37&lt;&gt;"",$I37&lt;&gt;"",$J37&lt;&gt;"",$K37&lt;&gt;"",$L37&lt;&gt;"",$M37=100),TRUE,FALSE)</formula>
    </cfRule>
    <cfRule type="expression" dxfId="922" priority="1580" stopIfTrue="1">
      <formula>IF(AND($B37&lt;&gt;"",$I37&lt;&gt;"",$J37&lt;&gt;"",$J37&lt;TODAY()),TRUE,FALSE)</formula>
    </cfRule>
    <cfRule type="expression" dxfId="921" priority="1581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920" priority="1555" stopIfTrue="1">
      <formula>IF(AND($B39&lt;&gt;"",$I39&lt;&gt;"",$J39&lt;&gt;"",$K39&lt;&gt;"",$L39&lt;&gt;"",$M39=100),TRUE,FALSE)</formula>
    </cfRule>
    <cfRule type="expression" dxfId="919" priority="1556" stopIfTrue="1">
      <formula>IF(AND($B39&lt;&gt;"",$I39&lt;&gt;"",$J39&lt;&gt;"",$J39&lt;TODAY()),TRUE,FALSE)</formula>
    </cfRule>
    <cfRule type="expression" dxfId="918" priority="1557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917" priority="1573" stopIfTrue="1">
      <formula>IF(AND($B37&lt;&gt;"",$I37&lt;&gt;"",$J37&lt;&gt;"",$K37&lt;&gt;"",$L37&lt;&gt;"",$M37=100),TRUE,FALSE)</formula>
    </cfRule>
    <cfRule type="expression" dxfId="916" priority="1574" stopIfTrue="1">
      <formula>IF(AND($B37&lt;&gt;"",$I37&lt;&gt;"",$J37&lt;&gt;"",$J37&lt;TODAY()),TRUE,FALSE)</formula>
    </cfRule>
    <cfRule type="expression" dxfId="915" priority="1575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911" priority="1564" stopIfTrue="1">
      <formula>IF(AND($B37&lt;&gt;"",$I37&lt;&gt;"",$J37&lt;&gt;"",$K37&lt;&gt;"",$L37&lt;&gt;"",$M37=100),TRUE,FALSE)</formula>
    </cfRule>
    <cfRule type="expression" dxfId="910" priority="1565" stopIfTrue="1">
      <formula>IF(AND($B37&lt;&gt;"",$I37&lt;&gt;"",$J37&lt;&gt;"",$J37&lt;TODAY()),TRUE,FALSE)</formula>
    </cfRule>
    <cfRule type="expression" dxfId="909" priority="1566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908" priority="1561" stopIfTrue="1">
      <formula>IF(AND($B39&lt;&gt;"",$I39&lt;&gt;"",$J39&lt;&gt;"",$K39&lt;&gt;"",$L39&lt;&gt;"",$M39=100),TRUE,FALSE)</formula>
    </cfRule>
    <cfRule type="expression" dxfId="907" priority="1562" stopIfTrue="1">
      <formula>IF(AND($B39&lt;&gt;"",$I39&lt;&gt;"",$J39&lt;&gt;"",$J39&lt;TODAY()),TRUE,FALSE)</formula>
    </cfRule>
    <cfRule type="expression" dxfId="906" priority="1563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905" priority="1558" stopIfTrue="1">
      <formula>IF(AND($B41&lt;&gt;"",$I41&lt;&gt;"",$J41&lt;&gt;"",$K41&lt;&gt;"",$L41&lt;&gt;"",$M41=100),TRUE,FALSE)</formula>
    </cfRule>
    <cfRule type="expression" dxfId="904" priority="1559" stopIfTrue="1">
      <formula>IF(AND($B41&lt;&gt;"",$I41&lt;&gt;"",$J41&lt;&gt;"",$J41&lt;TODAY()),TRUE,FALSE)</formula>
    </cfRule>
    <cfRule type="expression" dxfId="903" priority="1560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902" priority="1552" stopIfTrue="1">
      <formula>IF(AND($B41&lt;&gt;"",$I41&lt;&gt;"",$J41&lt;&gt;"",$K41&lt;&gt;"",$L41&lt;&gt;"",$M41=100),TRUE,FALSE)</formula>
    </cfRule>
    <cfRule type="expression" dxfId="901" priority="1553" stopIfTrue="1">
      <formula>IF(AND($B41&lt;&gt;"",$I41&lt;&gt;"",$J41&lt;&gt;"",$J41&lt;TODAY()),TRUE,FALSE)</formula>
    </cfRule>
    <cfRule type="expression" dxfId="900" priority="1554" stopIfTrue="1">
      <formula>IF(OR(AND($B41&lt;&gt;"",$I41&lt;&gt;"",$J41&lt;&gt;"",$K41&lt;&gt;"",$M41&lt;100),AND($I41&lt;&gt;"",$J41&lt;&gt;"",TODAY()&gt;=$I41)),TRUE,FALSE)</formula>
    </cfRule>
  </conditionalFormatting>
  <conditionalFormatting sqref="S18:AG18">
    <cfRule type="expression" dxfId="899" priority="1543" stopIfTrue="1">
      <formula>IF(OR(WEEKDAY(S$9)=7,WEEKDAY(S$9)=1,IF(ISNA(MATCH(S$9,Holiday,0)),FALSE,TRUE)),TRUE,FALSE)</formula>
    </cfRule>
    <cfRule type="expression" dxfId="898" priority="1544" stopIfTrue="1">
      <formula>IF(AND($B18&lt;&gt;"",$I18&lt;&gt;"", $I18&lt;=S$9,S$9&lt;=$J18),TRUE,FALSE)</formula>
    </cfRule>
    <cfRule type="expression" dxfId="897" priority="1545" stopIfTrue="1">
      <formula>IF(AND($B18="", $K17&lt;&gt;"",$K17&lt;=S$9,S$9&lt;=$L17),TRUE,FALSE)</formula>
    </cfRule>
  </conditionalFormatting>
  <conditionalFormatting sqref="B17:E18 G17:K18 M17:R18">
    <cfRule type="expression" dxfId="896" priority="1540" stopIfTrue="1">
      <formula>IF(AND($B17&lt;&gt;"",$I17&lt;&gt;"",$J17&lt;&gt;"",$K17&lt;&gt;"",$L17&lt;&gt;"",$M17=100),TRUE,FALSE)</formula>
    </cfRule>
    <cfRule type="expression" dxfId="895" priority="1541" stopIfTrue="1">
      <formula>IF(AND($B17&lt;&gt;"",$I17&lt;&gt;"",$J17&lt;&gt;"",$J17&lt;TODAY()),TRUE,FALSE)</formula>
    </cfRule>
    <cfRule type="expression" dxfId="894" priority="1542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893" priority="1537" stopIfTrue="1">
      <formula>IF(OR(WEEKDAY(S$9)=7,WEEKDAY(S$9)=1,IF(ISNA(MATCH(S$9,Holiday,0)),FALSE,TRUE)),TRUE,FALSE)</formula>
    </cfRule>
    <cfRule type="expression" dxfId="892" priority="1538" stopIfTrue="1">
      <formula>IF(AND($B17&lt;&gt;"",$I17&lt;&gt;"", $I17&lt;=S$9,S$9&lt;=$J17),TRUE,FALSE)</formula>
    </cfRule>
    <cfRule type="expression" dxfId="891" priority="1539" stopIfTrue="1">
      <formula>IF(AND($B17="", $K14&lt;&gt;"",$K14&lt;=S$9,S$9&lt;=$L14),TRUE,FALSE)</formula>
    </cfRule>
  </conditionalFormatting>
  <conditionalFormatting sqref="F15:F16">
    <cfRule type="expression" dxfId="890" priority="1534" stopIfTrue="1">
      <formula>IF(AND($B15&lt;&gt;"",$I15&lt;&gt;"",$J15&lt;&gt;"",$K15&lt;&gt;"",$L15&lt;&gt;"",$M15=100),TRUE,FALSE)</formula>
    </cfRule>
    <cfRule type="expression" dxfId="889" priority="1535" stopIfTrue="1">
      <formula>IF(AND($B15&lt;&gt;"",$I15&lt;&gt;"",$J15&lt;&gt;"",$J15&lt;TODAY()),TRUE,FALSE)</formula>
    </cfRule>
    <cfRule type="expression" dxfId="888" priority="1536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9:I60 M57:R60 B57:C58 E57:E58 B107:G108 G57:G60">
    <cfRule type="expression" dxfId="887" priority="1528" stopIfTrue="1">
      <formula>IF(AND($B57&lt;&gt;"",$I57&lt;&gt;"",$J57&lt;&gt;"",$K57&lt;&gt;"",$L57&lt;&gt;"",$M57=100),TRUE,FALSE)</formula>
    </cfRule>
    <cfRule type="expression" dxfId="886" priority="1529" stopIfTrue="1">
      <formula>IF(AND($B57&lt;&gt;"",$I57&lt;&gt;"",$J57&lt;&gt;"",$J57&lt;TODAY()),TRUE,FALSE)</formula>
    </cfRule>
    <cfRule type="expression" dxfId="885" priority="1530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884" priority="1525" stopIfTrue="1">
      <formula>IF(AND($B57&lt;&gt;"",$I57&lt;&gt;"",$J57&lt;&gt;"",$K57&lt;&gt;"",$L57&lt;&gt;"",$M57=100),TRUE,FALSE)</formula>
    </cfRule>
    <cfRule type="expression" dxfId="883" priority="1526" stopIfTrue="1">
      <formula>IF(AND($B57&lt;&gt;"",$I57&lt;&gt;"",$J57&lt;&gt;"",$J57&lt;TODAY()),TRUE,FALSE)</formula>
    </cfRule>
    <cfRule type="expression" dxfId="882" priority="1527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881" priority="1522" stopIfTrue="1">
      <formula>IF(AND($B59&lt;&gt;"",$I59&lt;&gt;"",$J59&lt;&gt;"",$K59&lt;&gt;"",$L59&lt;&gt;"",$M59=100),TRUE,FALSE)</formula>
    </cfRule>
    <cfRule type="expression" dxfId="880" priority="1523" stopIfTrue="1">
      <formula>IF(AND($B59&lt;&gt;"",$I59&lt;&gt;"",$J59&lt;&gt;"",$J59&lt;TODAY()),TRUE,FALSE)</formula>
    </cfRule>
    <cfRule type="expression" dxfId="879" priority="1524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878" priority="1519" stopIfTrue="1">
      <formula>IF(AND($B107&lt;&gt;"",$I107&lt;&gt;"",$J107&lt;&gt;"",$K107&lt;&gt;"",$L107&lt;&gt;"",$M107=100),TRUE,FALSE)</formula>
    </cfRule>
    <cfRule type="expression" dxfId="877" priority="1520" stopIfTrue="1">
      <formula>IF(AND($B107&lt;&gt;"",$I107&lt;&gt;"",$J107&lt;&gt;"",$J107&lt;TODAY()),TRUE,FALSE)</formula>
    </cfRule>
    <cfRule type="expression" dxfId="876" priority="1521" stopIfTrue="1">
      <formula>IF(OR(AND($B107&lt;&gt;"",$I107&lt;&gt;"",$J107&lt;&gt;"",$K107&lt;&gt;"",$M107&lt;100),AND($I107&lt;&gt;"",$J107&lt;&gt;"",TODAY()&gt;=$I107)),TRUE,FALSE)</formula>
    </cfRule>
  </conditionalFormatting>
  <conditionalFormatting sqref="L59:L60">
    <cfRule type="expression" dxfId="875" priority="1510" stopIfTrue="1">
      <formula>IF(AND($B59&lt;&gt;"",$I59&lt;&gt;"",$J59&lt;&gt;"",$K59&lt;&gt;"",$L59&lt;&gt;"",$M59=100),TRUE,FALSE)</formula>
    </cfRule>
    <cfRule type="expression" dxfId="874" priority="1511" stopIfTrue="1">
      <formula>IF(AND($B59&lt;&gt;"",$I59&lt;&gt;"",$J59&lt;&gt;"",$J59&lt;TODAY()),TRUE,FALSE)</formula>
    </cfRule>
    <cfRule type="expression" dxfId="873" priority="1512" stopIfTrue="1">
      <formula>IF(OR(AND($B59&lt;&gt;"",$I59&lt;&gt;"",$J59&lt;&gt;"",$K59&lt;&gt;"",$M59&lt;100),AND($I59&lt;&gt;"",$J59&lt;&gt;"",TODAY()&gt;=$I59)),TRUE,FALSE)</formula>
    </cfRule>
  </conditionalFormatting>
  <conditionalFormatting sqref="J57:J58">
    <cfRule type="expression" dxfId="872" priority="1507" stopIfTrue="1">
      <formula>IF(AND($B57&lt;&gt;"",$I57&lt;&gt;"",$J57&lt;&gt;"",$K57&lt;&gt;"",$L57&lt;&gt;"",$M57=100),TRUE,FALSE)</formula>
    </cfRule>
    <cfRule type="expression" dxfId="871" priority="1508" stopIfTrue="1">
      <formula>IF(AND($B57&lt;&gt;"",$I57&lt;&gt;"",$J57&lt;&gt;"",$J57&lt;TODAY()),TRUE,FALSE)</formula>
    </cfRule>
    <cfRule type="expression" dxfId="870" priority="1509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869" priority="1495" stopIfTrue="1">
      <formula>IF(AND($B109&lt;&gt;"",$I109&lt;&gt;"",$J109&lt;&gt;"",$K109&lt;&gt;"",$L109&lt;&gt;"",$M109=100),TRUE,FALSE)</formula>
    </cfRule>
    <cfRule type="expression" dxfId="868" priority="1496" stopIfTrue="1">
      <formula>IF(AND($B109&lt;&gt;"",$I109&lt;&gt;"",$J109&lt;&gt;"",$J109&lt;TODAY()),TRUE,FALSE)</formula>
    </cfRule>
    <cfRule type="expression" dxfId="867" priority="1497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866" priority="1492" stopIfTrue="1">
      <formula>IF(AND($B111&lt;&gt;"",$I111&lt;&gt;"",$J111&lt;&gt;"",$K111&lt;&gt;"",$L111&lt;&gt;"",$M111=100),TRUE,FALSE)</formula>
    </cfRule>
    <cfRule type="expression" dxfId="865" priority="1493" stopIfTrue="1">
      <formula>IF(AND($B111&lt;&gt;"",$I111&lt;&gt;"",$J111&lt;&gt;"",$J111&lt;TODAY()),TRUE,FALSE)</formula>
    </cfRule>
    <cfRule type="expression" dxfId="864" priority="1494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863" priority="1489" stopIfTrue="1">
      <formula>IF(AND($B113&lt;&gt;"",$I113&lt;&gt;"",$J113&lt;&gt;"",$K113&lt;&gt;"",$L113&lt;&gt;"",$M113=100),TRUE,FALSE)</formula>
    </cfRule>
    <cfRule type="expression" dxfId="862" priority="1490" stopIfTrue="1">
      <formula>IF(AND($B113&lt;&gt;"",$I113&lt;&gt;"",$J113&lt;&gt;"",$J113&lt;TODAY()),TRUE,FALSE)</formula>
    </cfRule>
    <cfRule type="expression" dxfId="861" priority="1491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860" priority="1486" stopIfTrue="1">
      <formula>IF(AND($B109&lt;&gt;"",$I109&lt;&gt;"",$J109&lt;&gt;"",$K109&lt;&gt;"",$L109&lt;&gt;"",$M109=100),TRUE,FALSE)</formula>
    </cfRule>
    <cfRule type="expression" dxfId="859" priority="1487" stopIfTrue="1">
      <formula>IF(AND($B109&lt;&gt;"",$I109&lt;&gt;"",$J109&lt;&gt;"",$J109&lt;TODAY()),TRUE,FALSE)</formula>
    </cfRule>
    <cfRule type="expression" dxfId="858" priority="1488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857" priority="1483" stopIfTrue="1">
      <formula>IF(AND($B111&lt;&gt;"",$I111&lt;&gt;"",$J111&lt;&gt;"",$K111&lt;&gt;"",$L111&lt;&gt;"",$M111=100),TRUE,FALSE)</formula>
    </cfRule>
    <cfRule type="expression" dxfId="856" priority="1484" stopIfTrue="1">
      <formula>IF(AND($B111&lt;&gt;"",$I111&lt;&gt;"",$J111&lt;&gt;"",$J111&lt;TODAY()),TRUE,FALSE)</formula>
    </cfRule>
    <cfRule type="expression" dxfId="855" priority="1485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854" priority="1480" stopIfTrue="1">
      <formula>IF(AND($B113&lt;&gt;"",$I113&lt;&gt;"",$J113&lt;&gt;"",$K113&lt;&gt;"",$L113&lt;&gt;"",$M113=100),TRUE,FALSE)</formula>
    </cfRule>
    <cfRule type="expression" dxfId="853" priority="1481" stopIfTrue="1">
      <formula>IF(AND($B113&lt;&gt;"",$I113&lt;&gt;"",$J113&lt;&gt;"",$J113&lt;TODAY()),TRUE,FALSE)</formula>
    </cfRule>
    <cfRule type="expression" dxfId="852" priority="1482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851" priority="1477" stopIfTrue="1">
      <formula>IF(AND($B109&lt;&gt;"",$I109&lt;&gt;"",$J109&lt;&gt;"",$K109&lt;&gt;"",$L109&lt;&gt;"",$M109=100),TRUE,FALSE)</formula>
    </cfRule>
    <cfRule type="expression" dxfId="850" priority="1478" stopIfTrue="1">
      <formula>IF(AND($B109&lt;&gt;"",$I109&lt;&gt;"",$J109&lt;&gt;"",$J109&lt;TODAY()),TRUE,FALSE)</formula>
    </cfRule>
    <cfRule type="expression" dxfId="849" priority="1479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848" priority="1474" stopIfTrue="1">
      <formula>IF(AND($B111&lt;&gt;"",$I111&lt;&gt;"",$J111&lt;&gt;"",$K111&lt;&gt;"",$L111&lt;&gt;"",$M111=100),TRUE,FALSE)</formula>
    </cfRule>
    <cfRule type="expression" dxfId="847" priority="1475" stopIfTrue="1">
      <formula>IF(AND($B111&lt;&gt;"",$I111&lt;&gt;"",$J111&lt;&gt;"",$J111&lt;TODAY()),TRUE,FALSE)</formula>
    </cfRule>
    <cfRule type="expression" dxfId="846" priority="1476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845" priority="1471" stopIfTrue="1">
      <formula>IF(AND($B113&lt;&gt;"",$I113&lt;&gt;"",$J113&lt;&gt;"",$K113&lt;&gt;"",$L113&lt;&gt;"",$M113=100),TRUE,FALSE)</formula>
    </cfRule>
    <cfRule type="expression" dxfId="844" priority="1472" stopIfTrue="1">
      <formula>IF(AND($B113&lt;&gt;"",$I113&lt;&gt;"",$J113&lt;&gt;"",$J113&lt;TODAY()),TRUE,FALSE)</formula>
    </cfRule>
    <cfRule type="expression" dxfId="843" priority="1473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842" priority="1468" stopIfTrue="1">
      <formula>IF(AND($B57&lt;&gt;"",$I57&lt;&gt;"",$J57&lt;&gt;"",$K57&lt;&gt;"",$L57&lt;&gt;"",$M57=100),TRUE,FALSE)</formula>
    </cfRule>
    <cfRule type="expression" dxfId="841" priority="1469" stopIfTrue="1">
      <formula>IF(AND($B57&lt;&gt;"",$I57&lt;&gt;"",$J57&lt;&gt;"",$J57&lt;TODAY()),TRUE,FALSE)</formula>
    </cfRule>
    <cfRule type="expression" dxfId="840" priority="1470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839" priority="1456" stopIfTrue="1">
      <formula>IF(AND($B117&lt;&gt;"",$I117&lt;&gt;"",$J117&lt;&gt;"",$K117&lt;&gt;"",$L117&lt;&gt;"",$M117=100),TRUE,FALSE)</formula>
    </cfRule>
    <cfRule type="expression" dxfId="838" priority="1457" stopIfTrue="1">
      <formula>IF(AND($B117&lt;&gt;"",$I117&lt;&gt;"",$J117&lt;&gt;"",$J117&lt;TODAY()),TRUE,FALSE)</formula>
    </cfRule>
    <cfRule type="expression" dxfId="837" priority="1458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836" priority="1444" stopIfTrue="1">
      <formula>IF(AND($B115&lt;&gt;"",$I115&lt;&gt;"",$J115&lt;&gt;"",$K115&lt;&gt;"",$L115&lt;&gt;"",$M115=100),TRUE,FALSE)</formula>
    </cfRule>
    <cfRule type="expression" dxfId="835" priority="1445" stopIfTrue="1">
      <formula>IF(AND($B115&lt;&gt;"",$I115&lt;&gt;"",$J115&lt;&gt;"",$J115&lt;TODAY()),TRUE,FALSE)</formula>
    </cfRule>
    <cfRule type="expression" dxfId="834" priority="1446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833" priority="1441" stopIfTrue="1">
      <formula>IF(AND($B115&lt;&gt;"",$I115&lt;&gt;"",$J115&lt;&gt;"",$K115&lt;&gt;"",$L115&lt;&gt;"",$M115=100),TRUE,FALSE)</formula>
    </cfRule>
    <cfRule type="expression" dxfId="832" priority="1442" stopIfTrue="1">
      <formula>IF(AND($B115&lt;&gt;"",$I115&lt;&gt;"",$J115&lt;&gt;"",$J115&lt;TODAY()),TRUE,FALSE)</formula>
    </cfRule>
    <cfRule type="expression" dxfId="831" priority="1443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830" priority="1438" stopIfTrue="1">
      <formula>IF(AND($B117&lt;&gt;"",$I117&lt;&gt;"",$J117&lt;&gt;"",$K117&lt;&gt;"",$L117&lt;&gt;"",$M117=100),TRUE,FALSE)</formula>
    </cfRule>
    <cfRule type="expression" dxfId="829" priority="1439" stopIfTrue="1">
      <formula>IF(AND($B117&lt;&gt;"",$I117&lt;&gt;"",$J117&lt;&gt;"",$J117&lt;TODAY()),TRUE,FALSE)</formula>
    </cfRule>
    <cfRule type="expression" dxfId="828" priority="1440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827" priority="1429" stopIfTrue="1">
      <formula>IF(AND($B117&lt;&gt;"",$I117&lt;&gt;"",$J117&lt;&gt;"",$K117&lt;&gt;"",$L117&lt;&gt;"",$M117=100),TRUE,FALSE)</formula>
    </cfRule>
    <cfRule type="expression" dxfId="826" priority="1430" stopIfTrue="1">
      <formula>IF(AND($B117&lt;&gt;"",$I117&lt;&gt;"",$J117&lt;&gt;"",$J117&lt;TODAY()),TRUE,FALSE)</formula>
    </cfRule>
    <cfRule type="expression" dxfId="825" priority="1431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824" priority="1411" stopIfTrue="1">
      <formula>IF(AND($B17&lt;&gt;"",$I17&lt;&gt;"",$J17&lt;&gt;"",$K17&lt;&gt;"",$L17&lt;&gt;"",$M17=100),TRUE,FALSE)</formula>
    </cfRule>
    <cfRule type="expression" dxfId="823" priority="1412" stopIfTrue="1">
      <formula>IF(AND($B17&lt;&gt;"",$I17&lt;&gt;"",$J17&lt;&gt;"",$J17&lt;TODAY()),TRUE,FALSE)</formula>
    </cfRule>
    <cfRule type="expression" dxfId="822" priority="1413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821" priority="1366" stopIfTrue="1">
      <formula>IF(AND($B121&lt;&gt;"",$I121&lt;&gt;"",$J121&lt;&gt;"",$K121&lt;&gt;"",$L121&lt;&gt;"",$M121=100),TRUE,FALSE)</formula>
    </cfRule>
    <cfRule type="expression" dxfId="820" priority="1367" stopIfTrue="1">
      <formula>IF(AND($B121&lt;&gt;"",$I121&lt;&gt;"",$J121&lt;&gt;"",$J121&lt;TODAY()),TRUE,FALSE)</formula>
    </cfRule>
    <cfRule type="expression" dxfId="819" priority="1368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818" priority="1363" stopIfTrue="1">
      <formula>IF(AND($B121&lt;&gt;"",$I121&lt;&gt;"",$J121&lt;&gt;"",$K121&lt;&gt;"",$L121&lt;&gt;"",$M121=100),TRUE,FALSE)</formula>
    </cfRule>
    <cfRule type="expression" dxfId="817" priority="1364" stopIfTrue="1">
      <formula>IF(AND($B121&lt;&gt;"",$I121&lt;&gt;"",$J121&lt;&gt;"",$J121&lt;TODAY()),TRUE,FALSE)</formula>
    </cfRule>
    <cfRule type="expression" dxfId="816" priority="1365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815" priority="1360" stopIfTrue="1">
      <formula>IF(AND($B119&lt;&gt;"",$I119&lt;&gt;"",$J119&lt;&gt;"",$K119&lt;&gt;"",$L119&lt;&gt;"",$M119=100),TRUE,FALSE)</formula>
    </cfRule>
    <cfRule type="expression" dxfId="814" priority="1361" stopIfTrue="1">
      <formula>IF(AND($B119&lt;&gt;"",$I119&lt;&gt;"",$J119&lt;&gt;"",$J119&lt;TODAY()),TRUE,FALSE)</formula>
    </cfRule>
    <cfRule type="expression" dxfId="813" priority="1362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812" priority="1357" stopIfTrue="1">
      <formula>IF(AND($B119&lt;&gt;"",$I119&lt;&gt;"",$J119&lt;&gt;"",$K119&lt;&gt;"",$L119&lt;&gt;"",$M119=100),TRUE,FALSE)</formula>
    </cfRule>
    <cfRule type="expression" dxfId="811" priority="1358" stopIfTrue="1">
      <formula>IF(AND($B119&lt;&gt;"",$I119&lt;&gt;"",$J119&lt;&gt;"",$J119&lt;TODAY()),TRUE,FALSE)</formula>
    </cfRule>
    <cfRule type="expression" dxfId="810" priority="1359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809" priority="1354" stopIfTrue="1">
      <formula>IF(AND($B121&lt;&gt;"",$I121&lt;&gt;"",$J121&lt;&gt;"",$K121&lt;&gt;"",$L121&lt;&gt;"",$M121=100),TRUE,FALSE)</formula>
    </cfRule>
    <cfRule type="expression" dxfId="808" priority="1355" stopIfTrue="1">
      <formula>IF(AND($B121&lt;&gt;"",$I121&lt;&gt;"",$J121&lt;&gt;"",$J121&lt;TODAY()),TRUE,FALSE)</formula>
    </cfRule>
    <cfRule type="expression" dxfId="807" priority="1356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806" priority="1351" stopIfTrue="1">
      <formula>IF(AND($B121&lt;&gt;"",$I121&lt;&gt;"",$J121&lt;&gt;"",$K121&lt;&gt;"",$L121&lt;&gt;"",$M121=100),TRUE,FALSE)</formula>
    </cfRule>
    <cfRule type="expression" dxfId="805" priority="1352" stopIfTrue="1">
      <formula>IF(AND($B121&lt;&gt;"",$I121&lt;&gt;"",$J121&lt;&gt;"",$J121&lt;TODAY()),TRUE,FALSE)</formula>
    </cfRule>
    <cfRule type="expression" dxfId="804" priority="1353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803" priority="1345" stopIfTrue="1">
      <formula>IF(AND($B121&lt;&gt;"",$I121&lt;&gt;"",$J121&lt;&gt;"",$K121&lt;&gt;"",$L121&lt;&gt;"",$M121=100),TRUE,FALSE)</formula>
    </cfRule>
    <cfRule type="expression" dxfId="802" priority="1346" stopIfTrue="1">
      <formula>IF(AND($B121&lt;&gt;"",$I121&lt;&gt;"",$J121&lt;&gt;"",$J121&lt;TODAY()),TRUE,FALSE)</formula>
    </cfRule>
    <cfRule type="expression" dxfId="801" priority="1347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800" priority="1333" stopIfTrue="1">
      <formula>IF(AND($B125&lt;&gt;"",$I125&lt;&gt;"",$J125&lt;&gt;"",$K125&lt;&gt;"",$L125&lt;&gt;"",$M125=100),TRUE,FALSE)</formula>
    </cfRule>
    <cfRule type="expression" dxfId="799" priority="1334" stopIfTrue="1">
      <formula>IF(AND($B125&lt;&gt;"",$I125&lt;&gt;"",$J125&lt;&gt;"",$J125&lt;TODAY()),TRUE,FALSE)</formula>
    </cfRule>
    <cfRule type="expression" dxfId="798" priority="1335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797" priority="1330" stopIfTrue="1">
      <formula>IF(AND($B125&lt;&gt;"",$I125&lt;&gt;"",$J125&lt;&gt;"",$K125&lt;&gt;"",$L125&lt;&gt;"",$M125=100),TRUE,FALSE)</formula>
    </cfRule>
    <cfRule type="expression" dxfId="796" priority="1331" stopIfTrue="1">
      <formula>IF(AND($B125&lt;&gt;"",$I125&lt;&gt;"",$J125&lt;&gt;"",$J125&lt;TODAY()),TRUE,FALSE)</formula>
    </cfRule>
    <cfRule type="expression" dxfId="795" priority="1332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794" priority="1327" stopIfTrue="1">
      <formula>IF(AND($B123&lt;&gt;"",$I123&lt;&gt;"",$J123&lt;&gt;"",$K123&lt;&gt;"",$L123&lt;&gt;"",$M123=100),TRUE,FALSE)</formula>
    </cfRule>
    <cfRule type="expression" dxfId="793" priority="1328" stopIfTrue="1">
      <formula>IF(AND($B123&lt;&gt;"",$I123&lt;&gt;"",$J123&lt;&gt;"",$J123&lt;TODAY()),TRUE,FALSE)</formula>
    </cfRule>
    <cfRule type="expression" dxfId="792" priority="1329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791" priority="1324" stopIfTrue="1">
      <formula>IF(AND($B123&lt;&gt;"",$I123&lt;&gt;"",$J123&lt;&gt;"",$K123&lt;&gt;"",$L123&lt;&gt;"",$M123=100),TRUE,FALSE)</formula>
    </cfRule>
    <cfRule type="expression" dxfId="790" priority="1325" stopIfTrue="1">
      <formula>IF(AND($B123&lt;&gt;"",$I123&lt;&gt;"",$J123&lt;&gt;"",$J123&lt;TODAY()),TRUE,FALSE)</formula>
    </cfRule>
    <cfRule type="expression" dxfId="789" priority="1326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788" priority="1321" stopIfTrue="1">
      <formula>IF(AND($B125&lt;&gt;"",$I125&lt;&gt;"",$J125&lt;&gt;"",$K125&lt;&gt;"",$L125&lt;&gt;"",$M125=100),TRUE,FALSE)</formula>
    </cfRule>
    <cfRule type="expression" dxfId="787" priority="1322" stopIfTrue="1">
      <formula>IF(AND($B125&lt;&gt;"",$I125&lt;&gt;"",$J125&lt;&gt;"",$J125&lt;TODAY()),TRUE,FALSE)</formula>
    </cfRule>
    <cfRule type="expression" dxfId="786" priority="1323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785" priority="1318" stopIfTrue="1">
      <formula>IF(AND($B125&lt;&gt;"",$I125&lt;&gt;"",$J125&lt;&gt;"",$K125&lt;&gt;"",$L125&lt;&gt;"",$M125=100),TRUE,FALSE)</formula>
    </cfRule>
    <cfRule type="expression" dxfId="784" priority="1319" stopIfTrue="1">
      <formula>IF(AND($B125&lt;&gt;"",$I125&lt;&gt;"",$J125&lt;&gt;"",$J125&lt;TODAY()),TRUE,FALSE)</formula>
    </cfRule>
    <cfRule type="expression" dxfId="783" priority="1320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 I43:I46">
    <cfRule type="expression" dxfId="782" priority="1309" stopIfTrue="1">
      <formula>IF(AND($B43&lt;&gt;"",$I43&lt;&gt;"",$J43&lt;&gt;"",$K43&lt;&gt;"",$L43&lt;&gt;"",$M43=100),TRUE,FALSE)</formula>
    </cfRule>
    <cfRule type="expression" dxfId="781" priority="1310" stopIfTrue="1">
      <formula>IF(AND($B43&lt;&gt;"",$I43&lt;&gt;"",$J43&lt;&gt;"",$J43&lt;TODAY()),TRUE,FALSE)</formula>
    </cfRule>
    <cfRule type="expression" dxfId="780" priority="1311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779" priority="1306" stopIfTrue="1">
      <formula>IF(AND($B43&lt;&gt;"",$I43&lt;&gt;"",$J43&lt;&gt;"",$K43&lt;&gt;"",$L43&lt;&gt;"",$M43=100),TRUE,FALSE)</formula>
    </cfRule>
    <cfRule type="expression" dxfId="778" priority="1307" stopIfTrue="1">
      <formula>IF(AND($B43&lt;&gt;"",$I43&lt;&gt;"",$J43&lt;&gt;"",$J43&lt;TODAY()),TRUE,FALSE)</formula>
    </cfRule>
    <cfRule type="expression" dxfId="777" priority="1308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776" priority="1303" stopIfTrue="1">
      <formula>IF(AND($B45&lt;&gt;"",$I45&lt;&gt;"",$J45&lt;&gt;"",$K45&lt;&gt;"",$L45&lt;&gt;"",$M45=100),TRUE,FALSE)</formula>
    </cfRule>
    <cfRule type="expression" dxfId="775" priority="1304" stopIfTrue="1">
      <formula>IF(AND($B45&lt;&gt;"",$I45&lt;&gt;"",$J45&lt;&gt;"",$J45&lt;TODAY()),TRUE,FALSE)</formula>
    </cfRule>
    <cfRule type="expression" dxfId="774" priority="1305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773" priority="1297" stopIfTrue="1">
      <formula>IF(AND($B43&lt;&gt;"",$I43&lt;&gt;"",$J43&lt;&gt;"",$K43&lt;&gt;"",$L43&lt;&gt;"",$M43=100),TRUE,FALSE)</formula>
    </cfRule>
    <cfRule type="expression" dxfId="772" priority="1298" stopIfTrue="1">
      <formula>IF(AND($B43&lt;&gt;"",$I43&lt;&gt;"",$J43&lt;&gt;"",$J43&lt;TODAY()),TRUE,FALSE)</formula>
    </cfRule>
    <cfRule type="expression" dxfId="771" priority="1299" stopIfTrue="1">
      <formula>IF(OR(AND($B43&lt;&gt;"",$I43&lt;&gt;"",$J43&lt;&gt;"",$K43&lt;&gt;"",$M43&lt;100),AND($I43&lt;&gt;"",$J43&lt;&gt;"",TODAY()&gt;=$I43)),TRUE,FALSE)</formula>
    </cfRule>
  </conditionalFormatting>
  <conditionalFormatting sqref="L45:L46">
    <cfRule type="expression" dxfId="770" priority="1294" stopIfTrue="1">
      <formula>IF(AND($B45&lt;&gt;"",$I45&lt;&gt;"",$J45&lt;&gt;"",$K45&lt;&gt;"",$L45&lt;&gt;"",$M45=100),TRUE,FALSE)</formula>
    </cfRule>
    <cfRule type="expression" dxfId="769" priority="1295" stopIfTrue="1">
      <formula>IF(AND($B45&lt;&gt;"",$I45&lt;&gt;"",$J45&lt;&gt;"",$J45&lt;TODAY()),TRUE,FALSE)</formula>
    </cfRule>
    <cfRule type="expression" dxfId="768" priority="1296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767" priority="1285" stopIfTrue="1">
      <formula>IF(AND($B45&lt;&gt;"",$I45&lt;&gt;"",$J45&lt;&gt;"",$K45&lt;&gt;"",$L45&lt;&gt;"",$M45=100),TRUE,FALSE)</formula>
    </cfRule>
    <cfRule type="expression" dxfId="766" priority="1286" stopIfTrue="1">
      <formula>IF(AND($B45&lt;&gt;"",$I45&lt;&gt;"",$J45&lt;&gt;"",$J45&lt;TODAY()),TRUE,FALSE)</formula>
    </cfRule>
    <cfRule type="expression" dxfId="765" priority="1287" stopIfTrue="1">
      <formula>IF(OR(AND($B45&lt;&gt;"",$I45&lt;&gt;"",$J45&lt;&gt;"",$K45&lt;&gt;"",$M45&lt;100),AND($I45&lt;&gt;"",$J45&lt;&gt;"",TODAY()&gt;=$I45)),TRUE,FALSE)</formula>
    </cfRule>
  </conditionalFormatting>
  <conditionalFormatting sqref="L43:L44">
    <cfRule type="expression" dxfId="764" priority="1282" stopIfTrue="1">
      <formula>IF(AND($B43&lt;&gt;"",$I43&lt;&gt;"",$J43&lt;&gt;"",$K43&lt;&gt;"",$L43&lt;&gt;"",$M43=100),TRUE,FALSE)</formula>
    </cfRule>
    <cfRule type="expression" dxfId="763" priority="1283" stopIfTrue="1">
      <formula>IF(AND($B43&lt;&gt;"",$I43&lt;&gt;"",$J43&lt;&gt;"",$J43&lt;TODAY()),TRUE,FALSE)</formula>
    </cfRule>
    <cfRule type="expression" dxfId="762" priority="1284" stopIfTrue="1">
      <formula>IF(OR(AND($B43&lt;&gt;"",$I43&lt;&gt;"",$J43&lt;&gt;"",$K43&lt;&gt;"",$M43&lt;100),AND($I43&lt;&gt;"",$J43&lt;&gt;"",TODAY()&gt;=$I43)),TRUE,FALSE)</formula>
    </cfRule>
  </conditionalFormatting>
  <conditionalFormatting sqref="D43:D44">
    <cfRule type="expression" dxfId="761" priority="1279" stopIfTrue="1">
      <formula>IF(AND($B43&lt;&gt;"",$I43&lt;&gt;"",$J43&lt;&gt;"",$K43&lt;&gt;"",$L43&lt;&gt;"",$M43=100),TRUE,FALSE)</formula>
    </cfRule>
    <cfRule type="expression" dxfId="760" priority="1280" stopIfTrue="1">
      <formula>IF(AND($B43&lt;&gt;"",$I43&lt;&gt;"",$J43&lt;&gt;"",$J43&lt;TODAY()),TRUE,FALSE)</formula>
    </cfRule>
    <cfRule type="expression" dxfId="759" priority="1281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758" priority="1270" stopIfTrue="1">
      <formula>IF(OR(WEEKDAY(S$9)=7,WEEKDAY(S$9)=1,IF(ISNA(MATCH(S$9,Holiday,0)),FALSE,TRUE)),TRUE,FALSE)</formula>
    </cfRule>
    <cfRule type="expression" dxfId="757" priority="1271" stopIfTrue="1">
      <formula>IF(AND($B29&lt;&gt;"",$I29&lt;&gt;"", $I29&lt;=S$9,S$9&lt;=$J29),TRUE,FALSE)</formula>
    </cfRule>
    <cfRule type="expression" dxfId="756" priority="1272" stopIfTrue="1">
      <formula>IF(AND($B29="", #REF!&lt;&gt;"",#REF!&lt;=S$9,S$9&lt;=#REF!),TRUE,FALSE)</formula>
    </cfRule>
  </conditionalFormatting>
  <conditionalFormatting sqref="B31:E32 M29:R32 B29:C30 E29:E30 G29:G32">
    <cfRule type="expression" dxfId="755" priority="1267" stopIfTrue="1">
      <formula>IF(AND($B29&lt;&gt;"",$I29&lt;&gt;"",$J29&lt;&gt;"",$K29&lt;&gt;"",$L29&lt;&gt;"",$M29=100),TRUE,FALSE)</formula>
    </cfRule>
    <cfRule type="expression" dxfId="754" priority="1268" stopIfTrue="1">
      <formula>IF(AND($B29&lt;&gt;"",$I29&lt;&gt;"",$J29&lt;&gt;"",$J29&lt;TODAY()),TRUE,FALSE)</formula>
    </cfRule>
    <cfRule type="expression" dxfId="753" priority="1269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752" priority="1264" stopIfTrue="1">
      <formula>IF(AND($B29&lt;&gt;"",$I29&lt;&gt;"",$J29&lt;&gt;"",$K29&lt;&gt;"",$L29&lt;&gt;"",$M29=100),TRUE,FALSE)</formula>
    </cfRule>
    <cfRule type="expression" dxfId="751" priority="1265" stopIfTrue="1">
      <formula>IF(AND($B29&lt;&gt;"",$I29&lt;&gt;"",$J29&lt;&gt;"",$J29&lt;TODAY()),TRUE,FALSE)</formula>
    </cfRule>
    <cfRule type="expression" dxfId="750" priority="1266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749" priority="1261" stopIfTrue="1">
      <formula>IF(AND($B31&lt;&gt;"",$I31&lt;&gt;"",$J31&lt;&gt;"",$K31&lt;&gt;"",$L31&lt;&gt;"",$M31=100),TRUE,FALSE)</formula>
    </cfRule>
    <cfRule type="expression" dxfId="748" priority="1262" stopIfTrue="1">
      <formula>IF(AND($B31&lt;&gt;"",$I31&lt;&gt;"",$J31&lt;&gt;"",$J31&lt;TODAY()),TRUE,FALSE)</formula>
    </cfRule>
    <cfRule type="expression" dxfId="747" priority="1263" stopIfTrue="1">
      <formula>IF(OR(AND($B31&lt;&gt;"",$I31&lt;&gt;"",$J31&lt;&gt;"",$K31&lt;&gt;"",$M31&lt;100),AND($I31&lt;&gt;"",$J31&lt;&gt;"",TODAY()&gt;=$I31)),TRUE,FALSE)</formula>
    </cfRule>
  </conditionalFormatting>
  <conditionalFormatting sqref="K29:K30">
    <cfRule type="expression" dxfId="746" priority="1258" stopIfTrue="1">
      <formula>IF(AND($B29&lt;&gt;"",$I29&lt;&gt;"",$J29&lt;&gt;"",$K29&lt;&gt;"",$L29&lt;&gt;"",$M29=100),TRUE,FALSE)</formula>
    </cfRule>
    <cfRule type="expression" dxfId="745" priority="1259" stopIfTrue="1">
      <formula>IF(AND($B29&lt;&gt;"",$I29&lt;&gt;"",$J29&lt;&gt;"",$J29&lt;TODAY()),TRUE,FALSE)</formula>
    </cfRule>
    <cfRule type="expression" dxfId="744" priority="1260" stopIfTrue="1">
      <formula>IF(OR(AND($B29&lt;&gt;"",$I29&lt;&gt;"",$J29&lt;&gt;"",$K29&lt;&gt;"",$M29&lt;100),AND($I29&lt;&gt;"",$J29&lt;&gt;"",TODAY()&gt;=$I29)),TRUE,FALSE)</formula>
    </cfRule>
  </conditionalFormatting>
  <conditionalFormatting sqref="L31:L32">
    <cfRule type="expression" dxfId="743" priority="1255" stopIfTrue="1">
      <formula>IF(AND($B31&lt;&gt;"",$I31&lt;&gt;"",$J31&lt;&gt;"",$K31&lt;&gt;"",$L31&lt;&gt;"",$M31=100),TRUE,FALSE)</formula>
    </cfRule>
    <cfRule type="expression" dxfId="742" priority="1256" stopIfTrue="1">
      <formula>IF(AND($B31&lt;&gt;"",$I31&lt;&gt;"",$J31&lt;&gt;"",$J31&lt;TODAY()),TRUE,FALSE)</formula>
    </cfRule>
    <cfRule type="expression" dxfId="741" priority="1257" stopIfTrue="1">
      <formula>IF(OR(AND($B31&lt;&gt;"",$I31&lt;&gt;"",$J31&lt;&gt;"",$K31&lt;&gt;"",$M31&lt;100),AND($I31&lt;&gt;"",$J31&lt;&gt;"",TODAY()&gt;=$I31)),TRUE,FALSE)</formula>
    </cfRule>
  </conditionalFormatting>
  <conditionalFormatting sqref="K31:K32">
    <cfRule type="expression" dxfId="740" priority="1249" stopIfTrue="1">
      <formula>IF(AND($B31&lt;&gt;"",$I31&lt;&gt;"",$J31&lt;&gt;"",$K31&lt;&gt;"",$L31&lt;&gt;"",$M31=100),TRUE,FALSE)</formula>
    </cfRule>
    <cfRule type="expression" dxfId="739" priority="1250" stopIfTrue="1">
      <formula>IF(AND($B31&lt;&gt;"",$I31&lt;&gt;"",$J31&lt;&gt;"",$J31&lt;TODAY()),TRUE,FALSE)</formula>
    </cfRule>
    <cfRule type="expression" dxfId="738" priority="1251" stopIfTrue="1">
      <formula>IF(OR(AND($B31&lt;&gt;"",$I31&lt;&gt;"",$J31&lt;&gt;"",$K31&lt;&gt;"",$M31&lt;100),AND($I31&lt;&gt;"",$J31&lt;&gt;"",TODAY()&gt;=$I31)),TRUE,FALSE)</formula>
    </cfRule>
  </conditionalFormatting>
  <conditionalFormatting sqref="L29:L30">
    <cfRule type="expression" dxfId="737" priority="1246" stopIfTrue="1">
      <formula>IF(AND($B29&lt;&gt;"",$I29&lt;&gt;"",$J29&lt;&gt;"",$K29&lt;&gt;"",$L29&lt;&gt;"",$M29=100),TRUE,FALSE)</formula>
    </cfRule>
    <cfRule type="expression" dxfId="736" priority="1247" stopIfTrue="1">
      <formula>IF(AND($B29&lt;&gt;"",$I29&lt;&gt;"",$J29&lt;&gt;"",$J29&lt;TODAY()),TRUE,FALSE)</formula>
    </cfRule>
    <cfRule type="expression" dxfId="735" priority="1248" stopIfTrue="1">
      <formula>IF(OR(AND($B29&lt;&gt;"",$I29&lt;&gt;"",$J29&lt;&gt;"",$K29&lt;&gt;"",$M29&lt;100),AND($I29&lt;&gt;"",$J29&lt;&gt;"",TODAY()&gt;=$I29)),TRUE,FALSE)</formula>
    </cfRule>
  </conditionalFormatting>
  <conditionalFormatting sqref="D29:D30">
    <cfRule type="expression" dxfId="734" priority="1243" stopIfTrue="1">
      <formula>IF(AND($B29&lt;&gt;"",$I29&lt;&gt;"",$J29&lt;&gt;"",$K29&lt;&gt;"",$L29&lt;&gt;"",$M29=100),TRUE,FALSE)</formula>
    </cfRule>
    <cfRule type="expression" dxfId="733" priority="1244" stopIfTrue="1">
      <formula>IF(AND($B29&lt;&gt;"",$I29&lt;&gt;"",$J29&lt;&gt;"",$J29&lt;TODAY()),TRUE,FALSE)</formula>
    </cfRule>
    <cfRule type="expression" dxfId="732" priority="1245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731" priority="1234" stopIfTrue="1">
      <formula>IF(AND($B31&lt;&gt;"",$I31&lt;&gt;"",$J31&lt;&gt;"",$K31&lt;&gt;"",$L31&lt;&gt;"",$M31=100),TRUE,FALSE)</formula>
    </cfRule>
    <cfRule type="expression" dxfId="730" priority="1235" stopIfTrue="1">
      <formula>IF(AND($B31&lt;&gt;"",$I31&lt;&gt;"",$J31&lt;&gt;"",$J31&lt;TODAY()),TRUE,FALSE)</formula>
    </cfRule>
    <cfRule type="expression" dxfId="729" priority="1236" stopIfTrue="1">
      <formula>IF(OR(AND($B31&lt;&gt;"",$I31&lt;&gt;"",$J31&lt;&gt;"",$K31&lt;&gt;"",$M31&lt;100),AND($I31&lt;&gt;"",$J31&lt;&gt;"",TODAY()&gt;=$I31)),TRUE,FALSE)</formula>
    </cfRule>
  </conditionalFormatting>
  <conditionalFormatting sqref="J43:J44">
    <cfRule type="expression" dxfId="728" priority="1231" stopIfTrue="1">
      <formula>IF(AND($B43&lt;&gt;"",$I43&lt;&gt;"",$J43&lt;&gt;"",$K43&lt;&gt;"",$L43&lt;&gt;"",$M43=100),TRUE,FALSE)</formula>
    </cfRule>
    <cfRule type="expression" dxfId="727" priority="1232" stopIfTrue="1">
      <formula>IF(AND($B43&lt;&gt;"",$I43&lt;&gt;"",$J43&lt;&gt;"",$J43&lt;TODAY()),TRUE,FALSE)</formula>
    </cfRule>
    <cfRule type="expression" dxfId="726" priority="1233" stopIfTrue="1">
      <formula>IF(OR(AND($B43&lt;&gt;"",$I43&lt;&gt;"",$J43&lt;&gt;"",$K43&lt;&gt;"",$M43&lt;100),AND($I43&lt;&gt;"",$J43&lt;&gt;"",TODAY()&gt;=$I43)),TRUE,FALSE)</formula>
    </cfRule>
  </conditionalFormatting>
  <conditionalFormatting sqref="J45:J46">
    <cfRule type="expression" dxfId="725" priority="1228" stopIfTrue="1">
      <formula>IF(AND($B45&lt;&gt;"",$I45&lt;&gt;"",$J45&lt;&gt;"",$K45&lt;&gt;"",$L45&lt;&gt;"",$M45=100),TRUE,FALSE)</formula>
    </cfRule>
    <cfRule type="expression" dxfId="724" priority="1229" stopIfTrue="1">
      <formula>IF(AND($B45&lt;&gt;"",$I45&lt;&gt;"",$J45&lt;&gt;"",$J45&lt;TODAY()),TRUE,FALSE)</formula>
    </cfRule>
    <cfRule type="expression" dxfId="723" priority="1230" stopIfTrue="1">
      <formula>IF(OR(AND($B45&lt;&gt;"",$I45&lt;&gt;"",$J45&lt;&gt;"",$K45&lt;&gt;"",$M45&lt;100),AND($I45&lt;&gt;"",$J45&lt;&gt;"",TODAY()&gt;=$I45)),TRUE,FALSE)</formula>
    </cfRule>
  </conditionalFormatting>
  <conditionalFormatting sqref="S20:AG20 S22:AG22 S24:AG24 S26:AG28">
    <cfRule type="expression" dxfId="722" priority="1225" stopIfTrue="1">
      <formula>IF(OR(WEEKDAY(S$9)=7,WEEKDAY(S$9)=1,IF(ISNA(MATCH(S$9,Holiday,0)),FALSE,TRUE)),TRUE,FALSE)</formula>
    </cfRule>
    <cfRule type="expression" dxfId="721" priority="1226" stopIfTrue="1">
      <formula>IF(AND($B20&lt;&gt;"",$I20&lt;&gt;"", $I20&lt;=S$9,S$9&lt;=$J20),TRUE,FALSE)</formula>
    </cfRule>
    <cfRule type="expression" dxfId="720" priority="1227" stopIfTrue="1">
      <formula>IF(AND($B20="", $K19&lt;&gt;"",$K19&lt;=S$9,S$9&lt;=$L19),TRUE,FALSE)</formula>
    </cfRule>
  </conditionalFormatting>
  <conditionalFormatting sqref="B19:G20 B21:E22 G21:G22 I19:R22">
    <cfRule type="expression" dxfId="719" priority="1222" stopIfTrue="1">
      <formula>IF(AND($B19&lt;&gt;"",$I19&lt;&gt;"",$J19&lt;&gt;"",$K19&lt;&gt;"",$L19&lt;&gt;"",$M19=100),TRUE,FALSE)</formula>
    </cfRule>
    <cfRule type="expression" dxfId="718" priority="1223" stopIfTrue="1">
      <formula>IF(AND($B19&lt;&gt;"",$I19&lt;&gt;"",$J19&lt;&gt;"",$J19&lt;TODAY()),TRUE,FALSE)</formula>
    </cfRule>
    <cfRule type="expression" dxfId="717" priority="1224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716" priority="1219" stopIfTrue="1">
      <formula>IF(OR(WEEKDAY(S$9)=7,WEEKDAY(S$9)=1,IF(ISNA(MATCH(S$9,Holiday,0)),FALSE,TRUE)),TRUE,FALSE)</formula>
    </cfRule>
    <cfRule type="expression" dxfId="715" priority="1220" stopIfTrue="1">
      <formula>IF(AND($B19&lt;&gt;"",$I19&lt;&gt;"", $I19&lt;=S$9,S$9&lt;=$J19),TRUE,FALSE)</formula>
    </cfRule>
    <cfRule type="expression" dxfId="714" priority="1221" stopIfTrue="1">
      <formula>IF(AND($B19="", #REF!&lt;&gt;"",#REF!&lt;=S$9,S$9&lt;=#REF!),TRUE,FALSE)</formula>
    </cfRule>
  </conditionalFormatting>
  <conditionalFormatting sqref="H21:H22">
    <cfRule type="expression" dxfId="713" priority="1216" stopIfTrue="1">
      <formula>IF(AND($B21&lt;&gt;"",$I21&lt;&gt;"",$J21&lt;&gt;"",$K21&lt;&gt;"",$L21&lt;&gt;"",$M21=100),TRUE,FALSE)</formula>
    </cfRule>
    <cfRule type="expression" dxfId="712" priority="1217" stopIfTrue="1">
      <formula>IF(AND($B21&lt;&gt;"",$I21&lt;&gt;"",$J21&lt;&gt;"",$J21&lt;TODAY()),TRUE,FALSE)</formula>
    </cfRule>
    <cfRule type="expression" dxfId="711" priority="1218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710" priority="1213" stopIfTrue="1">
      <formula>IF(AND($B19&lt;&gt;"",$I19&lt;&gt;"",$J19&lt;&gt;"",$K19&lt;&gt;"",$L19&lt;&gt;"",$M19=100),TRUE,FALSE)</formula>
    </cfRule>
    <cfRule type="expression" dxfId="709" priority="1214" stopIfTrue="1">
      <formula>IF(AND($B19&lt;&gt;"",$I19&lt;&gt;"",$J19&lt;&gt;"",$J19&lt;TODAY()),TRUE,FALSE)</formula>
    </cfRule>
    <cfRule type="expression" dxfId="708" priority="1215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707" priority="1210" stopIfTrue="1">
      <formula>IF(AND($B23&lt;&gt;"",$I23&lt;&gt;"",$J23&lt;&gt;"",$K23&lt;&gt;"",$L23&lt;&gt;"",$M23=100),TRUE,FALSE)</formula>
    </cfRule>
    <cfRule type="expression" dxfId="706" priority="1211" stopIfTrue="1">
      <formula>IF(AND($B23&lt;&gt;"",$I23&lt;&gt;"",$J23&lt;&gt;"",$J23&lt;TODAY()),TRUE,FALSE)</formula>
    </cfRule>
    <cfRule type="expression" dxfId="705" priority="1212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704" priority="1207" stopIfTrue="1">
      <formula>IF(AND($B25&lt;&gt;"",$I25&lt;&gt;"",$J25&lt;&gt;"",$K25&lt;&gt;"",$L25&lt;&gt;"",$M25=100),TRUE,FALSE)</formula>
    </cfRule>
    <cfRule type="expression" dxfId="703" priority="1208" stopIfTrue="1">
      <formula>IF(AND($B25&lt;&gt;"",$I25&lt;&gt;"",$J25&lt;&gt;"",$J25&lt;TODAY()),TRUE,FALSE)</formula>
    </cfRule>
    <cfRule type="expression" dxfId="702" priority="1209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701" priority="1204" stopIfTrue="1">
      <formula>IF(AND($B23&lt;&gt;"",$I23&lt;&gt;"",$J23&lt;&gt;"",$K23&lt;&gt;"",$L23&lt;&gt;"",$M23=100),TRUE,FALSE)</formula>
    </cfRule>
    <cfRule type="expression" dxfId="700" priority="1205" stopIfTrue="1">
      <formula>IF(AND($B23&lt;&gt;"",$I23&lt;&gt;"",$J23&lt;&gt;"",$J23&lt;TODAY()),TRUE,FALSE)</formula>
    </cfRule>
    <cfRule type="expression" dxfId="699" priority="1206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698" priority="1201" stopIfTrue="1">
      <formula>IF(AND($B27&lt;&gt;"",$I27&lt;&gt;"",$J27&lt;&gt;"",$K27&lt;&gt;"",$L27&lt;&gt;"",$M27=100),TRUE,FALSE)</formula>
    </cfRule>
    <cfRule type="expression" dxfId="697" priority="1202" stopIfTrue="1">
      <formula>IF(AND($B27&lt;&gt;"",$I27&lt;&gt;"",$J27&lt;&gt;"",$J27&lt;TODAY()),TRUE,FALSE)</formula>
    </cfRule>
    <cfRule type="expression" dxfId="696" priority="1203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695" priority="1198" stopIfTrue="1">
      <formula>IF(AND($B23&lt;&gt;"",$I23&lt;&gt;"",$J23&lt;&gt;"",$K23&lt;&gt;"",$L23&lt;&gt;"",$M23=100),TRUE,FALSE)</formula>
    </cfRule>
    <cfRule type="expression" dxfId="694" priority="1199" stopIfTrue="1">
      <formula>IF(AND($B23&lt;&gt;"",$I23&lt;&gt;"",$J23&lt;&gt;"",$J23&lt;TODAY()),TRUE,FALSE)</formula>
    </cfRule>
    <cfRule type="expression" dxfId="693" priority="1200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692" priority="1195" stopIfTrue="1">
      <formula>IF(AND($B25&lt;&gt;"",$I25&lt;&gt;"",$J25&lt;&gt;"",$K25&lt;&gt;"",$L25&lt;&gt;"",$M25=100),TRUE,FALSE)</formula>
    </cfRule>
    <cfRule type="expression" dxfId="691" priority="1196" stopIfTrue="1">
      <formula>IF(AND($B25&lt;&gt;"",$I25&lt;&gt;"",$J25&lt;&gt;"",$J25&lt;TODAY()),TRUE,FALSE)</formula>
    </cfRule>
    <cfRule type="expression" dxfId="690" priority="1197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689" priority="1192" stopIfTrue="1">
      <formula>IF(AND($B23&lt;&gt;"",$I23&lt;&gt;"",$J23&lt;&gt;"",$K23&lt;&gt;"",$L23&lt;&gt;"",$M23=100),TRUE,FALSE)</formula>
    </cfRule>
    <cfRule type="expression" dxfId="688" priority="1193" stopIfTrue="1">
      <formula>IF(AND($B23&lt;&gt;"",$I23&lt;&gt;"",$J23&lt;&gt;"",$J23&lt;TODAY()),TRUE,FALSE)</formula>
    </cfRule>
    <cfRule type="expression" dxfId="687" priority="1194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686" priority="1189" stopIfTrue="1">
      <formula>IF(AND($B27&lt;&gt;"",$I27&lt;&gt;"",$J27&lt;&gt;"",$K27&lt;&gt;"",$L27&lt;&gt;"",$M27=100),TRUE,FALSE)</formula>
    </cfRule>
    <cfRule type="expression" dxfId="685" priority="1190" stopIfTrue="1">
      <formula>IF(AND($B27&lt;&gt;"",$I27&lt;&gt;"",$J27&lt;&gt;"",$J27&lt;TODAY()),TRUE,FALSE)</formula>
    </cfRule>
    <cfRule type="expression" dxfId="684" priority="1191" stopIfTrue="1">
      <formula>IF(OR(AND($B27&lt;&gt;"",$I27&lt;&gt;"",$J27&lt;&gt;"",$K27&lt;&gt;"",$M27&lt;100),AND($I27&lt;&gt;"",$J27&lt;&gt;"",TODAY()&gt;=$I27)),TRUE,FALSE)</formula>
    </cfRule>
  </conditionalFormatting>
  <conditionalFormatting sqref="J23:J24">
    <cfRule type="expression" dxfId="683" priority="1183" stopIfTrue="1">
      <formula>IF(AND($B23&lt;&gt;"",$I23&lt;&gt;"",$J23&lt;&gt;"",$K23&lt;&gt;"",$L23&lt;&gt;"",$M23=100),TRUE,FALSE)</formula>
    </cfRule>
    <cfRule type="expression" dxfId="682" priority="1184" stopIfTrue="1">
      <formula>IF(AND($B23&lt;&gt;"",$I23&lt;&gt;"",$J23&lt;&gt;"",$J23&lt;TODAY()),TRUE,FALSE)</formula>
    </cfRule>
    <cfRule type="expression" dxfId="681" priority="1185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680" priority="1180" stopIfTrue="1">
      <formula>IF(AND($B25&lt;&gt;"",$I25&lt;&gt;"",$J25&lt;&gt;"",$K25&lt;&gt;"",$L25&lt;&gt;"",$M25=100),TRUE,FALSE)</formula>
    </cfRule>
    <cfRule type="expression" dxfId="679" priority="1181" stopIfTrue="1">
      <formula>IF(AND($B25&lt;&gt;"",$I25&lt;&gt;"",$J25&lt;&gt;"",$J25&lt;TODAY()),TRUE,FALSE)</formula>
    </cfRule>
    <cfRule type="expression" dxfId="678" priority="1182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677" priority="1177" stopIfTrue="1">
      <formula>IF(AND($B27&lt;&gt;"",$I27&lt;&gt;"",$J27&lt;&gt;"",$K27&lt;&gt;"",$L27&lt;&gt;"",$M27=100),TRUE,FALSE)</formula>
    </cfRule>
    <cfRule type="expression" dxfId="676" priority="1178" stopIfTrue="1">
      <formula>IF(AND($B27&lt;&gt;"",$I27&lt;&gt;"",$J27&lt;&gt;"",$J27&lt;TODAY()),TRUE,FALSE)</formula>
    </cfRule>
    <cfRule type="expression" dxfId="675" priority="1179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674" priority="1174" stopIfTrue="1">
      <formula>IF(AND($B27&lt;&gt;"",$I27&lt;&gt;"",$J27&lt;&gt;"",$K27&lt;&gt;"",$L27&lt;&gt;"",$M27=100),TRUE,FALSE)</formula>
    </cfRule>
    <cfRule type="expression" dxfId="673" priority="1175" stopIfTrue="1">
      <formula>IF(AND($B27&lt;&gt;"",$I27&lt;&gt;"",$J27&lt;&gt;"",$J27&lt;TODAY()),TRUE,FALSE)</formula>
    </cfRule>
    <cfRule type="expression" dxfId="672" priority="1176" stopIfTrue="1">
      <formula>IF(OR(AND($B27&lt;&gt;"",$I27&lt;&gt;"",$J27&lt;&gt;"",$K27&lt;&gt;"",$M27&lt;100),AND($I27&lt;&gt;"",$J27&lt;&gt;"",TODAY()&gt;=$I27)),TRUE,FALSE)</formula>
    </cfRule>
  </conditionalFormatting>
  <conditionalFormatting sqref="F21:F22">
    <cfRule type="expression" dxfId="671" priority="1168" stopIfTrue="1">
      <formula>IF(AND($B21&lt;&gt;"",$I21&lt;&gt;"",$J21&lt;&gt;"",$K21&lt;&gt;"",$L21&lt;&gt;"",$M21=100),TRUE,FALSE)</formula>
    </cfRule>
    <cfRule type="expression" dxfId="670" priority="1169" stopIfTrue="1">
      <formula>IF(AND($B21&lt;&gt;"",$I21&lt;&gt;"",$J21&lt;&gt;"",$J21&lt;TODAY()),TRUE,FALSE)</formula>
    </cfRule>
    <cfRule type="expression" dxfId="669" priority="1170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668" priority="1165" stopIfTrue="1">
      <formula>IF(AND($B23&lt;&gt;"",$I23&lt;&gt;"",$J23&lt;&gt;"",$K23&lt;&gt;"",$L23&lt;&gt;"",$M23=100),TRUE,FALSE)</formula>
    </cfRule>
    <cfRule type="expression" dxfId="667" priority="1166" stopIfTrue="1">
      <formula>IF(AND($B23&lt;&gt;"",$I23&lt;&gt;"",$J23&lt;&gt;"",$J23&lt;TODAY()),TRUE,FALSE)</formula>
    </cfRule>
    <cfRule type="expression" dxfId="666" priority="1167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665" priority="1162" stopIfTrue="1">
      <formula>IF(AND($B25&lt;&gt;"",$I25&lt;&gt;"",$J25&lt;&gt;"",$K25&lt;&gt;"",$L25&lt;&gt;"",$M25=100),TRUE,FALSE)</formula>
    </cfRule>
    <cfRule type="expression" dxfId="664" priority="1163" stopIfTrue="1">
      <formula>IF(AND($B25&lt;&gt;"",$I25&lt;&gt;"",$J25&lt;&gt;"",$J25&lt;TODAY()),TRUE,FALSE)</formula>
    </cfRule>
    <cfRule type="expression" dxfId="663" priority="1164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662" priority="1159" stopIfTrue="1">
      <formula>IF(AND($B27&lt;&gt;"",$I27&lt;&gt;"",$J27&lt;&gt;"",$K27&lt;&gt;"",$L27&lt;&gt;"",$M27=100),TRUE,FALSE)</formula>
    </cfRule>
    <cfRule type="expression" dxfId="661" priority="1160" stopIfTrue="1">
      <formula>IF(AND($B27&lt;&gt;"",$I27&lt;&gt;"",$J27&lt;&gt;"",$J27&lt;TODAY()),TRUE,FALSE)</formula>
    </cfRule>
    <cfRule type="expression" dxfId="660" priority="1161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659" priority="1156" stopIfTrue="1">
      <formula>IF(AND($B29&lt;&gt;"",$I29&lt;&gt;"",$J29&lt;&gt;"",$K29&lt;&gt;"",$L29&lt;&gt;"",$M29=100),TRUE,FALSE)</formula>
    </cfRule>
    <cfRule type="expression" dxfId="658" priority="1157" stopIfTrue="1">
      <formula>IF(AND($B29&lt;&gt;"",$I29&lt;&gt;"",$J29&lt;&gt;"",$J29&lt;TODAY()),TRUE,FALSE)</formula>
    </cfRule>
    <cfRule type="expression" dxfId="657" priority="1158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656" priority="1138" stopIfTrue="1">
      <formula>IF(AND($B81&lt;&gt;"",$I81&lt;&gt;"",$J81&lt;&gt;"",$K81&lt;&gt;"",$L81&lt;&gt;"",$M81=100),TRUE,FALSE)</formula>
    </cfRule>
    <cfRule type="expression" dxfId="655" priority="1139" stopIfTrue="1">
      <formula>IF(AND($B81&lt;&gt;"",$I81&lt;&gt;"",$J81&lt;&gt;"",$J81&lt;TODAY()),TRUE,FALSE)</formula>
    </cfRule>
    <cfRule type="expression" dxfId="654" priority="114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653" priority="1132" stopIfTrue="1">
      <formula>IF(AND($B81&lt;&gt;"",$I81&lt;&gt;"",$J81&lt;&gt;"",$K81&lt;&gt;"",$L81&lt;&gt;"",$M81=100),TRUE,FALSE)</formula>
    </cfRule>
    <cfRule type="expression" dxfId="652" priority="1133" stopIfTrue="1">
      <formula>IF(AND($B81&lt;&gt;"",$I81&lt;&gt;"",$J81&lt;&gt;"",$J81&lt;TODAY()),TRUE,FALSE)</formula>
    </cfRule>
    <cfRule type="expression" dxfId="651" priority="1134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650" priority="1126" stopIfTrue="1">
      <formula>IF(AND($B81&lt;&gt;"",$I81&lt;&gt;"",$J81&lt;&gt;"",$K81&lt;&gt;"",$L81&lt;&gt;"",$M81=100),TRUE,FALSE)</formula>
    </cfRule>
    <cfRule type="expression" dxfId="649" priority="1127" stopIfTrue="1">
      <formula>IF(AND($B81&lt;&gt;"",$I81&lt;&gt;"",$J81&lt;&gt;"",$J81&lt;TODAY()),TRUE,FALSE)</formula>
    </cfRule>
    <cfRule type="expression" dxfId="648" priority="1128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647" priority="1117" stopIfTrue="1">
      <formula>IF(AND($B81&lt;&gt;"",$I81&lt;&gt;"",$J81&lt;&gt;"",$K81&lt;&gt;"",$L81&lt;&gt;"",$M81=100),TRUE,FALSE)</formula>
    </cfRule>
    <cfRule type="expression" dxfId="646" priority="1118" stopIfTrue="1">
      <formula>IF(AND($B81&lt;&gt;"",$I81&lt;&gt;"",$J81&lt;&gt;"",$J81&lt;TODAY()),TRUE,FALSE)</formula>
    </cfRule>
    <cfRule type="expression" dxfId="645" priority="1119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644" priority="1108" stopIfTrue="1">
      <formula>IF(OR(WEEKDAY(S$9)=7,WEEKDAY(S$9)=1,IF(ISNA(MATCH(S$9,Holiday,0)),FALSE,TRUE)),TRUE,FALSE)</formula>
    </cfRule>
    <cfRule type="expression" dxfId="643" priority="1109" stopIfTrue="1">
      <formula>IF(AND($B48&lt;&gt;"",$I48&lt;&gt;"", $I48&lt;=S$9,S$9&lt;=$J48),TRUE,FALSE)</formula>
    </cfRule>
    <cfRule type="expression" dxfId="642" priority="1110" stopIfTrue="1">
      <formula>IF(AND($B48="", $K47&lt;&gt;"",$K47&lt;=S$9,S$9&lt;=$L47),TRUE,FALSE)</formula>
    </cfRule>
  </conditionalFormatting>
  <conditionalFormatting sqref="S51:AG51">
    <cfRule type="expression" dxfId="641" priority="1105" stopIfTrue="1">
      <formula>IF(OR(WEEKDAY(S$9)=7,WEEKDAY(S$9)=1,IF(ISNA(MATCH(S$9,Holiday,0)),FALSE,TRUE)),TRUE,FALSE)</formula>
    </cfRule>
    <cfRule type="expression" dxfId="640" priority="1106" stopIfTrue="1">
      <formula>IF(AND($B51&lt;&gt;"",$I51&lt;&gt;"", $I51&lt;=S$9,S$9&lt;=$J51),TRUE,FALSE)</formula>
    </cfRule>
    <cfRule type="expression" dxfId="639" priority="1107" stopIfTrue="1">
      <formula>IF(AND($B51="", #REF!&lt;&gt;"",#REF!&lt;=S$9,S$9&lt;=#REF!),TRUE,FALSE)</formula>
    </cfRule>
  </conditionalFormatting>
  <conditionalFormatting sqref="I47:R48 B47:G48">
    <cfRule type="expression" dxfId="638" priority="1102" stopIfTrue="1">
      <formula>IF(AND($B47&lt;&gt;"",$I47&lt;&gt;"",$J47&lt;&gt;"",$K47&lt;&gt;"",$L47&lt;&gt;"",$M47=100),TRUE,FALSE)</formula>
    </cfRule>
    <cfRule type="expression" dxfId="637" priority="1103" stopIfTrue="1">
      <formula>IF(AND($B47&lt;&gt;"",$I47&lt;&gt;"",$J47&lt;&gt;"",$J47&lt;TODAY()),TRUE,FALSE)</formula>
    </cfRule>
    <cfRule type="expression" dxfId="636" priority="1104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635" priority="1099" stopIfTrue="1">
      <formula>IF(AND($B47&lt;&gt;"",$I47&lt;&gt;"",$J47&lt;&gt;"",$K47&lt;&gt;"",$L47&lt;&gt;"",$M47=100),TRUE,FALSE)</formula>
    </cfRule>
    <cfRule type="expression" dxfId="634" priority="1100" stopIfTrue="1">
      <formula>IF(AND($B47&lt;&gt;"",$I47&lt;&gt;"",$J47&lt;&gt;"",$J47&lt;TODAY()),TRUE,FALSE)</formula>
    </cfRule>
    <cfRule type="expression" dxfId="633" priority="1101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632" priority="1096" stopIfTrue="1">
      <formula>IF(AND($B51&lt;&gt;"",$I51&lt;&gt;"",$J51&lt;&gt;"",$K51&lt;&gt;"",$L51&lt;&gt;"",$M51=100),TRUE,FALSE)</formula>
    </cfRule>
    <cfRule type="expression" dxfId="631" priority="1097" stopIfTrue="1">
      <formula>IF(AND($B51&lt;&gt;"",$I51&lt;&gt;"",$J51&lt;&gt;"",$J51&lt;TODAY()),TRUE,FALSE)</formula>
    </cfRule>
    <cfRule type="expression" dxfId="630" priority="1098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629" priority="1093" stopIfTrue="1">
      <formula>IF(AND($B51&lt;&gt;"",$I51&lt;&gt;"",$J51&lt;&gt;"",$K51&lt;&gt;"",$L51&lt;&gt;"",$M51=100),TRUE,FALSE)</formula>
    </cfRule>
    <cfRule type="expression" dxfId="628" priority="1094" stopIfTrue="1">
      <formula>IF(AND($B51&lt;&gt;"",$I51&lt;&gt;"",$J51&lt;&gt;"",$J51&lt;TODAY()),TRUE,FALSE)</formula>
    </cfRule>
    <cfRule type="expression" dxfId="627" priority="1095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626" priority="1087" stopIfTrue="1">
      <formula>IF(AND($B51&lt;&gt;"",$I51&lt;&gt;"",$J51&lt;&gt;"",$K51&lt;&gt;"",$L51&lt;&gt;"",$M51=100),TRUE,FALSE)</formula>
    </cfRule>
    <cfRule type="expression" dxfId="625" priority="1088" stopIfTrue="1">
      <formula>IF(AND($B51&lt;&gt;"",$I51&lt;&gt;"",$J51&lt;&gt;"",$J51&lt;TODAY()),TRUE,FALSE)</formula>
    </cfRule>
    <cfRule type="expression" dxfId="624" priority="1089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623" priority="1072" stopIfTrue="1">
      <formula>IF(AND($B51&lt;&gt;"",$I51&lt;&gt;"",$J51&lt;&gt;"",$K51&lt;&gt;"",$L51&lt;&gt;"",$M51=100),TRUE,FALSE)</formula>
    </cfRule>
    <cfRule type="expression" dxfId="622" priority="1073" stopIfTrue="1">
      <formula>IF(AND($B51&lt;&gt;"",$I51&lt;&gt;"",$J51&lt;&gt;"",$J51&lt;TODAY()),TRUE,FALSE)</formula>
    </cfRule>
    <cfRule type="expression" dxfId="621" priority="1074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620" priority="1069" stopIfTrue="1">
      <formula>IF(AND($B51&lt;&gt;"",$I51&lt;&gt;"",$J51&lt;&gt;"",$K51&lt;&gt;"",$L51&lt;&gt;"",$M51=100),TRUE,FALSE)</formula>
    </cfRule>
    <cfRule type="expression" dxfId="619" priority="1070" stopIfTrue="1">
      <formula>IF(AND($B51&lt;&gt;"",$I51&lt;&gt;"",$J51&lt;&gt;"",$J51&lt;TODAY()),TRUE,FALSE)</formula>
    </cfRule>
    <cfRule type="expression" dxfId="618" priority="1071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617" priority="1066" stopIfTrue="1">
      <formula>IF(OR(WEEKDAY(S$9)=7,WEEKDAY(S$9)=1,IF(ISNA(MATCH(S$9,Holiday,0)),FALSE,TRUE)),TRUE,FALSE)</formula>
    </cfRule>
    <cfRule type="expression" dxfId="616" priority="1067" stopIfTrue="1">
      <formula>IF(AND($B47&lt;&gt;"",$I47&lt;&gt;"", $I47&lt;=S$9,S$9&lt;=$J47),TRUE,FALSE)</formula>
    </cfRule>
    <cfRule type="expression" dxfId="615" priority="1068" stopIfTrue="1">
      <formula>IF(AND($B47="", $K36&lt;&gt;"",$K36&lt;=S$9,S$9&lt;=$L36),TRUE,FALSE)</formula>
    </cfRule>
  </conditionalFormatting>
  <conditionalFormatting sqref="S53:AG53">
    <cfRule type="expression" dxfId="614" priority="67492" stopIfTrue="1">
      <formula>IF(OR(WEEKDAY(S$9)=7,WEEKDAY(S$9)=1,IF(ISNA(MATCH(S$9,Holiday,0)),FALSE,TRUE)),TRUE,FALSE)</formula>
    </cfRule>
    <cfRule type="expression" dxfId="613" priority="67493" stopIfTrue="1">
      <formula>IF(AND($B53&lt;&gt;"",$I53&lt;&gt;"", $I53&lt;=S$9,S$9&lt;=$J53),TRUE,FALSE)</formula>
    </cfRule>
    <cfRule type="expression" dxfId="612" priority="67494" stopIfTrue="1">
      <formula>IF(AND($B53="", $K42&lt;&gt;"",$K42&lt;=S$9,S$9&lt;=$L42),TRUE,FALSE)</formula>
    </cfRule>
  </conditionalFormatting>
  <conditionalFormatting sqref="S61:AG61">
    <cfRule type="expression" dxfId="611" priority="1060" stopIfTrue="1">
      <formula>IF(OR(WEEKDAY(S$9)=7,WEEKDAY(S$9)=1,IF(ISNA(MATCH(S$9,Holiday,0)),FALSE,TRUE)),TRUE,FALSE)</formula>
    </cfRule>
    <cfRule type="expression" dxfId="610" priority="1061" stopIfTrue="1">
      <formula>IF(AND($B61&lt;&gt;"",$I61&lt;&gt;"", $I61&lt;=S$9,S$9&lt;=$J61),TRUE,FALSE)</formula>
    </cfRule>
    <cfRule type="expression" dxfId="609" priority="1062" stopIfTrue="1">
      <formula>IF(AND($B61="", #REF!&lt;&gt;"",#REF!&lt;=S$9,S$9&lt;=#REF!),TRUE,FALSE)</formula>
    </cfRule>
  </conditionalFormatting>
  <conditionalFormatting sqref="B61:C62 E61:E62">
    <cfRule type="expression" dxfId="608" priority="1057" stopIfTrue="1">
      <formula>IF(AND($B61&lt;&gt;"",$I61&lt;&gt;"",$J61&lt;&gt;"",$K61&lt;&gt;"",$L61&lt;&gt;"",$M61=100),TRUE,FALSE)</formula>
    </cfRule>
    <cfRule type="expression" dxfId="607" priority="1058" stopIfTrue="1">
      <formula>IF(AND($B61&lt;&gt;"",$I61&lt;&gt;"",$J61&lt;&gt;"",$J61&lt;TODAY()),TRUE,FALSE)</formula>
    </cfRule>
    <cfRule type="expression" dxfId="606" priority="1059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605" priority="1054" stopIfTrue="1">
      <formula>IF(AND($B61&lt;&gt;"",$I61&lt;&gt;"",$J61&lt;&gt;"",$K61&lt;&gt;"",$L61&lt;&gt;"",$M61=100),TRUE,FALSE)</formula>
    </cfRule>
    <cfRule type="expression" dxfId="604" priority="1055" stopIfTrue="1">
      <formula>IF(AND($B61&lt;&gt;"",$I61&lt;&gt;"",$J61&lt;&gt;"",$J61&lt;TODAY()),TRUE,FALSE)</formula>
    </cfRule>
    <cfRule type="expression" dxfId="603" priority="1056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602" priority="1048" stopIfTrue="1">
      <formula>IF(AND($B61&lt;&gt;"",$I61&lt;&gt;"",$J61&lt;&gt;"",$K61&lt;&gt;"",$L61&lt;&gt;"",$M61=100),TRUE,FALSE)</formula>
    </cfRule>
    <cfRule type="expression" dxfId="601" priority="1049" stopIfTrue="1">
      <formula>IF(AND($B61&lt;&gt;"",$I61&lt;&gt;"",$J61&lt;&gt;"",$J61&lt;TODAY()),TRUE,FALSE)</formula>
    </cfRule>
    <cfRule type="expression" dxfId="600" priority="1050" stopIfTrue="1">
      <formula>IF(OR(AND($B61&lt;&gt;"",$I61&lt;&gt;"",$J61&lt;&gt;"",$K61&lt;&gt;"",$M61&lt;100),AND($I61&lt;&gt;"",$J61&lt;&gt;"",TODAY()&gt;=$I61)),TRUE,FALSE)</formula>
    </cfRule>
  </conditionalFormatting>
  <conditionalFormatting sqref="L61:L62">
    <cfRule type="expression" dxfId="599" priority="1033" stopIfTrue="1">
      <formula>IF(AND($B61&lt;&gt;"",$I61&lt;&gt;"",$J61&lt;&gt;"",$K61&lt;&gt;"",$L61&lt;&gt;"",$M61=100),TRUE,FALSE)</formula>
    </cfRule>
    <cfRule type="expression" dxfId="598" priority="1034" stopIfTrue="1">
      <formula>IF(AND($B61&lt;&gt;"",$I61&lt;&gt;"",$J61&lt;&gt;"",$J61&lt;TODAY()),TRUE,FALSE)</formula>
    </cfRule>
    <cfRule type="expression" dxfId="597" priority="1035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596" priority="1030" stopIfTrue="1">
      <formula>IF(AND($B61&lt;&gt;"",$I61&lt;&gt;"",$J61&lt;&gt;"",$K61&lt;&gt;"",$L61&lt;&gt;"",$M61=100),TRUE,FALSE)</formula>
    </cfRule>
    <cfRule type="expression" dxfId="595" priority="1031" stopIfTrue="1">
      <formula>IF(AND($B61&lt;&gt;"",$I61&lt;&gt;"",$J61&lt;&gt;"",$J61&lt;TODAY()),TRUE,FALSE)</formula>
    </cfRule>
    <cfRule type="expression" dxfId="594" priority="1032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593" priority="1027" stopIfTrue="1">
      <formula>IF(AND($B57&lt;&gt;"",$I57&lt;&gt;"",$J57&lt;&gt;"",$K57&lt;&gt;"",$L57&lt;&gt;"",$M57=100),TRUE,FALSE)</formula>
    </cfRule>
    <cfRule type="expression" dxfId="592" priority="1028" stopIfTrue="1">
      <formula>IF(AND($B57&lt;&gt;"",$I57&lt;&gt;"",$J57&lt;&gt;"",$J57&lt;TODAY()),TRUE,FALSE)</formula>
    </cfRule>
    <cfRule type="expression" dxfId="591" priority="1029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590" priority="1024" stopIfTrue="1">
      <formula>IF(AND($B59&lt;&gt;"",$I59&lt;&gt;"",$J59&lt;&gt;"",$K59&lt;&gt;"",$L59&lt;&gt;"",$M59=100),TRUE,FALSE)</formula>
    </cfRule>
    <cfRule type="expression" dxfId="589" priority="1025" stopIfTrue="1">
      <formula>IF(AND($B59&lt;&gt;"",$I59&lt;&gt;"",$J59&lt;&gt;"",$J59&lt;TODAY()),TRUE,FALSE)</formula>
    </cfRule>
    <cfRule type="expression" dxfId="588" priority="1026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587" priority="1021" stopIfTrue="1">
      <formula>IF(AND($B61&lt;&gt;"",$I61&lt;&gt;"",$J61&lt;&gt;"",$K61&lt;&gt;"",$L61&lt;&gt;"",$M61=100),TRUE,FALSE)</formula>
    </cfRule>
    <cfRule type="expression" dxfId="586" priority="1022" stopIfTrue="1">
      <formula>IF(AND($B61&lt;&gt;"",$I61&lt;&gt;"",$J61&lt;&gt;"",$J61&lt;TODAY()),TRUE,FALSE)</formula>
    </cfRule>
    <cfRule type="expression" dxfId="585" priority="1023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584" priority="67501" stopIfTrue="1">
      <formula>IF(OR(WEEKDAY(S$9)=7,WEEKDAY(S$9)=1,IF(ISNA(MATCH(S$9,Holiday,0)),FALSE,TRUE)),TRUE,FALSE)</formula>
    </cfRule>
    <cfRule type="expression" dxfId="583" priority="67502" stopIfTrue="1">
      <formula>IF(AND($B105&lt;&gt;"",$I105&lt;&gt;"", $I105&lt;=S$9,S$9&lt;=$J105),TRUE,FALSE)</formula>
    </cfRule>
    <cfRule type="expression" dxfId="582" priority="67503" stopIfTrue="1">
      <formula>IF(AND($B105="", $K74&lt;&gt;"",$K74&lt;=S$9,S$9&lt;=$L74),TRUE,FALSE)</formula>
    </cfRule>
  </conditionalFormatting>
  <conditionalFormatting sqref="I63:R64 B63:G64">
    <cfRule type="expression" dxfId="581" priority="1009" stopIfTrue="1">
      <formula>IF(AND($B63&lt;&gt;"",$I63&lt;&gt;"",$J63&lt;&gt;"",$K63&lt;&gt;"",$L63&lt;&gt;"",$M63=100),TRUE,FALSE)</formula>
    </cfRule>
    <cfRule type="expression" dxfId="580" priority="1010" stopIfTrue="1">
      <formula>IF(AND($B63&lt;&gt;"",$I63&lt;&gt;"",$J63&lt;&gt;"",$J63&lt;TODAY()),TRUE,FALSE)</formula>
    </cfRule>
    <cfRule type="expression" dxfId="579" priority="1011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578" priority="1006" stopIfTrue="1">
      <formula>IF(AND($B63&lt;&gt;"",$I63&lt;&gt;"",$J63&lt;&gt;"",$K63&lt;&gt;"",$L63&lt;&gt;"",$M63=100),TRUE,FALSE)</formula>
    </cfRule>
    <cfRule type="expression" dxfId="577" priority="1007" stopIfTrue="1">
      <formula>IF(AND($B63&lt;&gt;"",$I63&lt;&gt;"",$J63&lt;&gt;"",$J63&lt;TODAY()),TRUE,FALSE)</formula>
    </cfRule>
    <cfRule type="expression" dxfId="576" priority="1008" stopIfTrue="1">
      <formula>IF(OR(AND($B63&lt;&gt;"",$I63&lt;&gt;"",$J63&lt;&gt;"",$K63&lt;&gt;"",$M63&lt;100),AND($I63&lt;&gt;"",$J63&lt;&gt;"",TODAY()&gt;=$I63)),TRUE,FALSE)</formula>
    </cfRule>
  </conditionalFormatting>
  <conditionalFormatting sqref="B69:E70 N65:R66 B65:C66 E65:E66 G65:G66 G69:G70 M69:R70">
    <cfRule type="expression" dxfId="575" priority="1003" stopIfTrue="1">
      <formula>IF(AND($B65&lt;&gt;"",$I65&lt;&gt;"",$J65&lt;&gt;"",$K65&lt;&gt;"",$L65&lt;&gt;"",$M65=100),TRUE,FALSE)</formula>
    </cfRule>
    <cfRule type="expression" dxfId="574" priority="1004" stopIfTrue="1">
      <formula>IF(AND($B65&lt;&gt;"",$I65&lt;&gt;"",$J65&lt;&gt;"",$J65&lt;TODAY()),TRUE,FALSE)</formula>
    </cfRule>
    <cfRule type="expression" dxfId="573" priority="1005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572" priority="1000" stopIfTrue="1">
      <formula>IF(AND($B65&lt;&gt;"",$I65&lt;&gt;"",$J65&lt;&gt;"",$K65&lt;&gt;"",$L65&lt;&gt;"",$M65=100),TRUE,FALSE)</formula>
    </cfRule>
    <cfRule type="expression" dxfId="571" priority="1001" stopIfTrue="1">
      <formula>IF(AND($B65&lt;&gt;"",$I65&lt;&gt;"",$J65&lt;&gt;"",$J65&lt;TODAY()),TRUE,FALSE)</formula>
    </cfRule>
    <cfRule type="expression" dxfId="570" priority="1002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569" priority="997" stopIfTrue="1">
      <formula>IF(AND($B69&lt;&gt;"",$I69&lt;&gt;"",$J69&lt;&gt;"",$K69&lt;&gt;"",$L69&lt;&gt;"",$M69=100),TRUE,FALSE)</formula>
    </cfRule>
    <cfRule type="expression" dxfId="568" priority="998" stopIfTrue="1">
      <formula>IF(AND($B69&lt;&gt;"",$I69&lt;&gt;"",$J69&lt;&gt;"",$J69&lt;TODAY()),TRUE,FALSE)</formula>
    </cfRule>
    <cfRule type="expression" dxfId="567" priority="999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566" priority="991" stopIfTrue="1">
      <formula>IF(AND($B69&lt;&gt;"",$I69&lt;&gt;"",$J69&lt;&gt;"",$K69&lt;&gt;"",$L69&lt;&gt;"",$M69=100),TRUE,FALSE)</formula>
    </cfRule>
    <cfRule type="expression" dxfId="565" priority="992" stopIfTrue="1">
      <formula>IF(AND($B69&lt;&gt;"",$I69&lt;&gt;"",$J69&lt;&gt;"",$J69&lt;TODAY()),TRUE,FALSE)</formula>
    </cfRule>
    <cfRule type="expression" dxfId="564" priority="993" stopIfTrue="1">
      <formula>IF(OR(AND($B69&lt;&gt;"",$I69&lt;&gt;"",$J69&lt;&gt;"",$K69&lt;&gt;"",$M69&lt;100),AND($I69&lt;&gt;"",$J69&lt;&gt;"",TODAY()&gt;=$I69)),TRUE,FALSE)</formula>
    </cfRule>
  </conditionalFormatting>
  <conditionalFormatting sqref="K69:K70">
    <cfRule type="expression" dxfId="563" priority="982" stopIfTrue="1">
      <formula>IF(AND($B69&lt;&gt;"",$I69&lt;&gt;"",$J69&lt;&gt;"",$K69&lt;&gt;"",$L69&lt;&gt;"",$M69=100),TRUE,FALSE)</formula>
    </cfRule>
    <cfRule type="expression" dxfId="562" priority="983" stopIfTrue="1">
      <formula>IF(AND($B69&lt;&gt;"",$I69&lt;&gt;"",$J69&lt;&gt;"",$J69&lt;TODAY()),TRUE,FALSE)</formula>
    </cfRule>
    <cfRule type="expression" dxfId="561" priority="984" stopIfTrue="1">
      <formula>IF(OR(AND($B69&lt;&gt;"",$I69&lt;&gt;"",$J69&lt;&gt;"",$K69&lt;&gt;"",$M69&lt;100),AND($I69&lt;&gt;"",$J69&lt;&gt;"",TODAY()&gt;=$I69)),TRUE,FALSE)</formula>
    </cfRule>
  </conditionalFormatting>
  <conditionalFormatting sqref="D65:D66">
    <cfRule type="expression" dxfId="557" priority="976" stopIfTrue="1">
      <formula>IF(AND($B65&lt;&gt;"",$I65&lt;&gt;"",$J65&lt;&gt;"",$K65&lt;&gt;"",$L65&lt;&gt;"",$M65=100),TRUE,FALSE)</formula>
    </cfRule>
    <cfRule type="expression" dxfId="556" priority="977" stopIfTrue="1">
      <formula>IF(AND($B65&lt;&gt;"",$I65&lt;&gt;"",$J65&lt;&gt;"",$J65&lt;TODAY()),TRUE,FALSE)</formula>
    </cfRule>
    <cfRule type="expression" dxfId="555" priority="978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554" priority="964" stopIfTrue="1">
      <formula>IF(AND($B71&lt;&gt;"",$I71&lt;&gt;"",$J71&lt;&gt;"",$K71&lt;&gt;"",$L71&lt;&gt;"",$M71=100),TRUE,FALSE)</formula>
    </cfRule>
    <cfRule type="expression" dxfId="553" priority="965" stopIfTrue="1">
      <formula>IF(AND($B71&lt;&gt;"",$I71&lt;&gt;"",$J71&lt;&gt;"",$J71&lt;TODAY()),TRUE,FALSE)</formula>
    </cfRule>
    <cfRule type="expression" dxfId="552" priority="966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551" priority="961" stopIfTrue="1">
      <formula>IF(AND($B71&lt;&gt;"",$I71&lt;&gt;"",$J71&lt;&gt;"",$K71&lt;&gt;"",$L71&lt;&gt;"",$M71=100),TRUE,FALSE)</formula>
    </cfRule>
    <cfRule type="expression" dxfId="550" priority="962" stopIfTrue="1">
      <formula>IF(AND($B71&lt;&gt;"",$I71&lt;&gt;"",$J71&lt;&gt;"",$J71&lt;TODAY()),TRUE,FALSE)</formula>
    </cfRule>
    <cfRule type="expression" dxfId="549" priority="963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548" priority="955" stopIfTrue="1">
      <formula>IF(AND($B71&lt;&gt;"",$I71&lt;&gt;"",$J71&lt;&gt;"",$K71&lt;&gt;"",$L71&lt;&gt;"",$M71=100),TRUE,FALSE)</formula>
    </cfRule>
    <cfRule type="expression" dxfId="547" priority="956" stopIfTrue="1">
      <formula>IF(AND($B71&lt;&gt;"",$I71&lt;&gt;"",$J71&lt;&gt;"",$J71&lt;TODAY()),TRUE,FALSE)</formula>
    </cfRule>
    <cfRule type="expression" dxfId="546" priority="957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545" priority="940" stopIfTrue="1">
      <formula>IF(AND($B71&lt;&gt;"",$I71&lt;&gt;"",$J71&lt;&gt;"",$K71&lt;&gt;"",$L71&lt;&gt;"",$M71=100),TRUE,FALSE)</formula>
    </cfRule>
    <cfRule type="expression" dxfId="544" priority="941" stopIfTrue="1">
      <formula>IF(AND($B71&lt;&gt;"",$I71&lt;&gt;"",$J71&lt;&gt;"",$J71&lt;TODAY()),TRUE,FALSE)</formula>
    </cfRule>
    <cfRule type="expression" dxfId="543" priority="942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542" priority="937" stopIfTrue="1">
      <formula>IF(AND($B71&lt;&gt;"",$I71&lt;&gt;"",$J71&lt;&gt;"",$K71&lt;&gt;"",$L71&lt;&gt;"",$M71=100),TRUE,FALSE)</formula>
    </cfRule>
    <cfRule type="expression" dxfId="541" priority="938" stopIfTrue="1">
      <formula>IF(AND($B71&lt;&gt;"",$I71&lt;&gt;"",$J71&lt;&gt;"",$J71&lt;TODAY()),TRUE,FALSE)</formula>
    </cfRule>
    <cfRule type="expression" dxfId="540" priority="939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539" priority="922" stopIfTrue="1">
      <formula>IF(AND($B65&lt;&gt;"",$I65&lt;&gt;"",$J65&lt;&gt;"",$K65&lt;&gt;"",$L65&lt;&gt;"",$M65=100),TRUE,FALSE)</formula>
    </cfRule>
    <cfRule type="expression" dxfId="538" priority="923" stopIfTrue="1">
      <formula>IF(AND($B65&lt;&gt;"",$I65&lt;&gt;"",$J65&lt;&gt;"",$J65&lt;TODAY()),TRUE,FALSE)</formula>
    </cfRule>
    <cfRule type="expression" dxfId="537" priority="924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536" priority="919" stopIfTrue="1">
      <formula>IF(AND($B69&lt;&gt;"",$I69&lt;&gt;"",$J69&lt;&gt;"",$K69&lt;&gt;"",$L69&lt;&gt;"",$M69=100),TRUE,FALSE)</formula>
    </cfRule>
    <cfRule type="expression" dxfId="535" priority="920" stopIfTrue="1">
      <formula>IF(AND($B69&lt;&gt;"",$I69&lt;&gt;"",$J69&lt;&gt;"",$J69&lt;TODAY()),TRUE,FALSE)</formula>
    </cfRule>
    <cfRule type="expression" dxfId="534" priority="921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533" priority="916" stopIfTrue="1">
      <formula>IF(AND($B71&lt;&gt;"",$I71&lt;&gt;"",$J71&lt;&gt;"",$K71&lt;&gt;"",$L71&lt;&gt;"",$M71=100),TRUE,FALSE)</formula>
    </cfRule>
    <cfRule type="expression" dxfId="532" priority="917" stopIfTrue="1">
      <formula>IF(AND($B71&lt;&gt;"",$I71&lt;&gt;"",$J71&lt;&gt;"",$J71&lt;TODAY()),TRUE,FALSE)</formula>
    </cfRule>
    <cfRule type="expression" dxfId="531" priority="918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530" priority="877" stopIfTrue="1">
      <formula>IF(AND($B73&lt;&gt;"",$I73&lt;&gt;"",$J73&lt;&gt;"",$K73&lt;&gt;"",$L73&lt;&gt;"",$M73=100),TRUE,FALSE)</formula>
    </cfRule>
    <cfRule type="expression" dxfId="529" priority="878" stopIfTrue="1">
      <formula>IF(AND($B73&lt;&gt;"",$I73&lt;&gt;"",$J73&lt;&gt;"",$J73&lt;TODAY()),TRUE,FALSE)</formula>
    </cfRule>
    <cfRule type="expression" dxfId="528" priority="879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527" priority="874" stopIfTrue="1">
      <formula>IF(AND($B73&lt;&gt;"",$I73&lt;&gt;"",$J73&lt;&gt;"",$K73&lt;&gt;"",$L73&lt;&gt;"",$M73=100),TRUE,FALSE)</formula>
    </cfRule>
    <cfRule type="expression" dxfId="526" priority="875" stopIfTrue="1">
      <formula>IF(AND($B73&lt;&gt;"",$I73&lt;&gt;"",$J73&lt;&gt;"",$J73&lt;TODAY()),TRUE,FALSE)</formula>
    </cfRule>
    <cfRule type="expression" dxfId="525" priority="876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524" priority="871" stopIfTrue="1">
      <formula>IF(AND($B79&lt;&gt;"",$I79&lt;&gt;"",$J79&lt;&gt;"",$K79&lt;&gt;"",$L79&lt;&gt;"",$M79=100),TRUE,FALSE)</formula>
    </cfRule>
    <cfRule type="expression" dxfId="523" priority="872" stopIfTrue="1">
      <formula>IF(AND($B79&lt;&gt;"",$I79&lt;&gt;"",$J79&lt;&gt;"",$J79&lt;TODAY()),TRUE,FALSE)</formula>
    </cfRule>
    <cfRule type="expression" dxfId="522" priority="873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521" priority="868" stopIfTrue="1">
      <formula>IF(AND($B79&lt;&gt;"",$I79&lt;&gt;"",$J79&lt;&gt;"",$K79&lt;&gt;"",$L79&lt;&gt;"",$M79=100),TRUE,FALSE)</formula>
    </cfRule>
    <cfRule type="expression" dxfId="520" priority="869" stopIfTrue="1">
      <formula>IF(AND($B79&lt;&gt;"",$I79&lt;&gt;"",$J79&lt;&gt;"",$J79&lt;TODAY()),TRUE,FALSE)</formula>
    </cfRule>
    <cfRule type="expression" dxfId="519" priority="870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518" priority="865" stopIfTrue="1">
      <formula>IF(AND($B79&lt;&gt;"",$I79&lt;&gt;"",$J79&lt;&gt;"",$K79&lt;&gt;"",$L79&lt;&gt;"",$M79=100),TRUE,FALSE)</formula>
    </cfRule>
    <cfRule type="expression" dxfId="517" priority="866" stopIfTrue="1">
      <formula>IF(AND($B79&lt;&gt;"",$I79&lt;&gt;"",$J79&lt;&gt;"",$J79&lt;TODAY()),TRUE,FALSE)</formula>
    </cfRule>
    <cfRule type="expression" dxfId="516" priority="867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515" priority="859" stopIfTrue="1">
      <formula>IF(AND($B79&lt;&gt;"",$I79&lt;&gt;"",$J79&lt;&gt;"",$K79&lt;&gt;"",$L79&lt;&gt;"",$M79=100),TRUE,FALSE)</formula>
    </cfRule>
    <cfRule type="expression" dxfId="514" priority="860" stopIfTrue="1">
      <formula>IF(AND($B79&lt;&gt;"",$I79&lt;&gt;"",$J79&lt;&gt;"",$J79&lt;TODAY()),TRUE,FALSE)</formula>
    </cfRule>
    <cfRule type="expression" dxfId="513" priority="861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512" priority="856" stopIfTrue="1">
      <formula>IF(AND($B79&lt;&gt;"",$I79&lt;&gt;"",$J79&lt;&gt;"",$K79&lt;&gt;"",$L79&lt;&gt;"",$M79=100),TRUE,FALSE)</formula>
    </cfRule>
    <cfRule type="expression" dxfId="511" priority="857" stopIfTrue="1">
      <formula>IF(AND($B79&lt;&gt;"",$I79&lt;&gt;"",$J79&lt;&gt;"",$J79&lt;TODAY()),TRUE,FALSE)</formula>
    </cfRule>
    <cfRule type="expression" dxfId="510" priority="858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509" priority="844" stopIfTrue="1">
      <formula>IF(AND($B77&lt;&gt;"",$I77&lt;&gt;"",$J77&lt;&gt;"",$K77&lt;&gt;"",$L77&lt;&gt;"",$M77=100),TRUE,FALSE)</formula>
    </cfRule>
    <cfRule type="expression" dxfId="508" priority="845" stopIfTrue="1">
      <formula>IF(AND($B77&lt;&gt;"",$I77&lt;&gt;"",$J77&lt;&gt;"",$J77&lt;TODAY()),TRUE,FALSE)</formula>
    </cfRule>
    <cfRule type="expression" dxfId="507" priority="846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506" priority="841" stopIfTrue="1">
      <formula>IF(AND($B77&lt;&gt;"",$I77&lt;&gt;"",$J77&lt;&gt;"",$K77&lt;&gt;"",$L77&lt;&gt;"",$M77=100),TRUE,FALSE)</formula>
    </cfRule>
    <cfRule type="expression" dxfId="505" priority="842" stopIfTrue="1">
      <formula>IF(AND($B77&lt;&gt;"",$I77&lt;&gt;"",$J77&lt;&gt;"",$J77&lt;TODAY()),TRUE,FALSE)</formula>
    </cfRule>
    <cfRule type="expression" dxfId="504" priority="843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503" priority="838" stopIfTrue="1">
      <formula>IF(AND($B77&lt;&gt;"",$I77&lt;&gt;"",$J77&lt;&gt;"",$K77&lt;&gt;"",$L77&lt;&gt;"",$M77=100),TRUE,FALSE)</formula>
    </cfRule>
    <cfRule type="expression" dxfId="502" priority="839" stopIfTrue="1">
      <formula>IF(AND($B77&lt;&gt;"",$I77&lt;&gt;"",$J77&lt;&gt;"",$J77&lt;TODAY()),TRUE,FALSE)</formula>
    </cfRule>
    <cfRule type="expression" dxfId="501" priority="840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500" priority="835" stopIfTrue="1">
      <formula>IF(AND($B77&lt;&gt;"",$I77&lt;&gt;"",$J77&lt;&gt;"",$K77&lt;&gt;"",$L77&lt;&gt;"",$M77=100),TRUE,FALSE)</formula>
    </cfRule>
    <cfRule type="expression" dxfId="499" priority="836" stopIfTrue="1">
      <formula>IF(AND($B77&lt;&gt;"",$I77&lt;&gt;"",$J77&lt;&gt;"",$J77&lt;TODAY()),TRUE,FALSE)</formula>
    </cfRule>
    <cfRule type="expression" dxfId="498" priority="837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497" priority="832" stopIfTrue="1">
      <formula>IF(AND($B77&lt;&gt;"",$I77&lt;&gt;"",$J77&lt;&gt;"",$K77&lt;&gt;"",$L77&lt;&gt;"",$M77=100),TRUE,FALSE)</formula>
    </cfRule>
    <cfRule type="expression" dxfId="496" priority="833" stopIfTrue="1">
      <formula>IF(AND($B77&lt;&gt;"",$I77&lt;&gt;"",$J77&lt;&gt;"",$J77&lt;TODAY()),TRUE,FALSE)</formula>
    </cfRule>
    <cfRule type="expression" dxfId="495" priority="834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494" priority="820" stopIfTrue="1">
      <formula>IF(AND($B75&lt;&gt;"",$I75&lt;&gt;"",$J75&lt;&gt;"",$K75&lt;&gt;"",$L75&lt;&gt;"",$M75=100),TRUE,FALSE)</formula>
    </cfRule>
    <cfRule type="expression" dxfId="493" priority="821" stopIfTrue="1">
      <formula>IF(AND($B75&lt;&gt;"",$I75&lt;&gt;"",$J75&lt;&gt;"",$J75&lt;TODAY()),TRUE,FALSE)</formula>
    </cfRule>
    <cfRule type="expression" dxfId="492" priority="822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491" priority="817" stopIfTrue="1">
      <formula>IF(AND($B75&lt;&gt;"",$I75&lt;&gt;"",$J75&lt;&gt;"",$K75&lt;&gt;"",$L75&lt;&gt;"",$M75=100),TRUE,FALSE)</formula>
    </cfRule>
    <cfRule type="expression" dxfId="490" priority="818" stopIfTrue="1">
      <formula>IF(AND($B75&lt;&gt;"",$I75&lt;&gt;"",$J75&lt;&gt;"",$J75&lt;TODAY()),TRUE,FALSE)</formula>
    </cfRule>
    <cfRule type="expression" dxfId="489" priority="819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488" priority="814" stopIfTrue="1">
      <formula>IF(AND($B75&lt;&gt;"",$I75&lt;&gt;"",$J75&lt;&gt;"",$K75&lt;&gt;"",$L75&lt;&gt;"",$M75=100),TRUE,FALSE)</formula>
    </cfRule>
    <cfRule type="expression" dxfId="487" priority="815" stopIfTrue="1">
      <formula>IF(AND($B75&lt;&gt;"",$I75&lt;&gt;"",$J75&lt;&gt;"",$J75&lt;TODAY()),TRUE,FALSE)</formula>
    </cfRule>
    <cfRule type="expression" dxfId="486" priority="816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485" priority="811" stopIfTrue="1">
      <formula>IF(AND($B75&lt;&gt;"",$I75&lt;&gt;"",$J75&lt;&gt;"",$K75&lt;&gt;"",$L75&lt;&gt;"",$M75=100),TRUE,FALSE)</formula>
    </cfRule>
    <cfRule type="expression" dxfId="484" priority="812" stopIfTrue="1">
      <formula>IF(AND($B75&lt;&gt;"",$I75&lt;&gt;"",$J75&lt;&gt;"",$J75&lt;TODAY()),TRUE,FALSE)</formula>
    </cfRule>
    <cfRule type="expression" dxfId="483" priority="813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482" priority="805" stopIfTrue="1">
      <formula>IF(AND($B75&lt;&gt;"",$I75&lt;&gt;"",$J75&lt;&gt;"",$K75&lt;&gt;"",$L75&lt;&gt;"",$M75=100),TRUE,FALSE)</formula>
    </cfRule>
    <cfRule type="expression" dxfId="481" priority="806" stopIfTrue="1">
      <formula>IF(AND($B75&lt;&gt;"",$I75&lt;&gt;"",$J75&lt;&gt;"",$J75&lt;TODAY()),TRUE,FALSE)</formula>
    </cfRule>
    <cfRule type="expression" dxfId="480" priority="807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479" priority="802" stopIfTrue="1">
      <formula>IF(AND($B75&lt;&gt;"",$I75&lt;&gt;"",$J75&lt;&gt;"",$K75&lt;&gt;"",$L75&lt;&gt;"",$M75=100),TRUE,FALSE)</formula>
    </cfRule>
    <cfRule type="expression" dxfId="478" priority="803" stopIfTrue="1">
      <formula>IF(AND($B75&lt;&gt;"",$I75&lt;&gt;"",$J75&lt;&gt;"",$J75&lt;TODAY()),TRUE,FALSE)</formula>
    </cfRule>
    <cfRule type="expression" dxfId="477" priority="804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476" priority="799" stopIfTrue="1">
      <formula>IF(AND($B77&lt;&gt;"",$I77&lt;&gt;"",$J77&lt;&gt;"",$K77&lt;&gt;"",$L77&lt;&gt;"",$M77=100),TRUE,FALSE)</formula>
    </cfRule>
    <cfRule type="expression" dxfId="475" priority="800" stopIfTrue="1">
      <formula>IF(AND($B77&lt;&gt;"",$I77&lt;&gt;"",$J77&lt;&gt;"",$J77&lt;TODAY()),TRUE,FALSE)</formula>
    </cfRule>
    <cfRule type="expression" dxfId="474" priority="801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473" priority="796" stopIfTrue="1">
      <formula>IF(AND($B79&lt;&gt;"",$I79&lt;&gt;"",$J79&lt;&gt;"",$K79&lt;&gt;"",$L79&lt;&gt;"",$M79=100),TRUE,FALSE)</formula>
    </cfRule>
    <cfRule type="expression" dxfId="472" priority="797" stopIfTrue="1">
      <formula>IF(AND($B79&lt;&gt;"",$I79&lt;&gt;"",$J79&lt;&gt;"",$J79&lt;TODAY()),TRUE,FALSE)</formula>
    </cfRule>
    <cfRule type="expression" dxfId="471" priority="798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470" priority="793" stopIfTrue="1">
      <formula>IF(AND($B81&lt;&gt;"",$I81&lt;&gt;"",$J81&lt;&gt;"",$K81&lt;&gt;"",$L81&lt;&gt;"",$M81=100),TRUE,FALSE)</formula>
    </cfRule>
    <cfRule type="expression" dxfId="469" priority="794" stopIfTrue="1">
      <formula>IF(AND($B81&lt;&gt;"",$I81&lt;&gt;"",$J81&lt;&gt;"",$J81&lt;TODAY()),TRUE,FALSE)</formula>
    </cfRule>
    <cfRule type="expression" dxfId="468" priority="795" stopIfTrue="1">
      <formula>IF(OR(AND($B81&lt;&gt;"",$I81&lt;&gt;"",$J81&lt;&gt;"",$K81&lt;&gt;"",$M81&lt;100),AND($I81&lt;&gt;"",$J81&lt;&gt;"",TODAY()&gt;=$I81)),TRUE,FALSE)</formula>
    </cfRule>
  </conditionalFormatting>
  <conditionalFormatting sqref="B91:E92 M91:R92 G91:G92">
    <cfRule type="expression" dxfId="467" priority="787" stopIfTrue="1">
      <formula>IF(AND($B91&lt;&gt;"",$I91&lt;&gt;"",$J91&lt;&gt;"",$K91&lt;&gt;"",$L91&lt;&gt;"",$M91=100),TRUE,FALSE)</formula>
    </cfRule>
    <cfRule type="expression" dxfId="466" priority="788" stopIfTrue="1">
      <formula>IF(AND($B91&lt;&gt;"",$I91&lt;&gt;"",$J91&lt;&gt;"",$J91&lt;TODAY()),TRUE,FALSE)</formula>
    </cfRule>
    <cfRule type="expression" dxfId="465" priority="789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464" priority="784" stopIfTrue="1">
      <formula>IF(AND($B91&lt;&gt;"",$I91&lt;&gt;"",$J91&lt;&gt;"",$K91&lt;&gt;"",$L91&lt;&gt;"",$M91=100),TRUE,FALSE)</formula>
    </cfRule>
    <cfRule type="expression" dxfId="463" priority="785" stopIfTrue="1">
      <formula>IF(AND($B91&lt;&gt;"",$I91&lt;&gt;"",$J91&lt;&gt;"",$J91&lt;TODAY()),TRUE,FALSE)</formula>
    </cfRule>
    <cfRule type="expression" dxfId="462" priority="786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461" priority="781" stopIfTrue="1">
      <formula>IF(AND($B91&lt;&gt;"",$I91&lt;&gt;"",$J91&lt;&gt;"",$K91&lt;&gt;"",$L91&lt;&gt;"",$M91=100),TRUE,FALSE)</formula>
    </cfRule>
    <cfRule type="expression" dxfId="460" priority="782" stopIfTrue="1">
      <formula>IF(AND($B91&lt;&gt;"",$I91&lt;&gt;"",$J91&lt;&gt;"",$J91&lt;TODAY()),TRUE,FALSE)</formula>
    </cfRule>
    <cfRule type="expression" dxfId="459" priority="783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458" priority="775" stopIfTrue="1">
      <formula>IF(AND($B91&lt;&gt;"",$I91&lt;&gt;"",$J91&lt;&gt;"",$K91&lt;&gt;"",$L91&lt;&gt;"",$M91=100),TRUE,FALSE)</formula>
    </cfRule>
    <cfRule type="expression" dxfId="457" priority="776" stopIfTrue="1">
      <formula>IF(AND($B91&lt;&gt;"",$I91&lt;&gt;"",$J91&lt;&gt;"",$J91&lt;TODAY()),TRUE,FALSE)</formula>
    </cfRule>
    <cfRule type="expression" dxfId="456" priority="777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455" priority="763" stopIfTrue="1">
      <formula>IF(AND($B83&lt;&gt;"",$I83&lt;&gt;"",$J83&lt;&gt;"",$K83&lt;&gt;"",$L83&lt;&gt;"",$M83=100),TRUE,FALSE)</formula>
    </cfRule>
    <cfRule type="expression" dxfId="454" priority="764" stopIfTrue="1">
      <formula>IF(AND($B83&lt;&gt;"",$I83&lt;&gt;"",$J83&lt;&gt;"",$J83&lt;TODAY()),TRUE,FALSE)</formula>
    </cfRule>
    <cfRule type="expression" dxfId="453" priority="765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452" priority="760" stopIfTrue="1">
      <formula>IF(AND($B83&lt;&gt;"",$I83&lt;&gt;"",$J83&lt;&gt;"",$K83&lt;&gt;"",$L83&lt;&gt;"",$M83=100),TRUE,FALSE)</formula>
    </cfRule>
    <cfRule type="expression" dxfId="451" priority="761" stopIfTrue="1">
      <formula>IF(AND($B83&lt;&gt;"",$I83&lt;&gt;"",$J83&lt;&gt;"",$J83&lt;TODAY()),TRUE,FALSE)</formula>
    </cfRule>
    <cfRule type="expression" dxfId="450" priority="762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E89:E90 G89:G90">
    <cfRule type="expression" dxfId="449" priority="757" stopIfTrue="1">
      <formula>IF(AND($B89&lt;&gt;"",$I89&lt;&gt;"",$J89&lt;&gt;"",$K89&lt;&gt;"",$L89&lt;&gt;"",$M89=100),TRUE,FALSE)</formula>
    </cfRule>
    <cfRule type="expression" dxfId="448" priority="758" stopIfTrue="1">
      <formula>IF(AND($B89&lt;&gt;"",$I89&lt;&gt;"",$J89&lt;&gt;"",$J89&lt;TODAY()),TRUE,FALSE)</formula>
    </cfRule>
    <cfRule type="expression" dxfId="447" priority="759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446" priority="754" stopIfTrue="1">
      <formula>IF(AND($B89&lt;&gt;"",$I89&lt;&gt;"",$J89&lt;&gt;"",$K89&lt;&gt;"",$L89&lt;&gt;"",$M89=100),TRUE,FALSE)</formula>
    </cfRule>
    <cfRule type="expression" dxfId="445" priority="755" stopIfTrue="1">
      <formula>IF(AND($B89&lt;&gt;"",$I89&lt;&gt;"",$J89&lt;&gt;"",$J89&lt;TODAY()),TRUE,FALSE)</formula>
    </cfRule>
    <cfRule type="expression" dxfId="444" priority="756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443" priority="751" stopIfTrue="1">
      <formula>IF(AND($B89&lt;&gt;"",$I89&lt;&gt;"",$J89&lt;&gt;"",$K89&lt;&gt;"",$L89&lt;&gt;"",$M89=100),TRUE,FALSE)</formula>
    </cfRule>
    <cfRule type="expression" dxfId="442" priority="752" stopIfTrue="1">
      <formula>IF(AND($B89&lt;&gt;"",$I89&lt;&gt;"",$J89&lt;&gt;"",$J89&lt;TODAY()),TRUE,FALSE)</formula>
    </cfRule>
    <cfRule type="expression" dxfId="441" priority="753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440" priority="745" stopIfTrue="1">
      <formula>IF(AND($B89&lt;&gt;"",$I89&lt;&gt;"",$J89&lt;&gt;"",$K89&lt;&gt;"",$L89&lt;&gt;"",$M89=100),TRUE,FALSE)</formula>
    </cfRule>
    <cfRule type="expression" dxfId="439" priority="746" stopIfTrue="1">
      <formula>IF(AND($B89&lt;&gt;"",$I89&lt;&gt;"",$J89&lt;&gt;"",$J89&lt;TODAY()),TRUE,FALSE)</formula>
    </cfRule>
    <cfRule type="expression" dxfId="438" priority="747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437" priority="742" stopIfTrue="1">
      <formula>IF(AND($B89&lt;&gt;"",$I89&lt;&gt;"",$J89&lt;&gt;"",$K89&lt;&gt;"",$L89&lt;&gt;"",$M89=100),TRUE,FALSE)</formula>
    </cfRule>
    <cfRule type="expression" dxfId="436" priority="743" stopIfTrue="1">
      <formula>IF(AND($B89&lt;&gt;"",$I89&lt;&gt;"",$J89&lt;&gt;"",$J89&lt;TODAY()),TRUE,FALSE)</formula>
    </cfRule>
    <cfRule type="expression" dxfId="435" priority="744" stopIfTrue="1">
      <formula>IF(OR(AND($B89&lt;&gt;"",$I89&lt;&gt;"",$J89&lt;&gt;"",$K89&lt;&gt;"",$M89&lt;100),AND($I89&lt;&gt;"",$J89&lt;&gt;"",TODAY()&gt;=$I89)),TRUE,FALSE)</formula>
    </cfRule>
  </conditionalFormatting>
  <conditionalFormatting sqref="B87:E88 M87:R88 G87:G88">
    <cfRule type="expression" dxfId="434" priority="736" stopIfTrue="1">
      <formula>IF(AND($B87&lt;&gt;"",$I87&lt;&gt;"",$J87&lt;&gt;"",$K87&lt;&gt;"",$L87&lt;&gt;"",$M87=100),TRUE,FALSE)</formula>
    </cfRule>
    <cfRule type="expression" dxfId="433" priority="737" stopIfTrue="1">
      <formula>IF(AND($B87&lt;&gt;"",$I87&lt;&gt;"",$J87&lt;&gt;"",$J87&lt;TODAY()),TRUE,FALSE)</formula>
    </cfRule>
    <cfRule type="expression" dxfId="432" priority="738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431" priority="730" stopIfTrue="1">
      <formula>IF(AND($B87&lt;&gt;"",$I87&lt;&gt;"",$J87&lt;&gt;"",$K87&lt;&gt;"",$L87&lt;&gt;"",$M87=100),TRUE,FALSE)</formula>
    </cfRule>
    <cfRule type="expression" dxfId="430" priority="731" stopIfTrue="1">
      <formula>IF(AND($B87&lt;&gt;"",$I87&lt;&gt;"",$J87&lt;&gt;"",$J87&lt;TODAY()),TRUE,FALSE)</formula>
    </cfRule>
    <cfRule type="expression" dxfId="429" priority="732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428" priority="727" stopIfTrue="1">
      <formula>IF(AND($B87&lt;&gt;"",$I87&lt;&gt;"",$J87&lt;&gt;"",$K87&lt;&gt;"",$L87&lt;&gt;"",$M87=100),TRUE,FALSE)</formula>
    </cfRule>
    <cfRule type="expression" dxfId="427" priority="728" stopIfTrue="1">
      <formula>IF(AND($B87&lt;&gt;"",$I87&lt;&gt;"",$J87&lt;&gt;"",$J87&lt;TODAY()),TRUE,FALSE)</formula>
    </cfRule>
    <cfRule type="expression" dxfId="426" priority="729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425" priority="721" stopIfTrue="1">
      <formula>IF(AND($B87&lt;&gt;"",$I87&lt;&gt;"",$J87&lt;&gt;"",$K87&lt;&gt;"",$L87&lt;&gt;"",$M87=100),TRUE,FALSE)</formula>
    </cfRule>
    <cfRule type="expression" dxfId="424" priority="722" stopIfTrue="1">
      <formula>IF(AND($B87&lt;&gt;"",$I87&lt;&gt;"",$J87&lt;&gt;"",$J87&lt;TODAY()),TRUE,FALSE)</formula>
    </cfRule>
    <cfRule type="expression" dxfId="423" priority="723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E85:E86 G85:G86">
    <cfRule type="expression" dxfId="422" priority="709" stopIfTrue="1">
      <formula>IF(AND($B85&lt;&gt;"",$I85&lt;&gt;"",$J85&lt;&gt;"",$K85&lt;&gt;"",$L85&lt;&gt;"",$M85=100),TRUE,FALSE)</formula>
    </cfRule>
    <cfRule type="expression" dxfId="421" priority="710" stopIfTrue="1">
      <formula>IF(AND($B85&lt;&gt;"",$I85&lt;&gt;"",$J85&lt;&gt;"",$J85&lt;TODAY()),TRUE,FALSE)</formula>
    </cfRule>
    <cfRule type="expression" dxfId="420" priority="711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419" priority="706" stopIfTrue="1">
      <formula>IF(AND($B85&lt;&gt;"",$I85&lt;&gt;"",$J85&lt;&gt;"",$K85&lt;&gt;"",$L85&lt;&gt;"",$M85=100),TRUE,FALSE)</formula>
    </cfRule>
    <cfRule type="expression" dxfId="418" priority="707" stopIfTrue="1">
      <formula>IF(AND($B85&lt;&gt;"",$I85&lt;&gt;"",$J85&lt;&gt;"",$J85&lt;TODAY()),TRUE,FALSE)</formula>
    </cfRule>
    <cfRule type="expression" dxfId="417" priority="708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416" priority="703" stopIfTrue="1">
      <formula>IF(AND($B85&lt;&gt;"",$I85&lt;&gt;"",$J85&lt;&gt;"",$K85&lt;&gt;"",$L85&lt;&gt;"",$M85=100),TRUE,FALSE)</formula>
    </cfRule>
    <cfRule type="expression" dxfId="415" priority="704" stopIfTrue="1">
      <formula>IF(AND($B85&lt;&gt;"",$I85&lt;&gt;"",$J85&lt;&gt;"",$J85&lt;TODAY()),TRUE,FALSE)</formula>
    </cfRule>
    <cfRule type="expression" dxfId="414" priority="705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413" priority="697" stopIfTrue="1">
      <formula>IF(AND($B85&lt;&gt;"",$I85&lt;&gt;"",$J85&lt;&gt;"",$K85&lt;&gt;"",$L85&lt;&gt;"",$M85=100),TRUE,FALSE)</formula>
    </cfRule>
    <cfRule type="expression" dxfId="412" priority="698" stopIfTrue="1">
      <formula>IF(AND($B85&lt;&gt;"",$I85&lt;&gt;"",$J85&lt;&gt;"",$J85&lt;TODAY()),TRUE,FALSE)</formula>
    </cfRule>
    <cfRule type="expression" dxfId="411" priority="699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410" priority="694" stopIfTrue="1">
      <formula>IF(AND($B85&lt;&gt;"",$I85&lt;&gt;"",$J85&lt;&gt;"",$K85&lt;&gt;"",$L85&lt;&gt;"",$M85=100),TRUE,FALSE)</formula>
    </cfRule>
    <cfRule type="expression" dxfId="409" priority="695" stopIfTrue="1">
      <formula>IF(AND($B85&lt;&gt;"",$I85&lt;&gt;"",$J85&lt;&gt;"",$J85&lt;TODAY()),TRUE,FALSE)</formula>
    </cfRule>
    <cfRule type="expression" dxfId="408" priority="696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407" priority="679" stopIfTrue="1">
      <formula>IF(AND($B85&lt;&gt;"",$I85&lt;&gt;"",$J85&lt;&gt;"",$K85&lt;&gt;"",$L85&lt;&gt;"",$M85=100),TRUE,FALSE)</formula>
    </cfRule>
    <cfRule type="expression" dxfId="406" priority="680" stopIfTrue="1">
      <formula>IF(AND($B85&lt;&gt;"",$I85&lt;&gt;"",$J85&lt;&gt;"",$J85&lt;TODAY()),TRUE,FALSE)</formula>
    </cfRule>
    <cfRule type="expression" dxfId="405" priority="681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404" priority="676" stopIfTrue="1">
      <formula>IF(AND($B87&lt;&gt;"",$I87&lt;&gt;"",$J87&lt;&gt;"",$K87&lt;&gt;"",$L87&lt;&gt;"",$M87=100),TRUE,FALSE)</formula>
    </cfRule>
    <cfRule type="expression" dxfId="403" priority="677" stopIfTrue="1">
      <formula>IF(AND($B87&lt;&gt;"",$I87&lt;&gt;"",$J87&lt;&gt;"",$J87&lt;TODAY()),TRUE,FALSE)</formula>
    </cfRule>
    <cfRule type="expression" dxfId="402" priority="678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401" priority="673" stopIfTrue="1">
      <formula>IF(AND($B89&lt;&gt;"",$I89&lt;&gt;"",$J89&lt;&gt;"",$K89&lt;&gt;"",$L89&lt;&gt;"",$M89=100),TRUE,FALSE)</formula>
    </cfRule>
    <cfRule type="expression" dxfId="400" priority="674" stopIfTrue="1">
      <formula>IF(AND($B89&lt;&gt;"",$I89&lt;&gt;"",$J89&lt;&gt;"",$J89&lt;TODAY()),TRUE,FALSE)</formula>
    </cfRule>
    <cfRule type="expression" dxfId="399" priority="675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398" priority="670" stopIfTrue="1">
      <formula>IF(AND($B91&lt;&gt;"",$I91&lt;&gt;"",$J91&lt;&gt;"",$K91&lt;&gt;"",$L91&lt;&gt;"",$M91=100),TRUE,FALSE)</formula>
    </cfRule>
    <cfRule type="expression" dxfId="397" priority="671" stopIfTrue="1">
      <formula>IF(AND($B91&lt;&gt;"",$I91&lt;&gt;"",$J91&lt;&gt;"",$J91&lt;TODAY()),TRUE,FALSE)</formula>
    </cfRule>
    <cfRule type="expression" dxfId="396" priority="672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395" priority="640" stopIfTrue="1">
      <formula>IF(AND($B105&lt;&gt;"",$I105&lt;&gt;"",$J105&lt;&gt;"",$K105&lt;&gt;"",$L105&lt;&gt;"",$M105=100),TRUE,FALSE)</formula>
    </cfRule>
    <cfRule type="expression" dxfId="394" priority="641" stopIfTrue="1">
      <formula>IF(AND($B105&lt;&gt;"",$I105&lt;&gt;"",$J105&lt;&gt;"",$J105&lt;TODAY()),TRUE,FALSE)</formula>
    </cfRule>
    <cfRule type="expression" dxfId="393" priority="642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392" priority="637" stopIfTrue="1">
      <formula>IF(AND($B105&lt;&gt;"",$I105&lt;&gt;"",$J105&lt;&gt;"",$K105&lt;&gt;"",$L105&lt;&gt;"",$M105=100),TRUE,FALSE)</formula>
    </cfRule>
    <cfRule type="expression" dxfId="391" priority="638" stopIfTrue="1">
      <formula>IF(AND($B105&lt;&gt;"",$I105&lt;&gt;"",$J105&lt;&gt;"",$J105&lt;TODAY()),TRUE,FALSE)</formula>
    </cfRule>
    <cfRule type="expression" dxfId="390" priority="639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389" priority="547" stopIfTrue="1">
      <formula>IF(AND($B117&lt;&gt;"",$I117&lt;&gt;"",$J117&lt;&gt;"",$K117&lt;&gt;"",$L117&lt;&gt;"",$M117=100),TRUE,FALSE)</formula>
    </cfRule>
    <cfRule type="expression" dxfId="388" priority="548" stopIfTrue="1">
      <formula>IF(AND($B117&lt;&gt;"",$I117&lt;&gt;"",$J117&lt;&gt;"",$J117&lt;TODAY()),TRUE,FALSE)</formula>
    </cfRule>
    <cfRule type="expression" dxfId="387" priority="549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386" priority="67648" stopIfTrue="1">
      <formula>IF(OR(WEEKDAY(S$9)=7,WEEKDAY(S$9)=1,IF(ISNA(MATCH(S$9,Holiday,0)),FALSE,TRUE)),TRUE,FALSE)</formula>
    </cfRule>
    <cfRule type="expression" dxfId="385" priority="67649" stopIfTrue="1">
      <formula>IF(AND($B81&lt;&gt;"",$I81&lt;&gt;"", $I81&lt;=S$9,S$9&lt;=$J81),TRUE,FALSE)</formula>
    </cfRule>
    <cfRule type="expression" dxfId="384" priority="67650" stopIfTrue="1">
      <formula>IF(AND($B81="", #REF!&lt;&gt;"",#REF!&lt;=S$9,S$9&lt;=#REF!),TRUE,FALSE)</formula>
    </cfRule>
  </conditionalFormatting>
  <conditionalFormatting sqref="J29:J30">
    <cfRule type="expression" dxfId="383" priority="538" stopIfTrue="1">
      <formula>IF(AND($B29&lt;&gt;"",$I29&lt;&gt;"",$J29&lt;&gt;"",$K29&lt;&gt;"",$L29&lt;&gt;"",$M29=100),TRUE,FALSE)</formula>
    </cfRule>
    <cfRule type="expression" dxfId="382" priority="539" stopIfTrue="1">
      <formula>IF(AND($B29&lt;&gt;"",$I29&lt;&gt;"",$J29&lt;&gt;"",$J29&lt;TODAY()),TRUE,FALSE)</formula>
    </cfRule>
    <cfRule type="expression" dxfId="381" priority="540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380" priority="532" stopIfTrue="1">
      <formula>IF(OR(WEEKDAY(S$9)=7,WEEKDAY(S$9)=1,IF(ISNA(MATCH(S$9,Holiday,0)),FALSE,TRUE)),TRUE,FALSE)</formula>
    </cfRule>
    <cfRule type="expression" dxfId="379" priority="533" stopIfTrue="1">
      <formula>IF(AND($B50&lt;&gt;"",$I50&lt;&gt;"", $I50&lt;=S$9,S$9&lt;=$J50),TRUE,FALSE)</formula>
    </cfRule>
    <cfRule type="expression" dxfId="378" priority="534" stopIfTrue="1">
      <formula>IF(AND($B50="", $K49&lt;&gt;"",$K49&lt;=S$9,S$9&lt;=$L49),TRUE,FALSE)</formula>
    </cfRule>
  </conditionalFormatting>
  <conditionalFormatting sqref="I49:I50 M49:R50">
    <cfRule type="expression" dxfId="377" priority="529" stopIfTrue="1">
      <formula>IF(AND($B49&lt;&gt;"",$I49&lt;&gt;"",$J49&lt;&gt;"",$K49&lt;&gt;"",$L49&lt;&gt;"",$M49=100),TRUE,FALSE)</formula>
    </cfRule>
    <cfRule type="expression" dxfId="376" priority="530" stopIfTrue="1">
      <formula>IF(AND($B49&lt;&gt;"",$I49&lt;&gt;"",$J49&lt;&gt;"",$J49&lt;TODAY()),TRUE,FALSE)</formula>
    </cfRule>
    <cfRule type="expression" dxfId="375" priority="531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374" priority="526" stopIfTrue="1">
      <formula>IF(OR(WEEKDAY(S$9)=7,WEEKDAY(S$9)=1,IF(ISNA(MATCH(S$9,Holiday,0)),FALSE,TRUE)),TRUE,FALSE)</formula>
    </cfRule>
    <cfRule type="expression" dxfId="373" priority="527" stopIfTrue="1">
      <formula>IF(AND($B49&lt;&gt;"",$I49&lt;&gt;"", $I49&lt;=S$9,S$9&lt;=$J49),TRUE,FALSE)</formula>
    </cfRule>
    <cfRule type="expression" dxfId="372" priority="528" stopIfTrue="1">
      <formula>IF(AND($B49="", #REF!&lt;&gt;"",#REF!&lt;=S$9,S$9&lt;=#REF!),TRUE,FALSE)</formula>
    </cfRule>
  </conditionalFormatting>
  <conditionalFormatting sqref="B49:C50 E49:E50 G49:G50">
    <cfRule type="expression" dxfId="371" priority="523" stopIfTrue="1">
      <formula>IF(AND($B49&lt;&gt;"",$I49&lt;&gt;"",$J49&lt;&gt;"",$K49&lt;&gt;"",$L49&lt;&gt;"",$M49=100),TRUE,FALSE)</formula>
    </cfRule>
    <cfRule type="expression" dxfId="370" priority="524" stopIfTrue="1">
      <formula>IF(AND($B49&lt;&gt;"",$I49&lt;&gt;"",$J49&lt;&gt;"",$J49&lt;TODAY()),TRUE,FALSE)</formula>
    </cfRule>
    <cfRule type="expression" dxfId="369" priority="525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368" priority="520" stopIfTrue="1">
      <formula>IF(AND($B49&lt;&gt;"",$I49&lt;&gt;"",$J49&lt;&gt;"",$K49&lt;&gt;"",$L49&lt;&gt;"",$M49=100),TRUE,FALSE)</formula>
    </cfRule>
    <cfRule type="expression" dxfId="367" priority="521" stopIfTrue="1">
      <formula>IF(AND($B49&lt;&gt;"",$I49&lt;&gt;"",$J49&lt;&gt;"",$J49&lt;TODAY()),TRUE,FALSE)</formula>
    </cfRule>
    <cfRule type="expression" dxfId="366" priority="522" stopIfTrue="1">
      <formula>IF(OR(AND($B49&lt;&gt;"",$I49&lt;&gt;"",$J49&lt;&gt;"",$K49&lt;&gt;"",$M49&lt;100),AND($I49&lt;&gt;"",$J49&lt;&gt;"",TODAY()&gt;=$I49)),TRUE,FALSE)</formula>
    </cfRule>
  </conditionalFormatting>
  <conditionalFormatting sqref="K49:K50">
    <cfRule type="expression" dxfId="365" priority="517" stopIfTrue="1">
      <formula>IF(AND($B49&lt;&gt;"",$I49&lt;&gt;"",$J49&lt;&gt;"",$K49&lt;&gt;"",$L49&lt;&gt;"",$M49=100),TRUE,FALSE)</formula>
    </cfRule>
    <cfRule type="expression" dxfId="364" priority="518" stopIfTrue="1">
      <formula>IF(AND($B49&lt;&gt;"",$I49&lt;&gt;"",$J49&lt;&gt;"",$J49&lt;TODAY()),TRUE,FALSE)</formula>
    </cfRule>
    <cfRule type="expression" dxfId="363" priority="519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362" priority="514" stopIfTrue="1">
      <formula>IF(AND($B49&lt;&gt;"",$I49&lt;&gt;"",$J49&lt;&gt;"",$K49&lt;&gt;"",$L49&lt;&gt;"",$M49=100),TRUE,FALSE)</formula>
    </cfRule>
    <cfRule type="expression" dxfId="361" priority="515" stopIfTrue="1">
      <formula>IF(AND($B49&lt;&gt;"",$I49&lt;&gt;"",$J49&lt;&gt;"",$J49&lt;TODAY()),TRUE,FALSE)</formula>
    </cfRule>
    <cfRule type="expression" dxfId="360" priority="516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359" priority="511" stopIfTrue="1">
      <formula>IF(AND($B49&lt;&gt;"",$I49&lt;&gt;"",$J49&lt;&gt;"",$K49&lt;&gt;"",$L49&lt;&gt;"",$M49=100),TRUE,FALSE)</formula>
    </cfRule>
    <cfRule type="expression" dxfId="358" priority="512" stopIfTrue="1">
      <formula>IF(AND($B49&lt;&gt;"",$I49&lt;&gt;"",$J49&lt;&gt;"",$J49&lt;TODAY()),TRUE,FALSE)</formula>
    </cfRule>
    <cfRule type="expression" dxfId="357" priority="513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356" priority="508" stopIfTrue="1">
      <formula>IF(AND($B49&lt;&gt;"",$I49&lt;&gt;"",$J49&lt;&gt;"",$K49&lt;&gt;"",$L49&lt;&gt;"",$M49=100),TRUE,FALSE)</formula>
    </cfRule>
    <cfRule type="expression" dxfId="355" priority="509" stopIfTrue="1">
      <formula>IF(AND($B49&lt;&gt;"",$I49&lt;&gt;"",$J49&lt;&gt;"",$J49&lt;TODAY()),TRUE,FALSE)</formula>
    </cfRule>
    <cfRule type="expression" dxfId="354" priority="510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353" priority="505" stopIfTrue="1">
      <formula>IF(AND($B49&lt;&gt;"",$I49&lt;&gt;"",$J49&lt;&gt;"",$K49&lt;&gt;"",$L49&lt;&gt;"",$M49=100),TRUE,FALSE)</formula>
    </cfRule>
    <cfRule type="expression" dxfId="352" priority="506" stopIfTrue="1">
      <formula>IF(AND($B49&lt;&gt;"",$I49&lt;&gt;"",$J49&lt;&gt;"",$J49&lt;TODAY()),TRUE,FALSE)</formula>
    </cfRule>
    <cfRule type="expression" dxfId="351" priority="507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350" priority="502" stopIfTrue="1">
      <formula>IF(AND($B31&lt;&gt;"",$I31&lt;&gt;"",$J31&lt;&gt;"",$K31&lt;&gt;"",$L31&lt;&gt;"",$M31=100),TRUE,FALSE)</formula>
    </cfRule>
    <cfRule type="expression" dxfId="349" priority="503" stopIfTrue="1">
      <formula>IF(AND($B31&lt;&gt;"",$I31&lt;&gt;"",$J31&lt;&gt;"",$J31&lt;TODAY()),TRUE,FALSE)</formula>
    </cfRule>
    <cfRule type="expression" dxfId="348" priority="504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347" priority="68014" stopIfTrue="1">
      <formula>IF(OR(WEEKDAY(S$9)=7,WEEKDAY(S$9)=1,IF(ISNA(MATCH(S$9,Holiday,0)),FALSE,TRUE)),TRUE,FALSE)</formula>
    </cfRule>
    <cfRule type="expression" dxfId="346" priority="68015" stopIfTrue="1">
      <formula>IF(AND($B63&lt;&gt;"",$I63&lt;&gt;"", $I63&lt;=S$9,S$9&lt;=$J63),TRUE,FALSE)</formula>
    </cfRule>
    <cfRule type="expression" dxfId="345" priority="68016" stopIfTrue="1">
      <formula>IF(AND($B63="", $K54&lt;&gt;"",$K54&lt;=S$9,S$9&lt;=$L54),TRUE,FALSE)</formula>
    </cfRule>
  </conditionalFormatting>
  <conditionalFormatting sqref="S77:AG77">
    <cfRule type="expression" dxfId="344" priority="68146" stopIfTrue="1">
      <formula>IF(OR(WEEKDAY(S$9)=7,WEEKDAY(S$9)=1,IF(ISNA(MATCH(S$9,Holiday,0)),FALSE,TRUE)),TRUE,FALSE)</formula>
    </cfRule>
    <cfRule type="expression" dxfId="343" priority="68147" stopIfTrue="1">
      <formula>IF(AND($B77&lt;&gt;"",$I77&lt;&gt;"", $I77&lt;=S$9,S$9&lt;=$J77),TRUE,FALSE)</formula>
    </cfRule>
    <cfRule type="expression" dxfId="342" priority="68148" stopIfTrue="1">
      <formula>IF(AND($B77="", #REF!&lt;&gt;"",#REF!&lt;=S$9,S$9&lt;=#REF!),TRUE,FALSE)</formula>
    </cfRule>
  </conditionalFormatting>
  <conditionalFormatting sqref="S73:AG73">
    <cfRule type="expression" dxfId="341" priority="68158" stopIfTrue="1">
      <formula>IF(OR(WEEKDAY(S$9)=7,WEEKDAY(S$9)=1,IF(ISNA(MATCH(S$9,Holiday,0)),FALSE,TRUE)),TRUE,FALSE)</formula>
    </cfRule>
    <cfRule type="expression" dxfId="340" priority="68159" stopIfTrue="1">
      <formula>IF(AND($B73&lt;&gt;"",$I73&lt;&gt;"", $I73&lt;=S$9,S$9&lt;=$J73),TRUE,FALSE)</formula>
    </cfRule>
    <cfRule type="expression" dxfId="339" priority="68160" stopIfTrue="1">
      <formula>IF(AND($B73="", $K62&lt;&gt;"",$K62&lt;=S$9,S$9&lt;=$L62),TRUE,FALSE)</formula>
    </cfRule>
  </conditionalFormatting>
  <conditionalFormatting sqref="S56:AG56">
    <cfRule type="expression" dxfId="338" priority="499" stopIfTrue="1">
      <formula>IF(OR(WEEKDAY(S$9)=7,WEEKDAY(S$9)=1,IF(ISNA(MATCH(S$9,Holiday,0)),FALSE,TRUE)),TRUE,FALSE)</formula>
    </cfRule>
    <cfRule type="expression" dxfId="337" priority="500" stopIfTrue="1">
      <formula>IF(AND($B56&lt;&gt;"",$I56&lt;&gt;"", $I56&lt;=S$9,S$9&lt;=$J56),TRUE,FALSE)</formula>
    </cfRule>
    <cfRule type="expression" dxfId="336" priority="501" stopIfTrue="1">
      <formula>IF(AND($B56="", $K55&lt;&gt;"",$K55&lt;=S$9,S$9&lt;=$L55),TRUE,FALSE)</formula>
    </cfRule>
  </conditionalFormatting>
  <conditionalFormatting sqref="S55:AG55">
    <cfRule type="expression" dxfId="335" priority="496" stopIfTrue="1">
      <formula>IF(OR(WEEKDAY(S$9)=7,WEEKDAY(S$9)=1,IF(ISNA(MATCH(S$9,Holiday,0)),FALSE,TRUE)),TRUE,FALSE)</formula>
    </cfRule>
    <cfRule type="expression" dxfId="334" priority="497" stopIfTrue="1">
      <formula>IF(AND($B55&lt;&gt;"",$I55&lt;&gt;"", $I55&lt;=S$9,S$9&lt;=$J55),TRUE,FALSE)</formula>
    </cfRule>
    <cfRule type="expression" dxfId="333" priority="498" stopIfTrue="1">
      <formula>IF(AND($B55="", #REF!&lt;&gt;"",#REF!&lt;=S$9,S$9&lt;=#REF!),TRUE,FALSE)</formula>
    </cfRule>
  </conditionalFormatting>
  <conditionalFormatting sqref="M55:R56 B55:C56 E55:E56 G55:G56">
    <cfRule type="expression" dxfId="332" priority="493" stopIfTrue="1">
      <formula>IF(AND($B55&lt;&gt;"",$I55&lt;&gt;"",$J55&lt;&gt;"",$K55&lt;&gt;"",$L55&lt;&gt;"",$M55=100),TRUE,FALSE)</formula>
    </cfRule>
    <cfRule type="expression" dxfId="331" priority="494" stopIfTrue="1">
      <formula>IF(AND($B55&lt;&gt;"",$I55&lt;&gt;"",$J55&lt;&gt;"",$J55&lt;TODAY()),TRUE,FALSE)</formula>
    </cfRule>
    <cfRule type="expression" dxfId="330" priority="495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329" priority="490" stopIfTrue="1">
      <formula>IF(AND($B55&lt;&gt;"",$I55&lt;&gt;"",$J55&lt;&gt;"",$K55&lt;&gt;"",$L55&lt;&gt;"",$M55=100),TRUE,FALSE)</formula>
    </cfRule>
    <cfRule type="expression" dxfId="328" priority="491" stopIfTrue="1">
      <formula>IF(AND($B55&lt;&gt;"",$I55&lt;&gt;"",$J55&lt;&gt;"",$J55&lt;TODAY()),TRUE,FALSE)</formula>
    </cfRule>
    <cfRule type="expression" dxfId="327" priority="492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326" priority="478" stopIfTrue="1">
      <formula>IF(AND($B55&lt;&gt;"",$I55&lt;&gt;"",$J55&lt;&gt;"",$K55&lt;&gt;"",$L55&lt;&gt;"",$M55=100),TRUE,FALSE)</formula>
    </cfRule>
    <cfRule type="expression" dxfId="325" priority="479" stopIfTrue="1">
      <formula>IF(AND($B55&lt;&gt;"",$I55&lt;&gt;"",$J55&lt;&gt;"",$J55&lt;TODAY()),TRUE,FALSE)</formula>
    </cfRule>
    <cfRule type="expression" dxfId="324" priority="480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323" priority="475" stopIfTrue="1">
      <formula>IF(AND($B55&lt;&gt;"",$I55&lt;&gt;"",$J55&lt;&gt;"",$K55&lt;&gt;"",$L55&lt;&gt;"",$M55=100),TRUE,FALSE)</formula>
    </cfRule>
    <cfRule type="expression" dxfId="322" priority="476" stopIfTrue="1">
      <formula>IF(AND($B55&lt;&gt;"",$I55&lt;&gt;"",$J55&lt;&gt;"",$J55&lt;TODAY()),TRUE,FALSE)</formula>
    </cfRule>
    <cfRule type="expression" dxfId="321" priority="477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320" priority="472" stopIfTrue="1">
      <formula>IF(OR(WEEKDAY(S$9)=7,WEEKDAY(S$9)=1,IF(ISNA(MATCH(S$9,Holiday,0)),FALSE,TRUE)),TRUE,FALSE)</formula>
    </cfRule>
    <cfRule type="expression" dxfId="319" priority="473" stopIfTrue="1">
      <formula>IF(AND($B68&lt;&gt;"",$I68&lt;&gt;"", $I68&lt;=S$9,S$9&lt;=$J68),TRUE,FALSE)</formula>
    </cfRule>
    <cfRule type="expression" dxfId="318" priority="474" stopIfTrue="1">
      <formula>IF(AND($B68="", $K67&lt;&gt;"",$K67&lt;=S$9,S$9&lt;=$L67),TRUE,FALSE)</formula>
    </cfRule>
  </conditionalFormatting>
  <conditionalFormatting sqref="S67:AG67">
    <cfRule type="expression" dxfId="317" priority="469" stopIfTrue="1">
      <formula>IF(OR(WEEKDAY(S$9)=7,WEEKDAY(S$9)=1,IF(ISNA(MATCH(S$9,Holiday,0)),FALSE,TRUE)),TRUE,FALSE)</formula>
    </cfRule>
    <cfRule type="expression" dxfId="316" priority="470" stopIfTrue="1">
      <formula>IF(AND($B67&lt;&gt;"",$I67&lt;&gt;"", $I67&lt;=S$9,S$9&lt;=$J67),TRUE,FALSE)</formula>
    </cfRule>
    <cfRule type="expression" dxfId="315" priority="471" stopIfTrue="1">
      <formula>IF(AND($B67="", #REF!&lt;&gt;"",#REF!&lt;=S$9,S$9&lt;=#REF!),TRUE,FALSE)</formula>
    </cfRule>
  </conditionalFormatting>
  <conditionalFormatting sqref="N67:R68 B67:C68 E67:E68 G67:G68">
    <cfRule type="expression" dxfId="314" priority="466" stopIfTrue="1">
      <formula>IF(AND($B67&lt;&gt;"",$I67&lt;&gt;"",$J67&lt;&gt;"",$K67&lt;&gt;"",$L67&lt;&gt;"",$M67=100),TRUE,FALSE)</formula>
    </cfRule>
    <cfRule type="expression" dxfId="313" priority="467" stopIfTrue="1">
      <formula>IF(AND($B67&lt;&gt;"",$I67&lt;&gt;"",$J67&lt;&gt;"",$J67&lt;TODAY()),TRUE,FALSE)</formula>
    </cfRule>
    <cfRule type="expression" dxfId="312" priority="468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311" priority="463" stopIfTrue="1">
      <formula>IF(AND($B67&lt;&gt;"",$I67&lt;&gt;"",$J67&lt;&gt;"",$K67&lt;&gt;"",$L67&lt;&gt;"",$M67=100),TRUE,FALSE)</formula>
    </cfRule>
    <cfRule type="expression" dxfId="310" priority="464" stopIfTrue="1">
      <formula>IF(AND($B67&lt;&gt;"",$I67&lt;&gt;"",$J67&lt;&gt;"",$J67&lt;TODAY()),TRUE,FALSE)</formula>
    </cfRule>
    <cfRule type="expression" dxfId="309" priority="465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305" priority="451" stopIfTrue="1">
      <formula>IF(AND($B67&lt;&gt;"",$I67&lt;&gt;"",$J67&lt;&gt;"",$K67&lt;&gt;"",$L67&lt;&gt;"",$M67=100),TRUE,FALSE)</formula>
    </cfRule>
    <cfRule type="expression" dxfId="304" priority="452" stopIfTrue="1">
      <formula>IF(AND($B67&lt;&gt;"",$I67&lt;&gt;"",$J67&lt;&gt;"",$J67&lt;TODAY()),TRUE,FALSE)</formula>
    </cfRule>
    <cfRule type="expression" dxfId="303" priority="453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302" priority="436" stopIfTrue="1">
      <formula>IF(AND($B81&lt;&gt;"",$I81&lt;&gt;"",$J81&lt;&gt;"",$K81&lt;&gt;"",$L81&lt;&gt;"",$M81=100),TRUE,FALSE)</formula>
    </cfRule>
    <cfRule type="expression" dxfId="301" priority="437" stopIfTrue="1">
      <formula>IF(AND($B81&lt;&gt;"",$I81&lt;&gt;"",$J81&lt;&gt;"",$J81&lt;TODAY()),TRUE,FALSE)</formula>
    </cfRule>
    <cfRule type="expression" dxfId="300" priority="438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299" priority="445" stopIfTrue="1">
      <formula>IF(AND($B67&lt;&gt;"",$I67&lt;&gt;"",$J67&lt;&gt;"",$K67&lt;&gt;"",$L67&lt;&gt;"",$M67=100),TRUE,FALSE)</formula>
    </cfRule>
    <cfRule type="expression" dxfId="298" priority="446" stopIfTrue="1">
      <formula>IF(AND($B67&lt;&gt;"",$I67&lt;&gt;"",$J67&lt;&gt;"",$J67&lt;TODAY()),TRUE,FALSE)</formula>
    </cfRule>
    <cfRule type="expression" dxfId="297" priority="447" stopIfTrue="1">
      <formula>IF(OR(AND($B67&lt;&gt;"",$I67&lt;&gt;"",$J67&lt;&gt;"",$K67&lt;&gt;"",$M67&lt;100),AND($I67&lt;&gt;"",$J67&lt;&gt;"",TODAY()&gt;=$I67)),TRUE,FALSE)</formula>
    </cfRule>
  </conditionalFormatting>
  <conditionalFormatting sqref="S102:AG102 S94:AG94 S100:AG100 S98:AG98 S96:AG96">
    <cfRule type="expression" dxfId="296" priority="433" stopIfTrue="1">
      <formula>IF(OR(WEEKDAY(S$9)=7,WEEKDAY(S$9)=1,IF(ISNA(MATCH(S$9,Holiday,0)),FALSE,TRUE)),TRUE,FALSE)</formula>
    </cfRule>
    <cfRule type="expression" dxfId="295" priority="434" stopIfTrue="1">
      <formula>IF(AND($B94&lt;&gt;"",$I94&lt;&gt;"", $I94&lt;=S$9,S$9&lt;=$J94),TRUE,FALSE)</formula>
    </cfRule>
    <cfRule type="expression" dxfId="294" priority="435" stopIfTrue="1">
      <formula>IF(AND($B94="", $K93&lt;&gt;"",$K93&lt;=S$9,S$9&lt;=$L93),TRUE,FALSE)</formula>
    </cfRule>
  </conditionalFormatting>
  <conditionalFormatting sqref="S99:AG99 S95:AG95">
    <cfRule type="expression" dxfId="293" priority="430" stopIfTrue="1">
      <formula>IF(OR(WEEKDAY(S$9)=7,WEEKDAY(S$9)=1,IF(ISNA(MATCH(S$9,Holiday,0)),FALSE,TRUE)),TRUE,FALSE)</formula>
    </cfRule>
    <cfRule type="expression" dxfId="292" priority="431" stopIfTrue="1">
      <formula>IF(AND($B95&lt;&gt;"",$I95&lt;&gt;"", $I95&lt;=S$9,S$9&lt;=$J95),TRUE,FALSE)</formula>
    </cfRule>
    <cfRule type="expression" dxfId="291" priority="432" stopIfTrue="1">
      <formula>IF(AND($B95="", #REF!&lt;&gt;"",#REF!&lt;=S$9,S$9&lt;=#REF!),TRUE,FALSE)</formula>
    </cfRule>
  </conditionalFormatting>
  <conditionalFormatting sqref="S101:AG101 S97:AG97 S93:AG93">
    <cfRule type="expression" dxfId="290" priority="427" stopIfTrue="1">
      <formula>IF(OR(WEEKDAY(S$9)=7,WEEKDAY(S$9)=1,IF(ISNA(MATCH(S$9,Holiday,0)),FALSE,TRUE)),TRUE,FALSE)</formula>
    </cfRule>
    <cfRule type="expression" dxfId="289" priority="428" stopIfTrue="1">
      <formula>IF(AND($B93&lt;&gt;"",$I93&lt;&gt;"", $I93&lt;=S$9,S$9&lt;=$J93),TRUE,FALSE)</formula>
    </cfRule>
    <cfRule type="expression" dxfId="288" priority="429" stopIfTrue="1">
      <formula>IF(AND($B93="", $K82&lt;&gt;"",$K82&lt;=S$9,S$9&lt;=$L82),TRUE,FALSE)</formula>
    </cfRule>
  </conditionalFormatting>
  <conditionalFormatting sqref="B101:E102 M101:R102 G101:G102">
    <cfRule type="expression" dxfId="287" priority="424" stopIfTrue="1">
      <formula>IF(AND($B101&lt;&gt;"",$I101&lt;&gt;"",$J101&lt;&gt;"",$K101&lt;&gt;"",$L101&lt;&gt;"",$M101=100),TRUE,FALSE)</formula>
    </cfRule>
    <cfRule type="expression" dxfId="286" priority="425" stopIfTrue="1">
      <formula>IF(AND($B101&lt;&gt;"",$I101&lt;&gt;"",$J101&lt;&gt;"",$J101&lt;TODAY()),TRUE,FALSE)</formula>
    </cfRule>
    <cfRule type="expression" dxfId="285" priority="426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284" priority="421" stopIfTrue="1">
      <formula>IF(AND($B101&lt;&gt;"",$I101&lt;&gt;"",$J101&lt;&gt;"",$K101&lt;&gt;"",$L101&lt;&gt;"",$M101=100),TRUE,FALSE)</formula>
    </cfRule>
    <cfRule type="expression" dxfId="283" priority="422" stopIfTrue="1">
      <formula>IF(AND($B101&lt;&gt;"",$I101&lt;&gt;"",$J101&lt;&gt;"",$J101&lt;TODAY()),TRUE,FALSE)</formula>
    </cfRule>
    <cfRule type="expression" dxfId="282" priority="423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281" priority="418" stopIfTrue="1">
      <formula>IF(AND($B101&lt;&gt;"",$I101&lt;&gt;"",$J101&lt;&gt;"",$K101&lt;&gt;"",$L101&lt;&gt;"",$M101=100),TRUE,FALSE)</formula>
    </cfRule>
    <cfRule type="expression" dxfId="280" priority="419" stopIfTrue="1">
      <formula>IF(AND($B101&lt;&gt;"",$I101&lt;&gt;"",$J101&lt;&gt;"",$J101&lt;TODAY()),TRUE,FALSE)</formula>
    </cfRule>
    <cfRule type="expression" dxfId="279" priority="420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278" priority="412" stopIfTrue="1">
      <formula>IF(AND($B101&lt;&gt;"",$I101&lt;&gt;"",$J101&lt;&gt;"",$K101&lt;&gt;"",$L101&lt;&gt;"",$M101=100),TRUE,FALSE)</formula>
    </cfRule>
    <cfRule type="expression" dxfId="277" priority="413" stopIfTrue="1">
      <formula>IF(AND($B101&lt;&gt;"",$I101&lt;&gt;"",$J101&lt;&gt;"",$J101&lt;TODAY()),TRUE,FALSE)</formula>
    </cfRule>
    <cfRule type="expression" dxfId="276" priority="414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275" priority="409" stopIfTrue="1">
      <formula>IF(AND($B93&lt;&gt;"",$I93&lt;&gt;"",$J93&lt;&gt;"",$K93&lt;&gt;"",$L93&lt;&gt;"",$M93=100),TRUE,FALSE)</formula>
    </cfRule>
    <cfRule type="expression" dxfId="274" priority="410" stopIfTrue="1">
      <formula>IF(AND($B93&lt;&gt;"",$I93&lt;&gt;"",$J93&lt;&gt;"",$J93&lt;TODAY()),TRUE,FALSE)</formula>
    </cfRule>
    <cfRule type="expression" dxfId="273" priority="411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272" priority="406" stopIfTrue="1">
      <formula>IF(AND($B93&lt;&gt;"",$I93&lt;&gt;"",$J93&lt;&gt;"",$K93&lt;&gt;"",$L93&lt;&gt;"",$M93=100),TRUE,FALSE)</formula>
    </cfRule>
    <cfRule type="expression" dxfId="271" priority="407" stopIfTrue="1">
      <formula>IF(AND($B93&lt;&gt;"",$I93&lt;&gt;"",$J93&lt;&gt;"",$J93&lt;TODAY()),TRUE,FALSE)</formula>
    </cfRule>
    <cfRule type="expression" dxfId="270" priority="408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269" priority="403" stopIfTrue="1">
      <formula>IF(AND($B99&lt;&gt;"",$I99&lt;&gt;"",$J99&lt;&gt;"",$K99&lt;&gt;"",$L99&lt;&gt;"",$M99=100),TRUE,FALSE)</formula>
    </cfRule>
    <cfRule type="expression" dxfId="268" priority="404" stopIfTrue="1">
      <formula>IF(AND($B99&lt;&gt;"",$I99&lt;&gt;"",$J99&lt;&gt;"",$J99&lt;TODAY()),TRUE,FALSE)</formula>
    </cfRule>
    <cfRule type="expression" dxfId="267" priority="405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266" priority="400" stopIfTrue="1">
      <formula>IF(AND($B99&lt;&gt;"",$I99&lt;&gt;"",$J99&lt;&gt;"",$K99&lt;&gt;"",$L99&lt;&gt;"",$M99=100),TRUE,FALSE)</formula>
    </cfRule>
    <cfRule type="expression" dxfId="265" priority="401" stopIfTrue="1">
      <formula>IF(AND($B99&lt;&gt;"",$I99&lt;&gt;"",$J99&lt;&gt;"",$J99&lt;TODAY()),TRUE,FALSE)</formula>
    </cfRule>
    <cfRule type="expression" dxfId="264" priority="402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263" priority="397" stopIfTrue="1">
      <formula>IF(AND($B99&lt;&gt;"",$I99&lt;&gt;"",$J99&lt;&gt;"",$K99&lt;&gt;"",$L99&lt;&gt;"",$M99=100),TRUE,FALSE)</formula>
    </cfRule>
    <cfRule type="expression" dxfId="262" priority="398" stopIfTrue="1">
      <formula>IF(AND($B99&lt;&gt;"",$I99&lt;&gt;"",$J99&lt;&gt;"",$J99&lt;TODAY()),TRUE,FALSE)</formula>
    </cfRule>
    <cfRule type="expression" dxfId="261" priority="399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260" priority="391" stopIfTrue="1">
      <formula>IF(AND($B99&lt;&gt;"",$I99&lt;&gt;"",$J99&lt;&gt;"",$K99&lt;&gt;"",$L99&lt;&gt;"",$M99=100),TRUE,FALSE)</formula>
    </cfRule>
    <cfRule type="expression" dxfId="259" priority="392" stopIfTrue="1">
      <formula>IF(AND($B99&lt;&gt;"",$I99&lt;&gt;"",$J99&lt;&gt;"",$J99&lt;TODAY()),TRUE,FALSE)</formula>
    </cfRule>
    <cfRule type="expression" dxfId="258" priority="393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257" priority="388" stopIfTrue="1">
      <formula>IF(AND($B99&lt;&gt;"",$I99&lt;&gt;"",$J99&lt;&gt;"",$K99&lt;&gt;"",$L99&lt;&gt;"",$M99=100),TRUE,FALSE)</formula>
    </cfRule>
    <cfRule type="expression" dxfId="256" priority="389" stopIfTrue="1">
      <formula>IF(AND($B99&lt;&gt;"",$I99&lt;&gt;"",$J99&lt;&gt;"",$J99&lt;TODAY()),TRUE,FALSE)</formula>
    </cfRule>
    <cfRule type="expression" dxfId="255" priority="390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254" priority="385" stopIfTrue="1">
      <formula>IF(AND($B97&lt;&gt;"",$I97&lt;&gt;"",$J97&lt;&gt;"",$K97&lt;&gt;"",$L97&lt;&gt;"",$M97=100),TRUE,FALSE)</formula>
    </cfRule>
    <cfRule type="expression" dxfId="253" priority="386" stopIfTrue="1">
      <formula>IF(AND($B97&lt;&gt;"",$I97&lt;&gt;"",$J97&lt;&gt;"",$J97&lt;TODAY()),TRUE,FALSE)</formula>
    </cfRule>
    <cfRule type="expression" dxfId="252" priority="387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251" priority="382" stopIfTrue="1">
      <formula>IF(AND($B97&lt;&gt;"",$I97&lt;&gt;"",$J97&lt;&gt;"",$K97&lt;&gt;"",$L97&lt;&gt;"",$M97=100),TRUE,FALSE)</formula>
    </cfRule>
    <cfRule type="expression" dxfId="250" priority="383" stopIfTrue="1">
      <formula>IF(AND($B97&lt;&gt;"",$I97&lt;&gt;"",$J97&lt;&gt;"",$J97&lt;TODAY()),TRUE,FALSE)</formula>
    </cfRule>
    <cfRule type="expression" dxfId="249" priority="384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248" priority="379" stopIfTrue="1">
      <formula>IF(AND($B97&lt;&gt;"",$I97&lt;&gt;"",$J97&lt;&gt;"",$K97&lt;&gt;"",$L97&lt;&gt;"",$M97=100),TRUE,FALSE)</formula>
    </cfRule>
    <cfRule type="expression" dxfId="247" priority="380" stopIfTrue="1">
      <formula>IF(AND($B97&lt;&gt;"",$I97&lt;&gt;"",$J97&lt;&gt;"",$J97&lt;TODAY()),TRUE,FALSE)</formula>
    </cfRule>
    <cfRule type="expression" dxfId="246" priority="381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45" priority="373" stopIfTrue="1">
      <formula>IF(AND($B97&lt;&gt;"",$I97&lt;&gt;"",$J97&lt;&gt;"",$K97&lt;&gt;"",$L97&lt;&gt;"",$M97=100),TRUE,FALSE)</formula>
    </cfRule>
    <cfRule type="expression" dxfId="244" priority="374" stopIfTrue="1">
      <formula>IF(AND($B97&lt;&gt;"",$I97&lt;&gt;"",$J97&lt;&gt;"",$J97&lt;TODAY()),TRUE,FALSE)</formula>
    </cfRule>
    <cfRule type="expression" dxfId="243" priority="375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242" priority="370" stopIfTrue="1">
      <formula>IF(AND($B95&lt;&gt;"",$I95&lt;&gt;"",$J95&lt;&gt;"",$K95&lt;&gt;"",$L95&lt;&gt;"",$M95=100),TRUE,FALSE)</formula>
    </cfRule>
    <cfRule type="expression" dxfId="241" priority="371" stopIfTrue="1">
      <formula>IF(AND($B95&lt;&gt;"",$I95&lt;&gt;"",$J95&lt;&gt;"",$J95&lt;TODAY()),TRUE,FALSE)</formula>
    </cfRule>
    <cfRule type="expression" dxfId="240" priority="372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239" priority="367" stopIfTrue="1">
      <formula>IF(AND($B95&lt;&gt;"",$I95&lt;&gt;"",$J95&lt;&gt;"",$K95&lt;&gt;"",$L95&lt;&gt;"",$M95=100),TRUE,FALSE)</formula>
    </cfRule>
    <cfRule type="expression" dxfId="238" priority="368" stopIfTrue="1">
      <formula>IF(AND($B95&lt;&gt;"",$I95&lt;&gt;"",$J95&lt;&gt;"",$J95&lt;TODAY()),TRUE,FALSE)</formula>
    </cfRule>
    <cfRule type="expression" dxfId="237" priority="369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236" priority="355" stopIfTrue="1">
      <formula>IF(AND($B95&lt;&gt;"",$I95&lt;&gt;"",$J95&lt;&gt;"",$K95&lt;&gt;"",$L95&lt;&gt;"",$M95=100),TRUE,FALSE)</formula>
    </cfRule>
    <cfRule type="expression" dxfId="235" priority="356" stopIfTrue="1">
      <formula>IF(AND($B95&lt;&gt;"",$I95&lt;&gt;"",$J95&lt;&gt;"",$J95&lt;TODAY()),TRUE,FALSE)</formula>
    </cfRule>
    <cfRule type="expression" dxfId="234" priority="357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233" priority="340" stopIfTrue="1">
      <formula>IF(AND($B95&lt;&gt;"",$I95&lt;&gt;"",$J95&lt;&gt;"",$K95&lt;&gt;"",$L95&lt;&gt;"",$M95=100),TRUE,FALSE)</formula>
    </cfRule>
    <cfRule type="expression" dxfId="232" priority="341" stopIfTrue="1">
      <formula>IF(AND($B95&lt;&gt;"",$I95&lt;&gt;"",$J95&lt;&gt;"",$J95&lt;TODAY()),TRUE,FALSE)</formula>
    </cfRule>
    <cfRule type="expression" dxfId="231" priority="342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230" priority="337" stopIfTrue="1">
      <formula>IF(AND($B97&lt;&gt;"",$I97&lt;&gt;"",$J97&lt;&gt;"",$K97&lt;&gt;"",$L97&lt;&gt;"",$M97=100),TRUE,FALSE)</formula>
    </cfRule>
    <cfRule type="expression" dxfId="229" priority="338" stopIfTrue="1">
      <formula>IF(AND($B97&lt;&gt;"",$I97&lt;&gt;"",$J97&lt;&gt;"",$J97&lt;TODAY()),TRUE,FALSE)</formula>
    </cfRule>
    <cfRule type="expression" dxfId="228" priority="339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227" priority="334" stopIfTrue="1">
      <formula>IF(AND($B99&lt;&gt;"",$I99&lt;&gt;"",$J99&lt;&gt;"",$K99&lt;&gt;"",$L99&lt;&gt;"",$M99=100),TRUE,FALSE)</formula>
    </cfRule>
    <cfRule type="expression" dxfId="226" priority="335" stopIfTrue="1">
      <formula>IF(AND($B99&lt;&gt;"",$I99&lt;&gt;"",$J99&lt;&gt;"",$J99&lt;TODAY()),TRUE,FALSE)</formula>
    </cfRule>
    <cfRule type="expression" dxfId="225" priority="336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224" priority="331" stopIfTrue="1">
      <formula>IF(AND($B101&lt;&gt;"",$I101&lt;&gt;"",$J101&lt;&gt;"",$K101&lt;&gt;"",$L101&lt;&gt;"",$M101=100),TRUE,FALSE)</formula>
    </cfRule>
    <cfRule type="expression" dxfId="223" priority="332" stopIfTrue="1">
      <formula>IF(AND($B101&lt;&gt;"",$I101&lt;&gt;"",$J101&lt;&gt;"",$J101&lt;TODAY()),TRUE,FALSE)</formula>
    </cfRule>
    <cfRule type="expression" dxfId="222" priority="333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221" priority="68245" stopIfTrue="1">
      <formula>IF(OR(WEEKDAY(S$9)=7,WEEKDAY(S$9)=1,IF(ISNA(MATCH(S$9,Holiday,0)),FALSE,TRUE)),TRUE,FALSE)</formula>
    </cfRule>
    <cfRule type="expression" dxfId="220" priority="68246" stopIfTrue="1">
      <formula>IF(AND($B107&lt;&gt;"",$I107&lt;&gt;"", $I107&lt;=S$9,S$9&lt;=$J107),TRUE,FALSE)</formula>
    </cfRule>
    <cfRule type="expression" dxfId="219" priority="68247" stopIfTrue="1">
      <formula>IF(AND($B107="", $K60&lt;&gt;"",$K60&lt;=S$9,S$9&lt;=$L60),TRUE,FALSE)</formula>
    </cfRule>
  </conditionalFormatting>
  <conditionalFormatting sqref="S104:AG104">
    <cfRule type="expression" dxfId="218" priority="328" stopIfTrue="1">
      <formula>IF(OR(WEEKDAY(S$9)=7,WEEKDAY(S$9)=1,IF(ISNA(MATCH(S$9,Holiday,0)),FALSE,TRUE)),TRUE,FALSE)</formula>
    </cfRule>
    <cfRule type="expression" dxfId="217" priority="329" stopIfTrue="1">
      <formula>IF(AND($B104&lt;&gt;"",$I104&lt;&gt;"", $I104&lt;=S$9,S$9&lt;=$J104),TRUE,FALSE)</formula>
    </cfRule>
    <cfRule type="expression" dxfId="216" priority="330" stopIfTrue="1">
      <formula>IF(AND($B104="", $K103&lt;&gt;"",$K103&lt;=S$9,S$9&lt;=$L103),TRUE,FALSE)</formula>
    </cfRule>
  </conditionalFormatting>
  <conditionalFormatting sqref="S103:AG103">
    <cfRule type="expression" dxfId="215" priority="325" stopIfTrue="1">
      <formula>IF(OR(WEEKDAY(S$9)=7,WEEKDAY(S$9)=1,IF(ISNA(MATCH(S$9,Holiday,0)),FALSE,TRUE)),TRUE,FALSE)</formula>
    </cfRule>
    <cfRule type="expression" dxfId="214" priority="326" stopIfTrue="1">
      <formula>IF(AND($B103&lt;&gt;"",$I103&lt;&gt;"", $I103&lt;=S$9,S$9&lt;=$J103),TRUE,FALSE)</formula>
    </cfRule>
    <cfRule type="expression" dxfId="213" priority="327" stopIfTrue="1">
      <formula>IF(AND($B103="", $K92&lt;&gt;"",$K92&lt;=S$9,S$9&lt;=$L92),TRUE,FALSE)</formula>
    </cfRule>
  </conditionalFormatting>
  <conditionalFormatting sqref="B103:E104 M103:R104 G103:G104">
    <cfRule type="expression" dxfId="212" priority="322" stopIfTrue="1">
      <formula>IF(AND($B103&lt;&gt;"",$I103&lt;&gt;"",$J103&lt;&gt;"",$K103&lt;&gt;"",$L103&lt;&gt;"",$M103=100),TRUE,FALSE)</formula>
    </cfRule>
    <cfRule type="expression" dxfId="211" priority="323" stopIfTrue="1">
      <formula>IF(AND($B103&lt;&gt;"",$I103&lt;&gt;"",$J103&lt;&gt;"",$J103&lt;TODAY()),TRUE,FALSE)</formula>
    </cfRule>
    <cfRule type="expression" dxfId="210" priority="324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209" priority="319" stopIfTrue="1">
      <formula>IF(AND($B103&lt;&gt;"",$I103&lt;&gt;"",$J103&lt;&gt;"",$K103&lt;&gt;"",$L103&lt;&gt;"",$M103=100),TRUE,FALSE)</formula>
    </cfRule>
    <cfRule type="expression" dxfId="208" priority="320" stopIfTrue="1">
      <formula>IF(AND($B103&lt;&gt;"",$I103&lt;&gt;"",$J103&lt;&gt;"",$J103&lt;TODAY()),TRUE,FALSE)</formula>
    </cfRule>
    <cfRule type="expression" dxfId="207" priority="321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206" priority="316" stopIfTrue="1">
      <formula>IF(AND($B103&lt;&gt;"",$I103&lt;&gt;"",$J103&lt;&gt;"",$K103&lt;&gt;"",$L103&lt;&gt;"",$M103=100),TRUE,FALSE)</formula>
    </cfRule>
    <cfRule type="expression" dxfId="205" priority="317" stopIfTrue="1">
      <formula>IF(AND($B103&lt;&gt;"",$I103&lt;&gt;"",$J103&lt;&gt;"",$J103&lt;TODAY()),TRUE,FALSE)</formula>
    </cfRule>
    <cfRule type="expression" dxfId="204" priority="318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203" priority="310" stopIfTrue="1">
      <formula>IF(AND($B103&lt;&gt;"",$I103&lt;&gt;"",$J103&lt;&gt;"",$K103&lt;&gt;"",$L103&lt;&gt;"",$M103=100),TRUE,FALSE)</formula>
    </cfRule>
    <cfRule type="expression" dxfId="202" priority="311" stopIfTrue="1">
      <formula>IF(AND($B103&lt;&gt;"",$I103&lt;&gt;"",$J103&lt;&gt;"",$J103&lt;TODAY()),TRUE,FALSE)</formula>
    </cfRule>
    <cfRule type="expression" dxfId="201" priority="31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200" priority="307" stopIfTrue="1">
      <formula>IF(AND($B103&lt;&gt;"",$I103&lt;&gt;"",$J103&lt;&gt;"",$K103&lt;&gt;"",$L103&lt;&gt;"",$M103=100),TRUE,FALSE)</formula>
    </cfRule>
    <cfRule type="expression" dxfId="199" priority="308" stopIfTrue="1">
      <formula>IF(AND($B103&lt;&gt;"",$I103&lt;&gt;"",$J103&lt;&gt;"",$J103&lt;TODAY()),TRUE,FALSE)</formula>
    </cfRule>
    <cfRule type="expression" dxfId="198" priority="309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197" priority="256" stopIfTrue="1">
      <formula>IF(AND($B125&lt;&gt;"",$I125&lt;&gt;"",$J125&lt;&gt;"",$K125&lt;&gt;"",$L125&lt;&gt;"",$M125=100),TRUE,FALSE)</formula>
    </cfRule>
    <cfRule type="expression" dxfId="196" priority="257" stopIfTrue="1">
      <formula>IF(AND($B125&lt;&gt;"",$I125&lt;&gt;"",$J125&lt;&gt;"",$J125&lt;TODAY()),TRUE,FALSE)</formula>
    </cfRule>
    <cfRule type="expression" dxfId="195" priority="258" stopIfTrue="1">
      <formula>IF(OR(AND($B125&lt;&gt;"",$I125&lt;&gt;"",$J125&lt;&gt;"",$K125&lt;&gt;"",$M125&lt;100),AND($I125&lt;&gt;"",$J125&lt;&gt;"",TODAY()&gt;=$I125)),TRUE,FALSE)</formula>
    </cfRule>
  </conditionalFormatting>
  <conditionalFormatting sqref="J89:J90">
    <cfRule type="expression" dxfId="194" priority="229" stopIfTrue="1">
      <formula>IF(AND($B89&lt;&gt;"",$I89&lt;&gt;"",$J89&lt;&gt;"",$K89&lt;&gt;"",$L89&lt;&gt;"",$M89=100),TRUE,FALSE)</formula>
    </cfRule>
    <cfRule type="expression" dxfId="193" priority="230" stopIfTrue="1">
      <formula>IF(AND($B89&lt;&gt;"",$I89&lt;&gt;"",$J89&lt;&gt;"",$J89&lt;TODAY()),TRUE,FALSE)</formula>
    </cfRule>
    <cfRule type="expression" dxfId="192" priority="231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191" priority="226" stopIfTrue="1">
      <formula>IF(AND($B91&lt;&gt;"",$I91&lt;&gt;"",$J91&lt;&gt;"",$K91&lt;&gt;"",$L91&lt;&gt;"",$M91=100),TRUE,FALSE)</formula>
    </cfRule>
    <cfRule type="expression" dxfId="190" priority="227" stopIfTrue="1">
      <formula>IF(AND($B91&lt;&gt;"",$I91&lt;&gt;"",$J91&lt;&gt;"",$J91&lt;TODAY()),TRUE,FALSE)</formula>
    </cfRule>
    <cfRule type="expression" dxfId="189" priority="228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88" priority="223" stopIfTrue="1">
      <formula>IF(AND($B91&lt;&gt;"",$I91&lt;&gt;"",$J91&lt;&gt;"",$K91&lt;&gt;"",$L91&lt;&gt;"",$M91=100),TRUE,FALSE)</formula>
    </cfRule>
    <cfRule type="expression" dxfId="187" priority="224" stopIfTrue="1">
      <formula>IF(AND($B91&lt;&gt;"",$I91&lt;&gt;"",$J91&lt;&gt;"",$J91&lt;TODAY()),TRUE,FALSE)</formula>
    </cfRule>
    <cfRule type="expression" dxfId="186" priority="225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85" priority="220" stopIfTrue="1">
      <formula>IF(AND($B89&lt;&gt;"",$I89&lt;&gt;"",$J89&lt;&gt;"",$K89&lt;&gt;"",$L89&lt;&gt;"",$M89=100),TRUE,FALSE)</formula>
    </cfRule>
    <cfRule type="expression" dxfId="184" priority="221" stopIfTrue="1">
      <formula>IF(AND($B89&lt;&gt;"",$I89&lt;&gt;"",$J89&lt;&gt;"",$J89&lt;TODAY()),TRUE,FALSE)</formula>
    </cfRule>
    <cfRule type="expression" dxfId="183" priority="222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82" priority="217" stopIfTrue="1">
      <formula>IF(AND($B87&lt;&gt;"",$I87&lt;&gt;"",$J87&lt;&gt;"",$K87&lt;&gt;"",$L87&lt;&gt;"",$M87=100),TRUE,FALSE)</formula>
    </cfRule>
    <cfRule type="expression" dxfId="181" priority="218" stopIfTrue="1">
      <formula>IF(AND($B87&lt;&gt;"",$I87&lt;&gt;"",$J87&lt;&gt;"",$J87&lt;TODAY()),TRUE,FALSE)</formula>
    </cfRule>
    <cfRule type="expression" dxfId="180" priority="219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179" priority="214" stopIfTrue="1">
      <formula>IF(AND($B85&lt;&gt;"",$I85&lt;&gt;"",$J85&lt;&gt;"",$K85&lt;&gt;"",$L85&lt;&gt;"",$M85=100),TRUE,FALSE)</formula>
    </cfRule>
    <cfRule type="expression" dxfId="178" priority="215" stopIfTrue="1">
      <formula>IF(AND($B85&lt;&gt;"",$I85&lt;&gt;"",$J85&lt;&gt;"",$J85&lt;TODAY()),TRUE,FALSE)</formula>
    </cfRule>
    <cfRule type="expression" dxfId="177" priority="216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176" priority="211" stopIfTrue="1">
      <formula>IF(AND($B85&lt;&gt;"",$I85&lt;&gt;"",$J85&lt;&gt;"",$K85&lt;&gt;"",$L85&lt;&gt;"",$M85=100),TRUE,FALSE)</formula>
    </cfRule>
    <cfRule type="expression" dxfId="175" priority="212" stopIfTrue="1">
      <formula>IF(AND($B85&lt;&gt;"",$I85&lt;&gt;"",$J85&lt;&gt;"",$J85&lt;TODAY()),TRUE,FALSE)</formula>
    </cfRule>
    <cfRule type="expression" dxfId="174" priority="213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173" priority="208" stopIfTrue="1">
      <formula>IF(AND($B87&lt;&gt;"",$I87&lt;&gt;"",$J87&lt;&gt;"",$K87&lt;&gt;"",$L87&lt;&gt;"",$M87=100),TRUE,FALSE)</formula>
    </cfRule>
    <cfRule type="expression" dxfId="172" priority="209" stopIfTrue="1">
      <formula>IF(AND($B87&lt;&gt;"",$I87&lt;&gt;"",$J87&lt;&gt;"",$J87&lt;TODAY()),TRUE,FALSE)</formula>
    </cfRule>
    <cfRule type="expression" dxfId="171" priority="210" stopIfTrue="1">
      <formula>IF(OR(AND($B87&lt;&gt;"",$I87&lt;&gt;"",$J87&lt;&gt;"",$K87&lt;&gt;"",$M87&lt;100),AND($I87&lt;&gt;"",$J87&lt;&gt;"",TODAY()&gt;=$I87)),TRUE,FALSE)</formula>
    </cfRule>
  </conditionalFormatting>
  <conditionalFormatting sqref="I51:I52">
    <cfRule type="expression" dxfId="170" priority="193" stopIfTrue="1">
      <formula>IF(AND($B51&lt;&gt;"",$I51&lt;&gt;"",$J51&lt;&gt;"",$K51&lt;&gt;"",$L51&lt;&gt;"",$M51=100),TRUE,FALSE)</formula>
    </cfRule>
    <cfRule type="expression" dxfId="169" priority="194" stopIfTrue="1">
      <formula>IF(AND($B51&lt;&gt;"",$I51&lt;&gt;"",$J51&lt;&gt;"",$J51&lt;TODAY()),TRUE,FALSE)</formula>
    </cfRule>
    <cfRule type="expression" dxfId="168" priority="195" stopIfTrue="1">
      <formula>IF(OR(AND($B51&lt;&gt;"",$I51&lt;&gt;"",$J51&lt;&gt;"",$K51&lt;&gt;"",$M51&lt;100),AND($I51&lt;&gt;"",$J51&lt;&gt;"",TODAY()&gt;=$I51)),TRUE,FALSE)</formula>
    </cfRule>
  </conditionalFormatting>
  <conditionalFormatting sqref="J61:J62">
    <cfRule type="expression" dxfId="167" priority="181" stopIfTrue="1">
      <formula>IF(AND($B61&lt;&gt;"",$I61&lt;&gt;"",$J61&lt;&gt;"",$K61&lt;&gt;"",$L61&lt;&gt;"",$M61=100),TRUE,FALSE)</formula>
    </cfRule>
    <cfRule type="expression" dxfId="166" priority="182" stopIfTrue="1">
      <formula>IF(AND($B61&lt;&gt;"",$I61&lt;&gt;"",$J61&lt;&gt;"",$J61&lt;TODAY()),TRUE,FALSE)</formula>
    </cfRule>
    <cfRule type="expression" dxfId="165" priority="183" stopIfTrue="1">
      <formula>IF(OR(AND($B61&lt;&gt;"",$I61&lt;&gt;"",$J61&lt;&gt;"",$K61&lt;&gt;"",$M61&lt;100),AND($I61&lt;&gt;"",$J61&lt;&gt;"",TODAY()&gt;=$I61)),TRUE,FALSE)</formula>
    </cfRule>
  </conditionalFormatting>
  <conditionalFormatting sqref="J51:J52">
    <cfRule type="expression" dxfId="164" priority="178" stopIfTrue="1">
      <formula>IF(AND($B51&lt;&gt;"",$I51&lt;&gt;"",$J51&lt;&gt;"",$K51&lt;&gt;"",$L51&lt;&gt;"",$M51=100),TRUE,FALSE)</formula>
    </cfRule>
    <cfRule type="expression" dxfId="163" priority="179" stopIfTrue="1">
      <formula>IF(AND($B51&lt;&gt;"",$I51&lt;&gt;"",$J51&lt;&gt;"",$J51&lt;TODAY()),TRUE,FALSE)</formula>
    </cfRule>
    <cfRule type="expression" dxfId="162" priority="180" stopIfTrue="1">
      <formula>IF(OR(AND($B51&lt;&gt;"",$I51&lt;&gt;"",$J51&lt;&gt;"",$K51&lt;&gt;"",$M51&lt;100),AND($I51&lt;&gt;"",$J51&lt;&gt;"",TODAY()&gt;=$I51)),TRUE,FALSE)</formula>
    </cfRule>
  </conditionalFormatting>
  <conditionalFormatting sqref="I97:I98">
    <cfRule type="expression" dxfId="161" priority="172" stopIfTrue="1">
      <formula>IF(AND($B97&lt;&gt;"",$I97&lt;&gt;"",$J97&lt;&gt;"",$K97&lt;&gt;"",$L97&lt;&gt;"",$M97=100),TRUE,FALSE)</formula>
    </cfRule>
    <cfRule type="expression" dxfId="160" priority="173" stopIfTrue="1">
      <formula>IF(AND($B97&lt;&gt;"",$I97&lt;&gt;"",$J97&lt;&gt;"",$J97&lt;TODAY()),TRUE,FALSE)</formula>
    </cfRule>
    <cfRule type="expression" dxfId="159" priority="174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158" priority="145" stopIfTrue="1">
      <formula>IF(AND($B117&lt;&gt;"",$I117&lt;&gt;"",$J117&lt;&gt;"",$K117&lt;&gt;"",$L117&lt;&gt;"",$M117=100),TRUE,FALSE)</formula>
    </cfRule>
    <cfRule type="expression" dxfId="157" priority="146" stopIfTrue="1">
      <formula>IF(AND($B117&lt;&gt;"",$I117&lt;&gt;"",$J117&lt;&gt;"",$J117&lt;TODAY()),TRUE,FALSE)</formula>
    </cfRule>
    <cfRule type="expression" dxfId="156" priority="147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155" priority="142" stopIfTrue="1">
      <formula>IF(AND($B17&lt;&gt;"",$I17&lt;&gt;"",$J17&lt;&gt;"",$K17&lt;&gt;"",$L17&lt;&gt;"",$M17=100),TRUE,FALSE)</formula>
    </cfRule>
    <cfRule type="expression" dxfId="154" priority="143" stopIfTrue="1">
      <formula>IF(AND($B17&lt;&gt;"",$I17&lt;&gt;"",$J17&lt;&gt;"",$J17&lt;TODAY()),TRUE,FALSE)</formula>
    </cfRule>
    <cfRule type="expression" dxfId="153" priority="144" stopIfTrue="1">
      <formula>IF(OR(AND($B17&lt;&gt;"",$I17&lt;&gt;"",$J17&lt;&gt;"",$K17&lt;&gt;"",$M17&lt;100),AND($I17&lt;&gt;"",$J17&lt;&gt;"",TODAY()&gt;=$I17)),TRUE,FALSE)</formula>
    </cfRule>
  </conditionalFormatting>
  <conditionalFormatting sqref="L23:L24">
    <cfRule type="expression" dxfId="152" priority="139" stopIfTrue="1">
      <formula>IF(AND($B23&lt;&gt;"",$I23&lt;&gt;"",$J23&lt;&gt;"",$K23&lt;&gt;"",$L23&lt;&gt;"",$M23=100),TRUE,FALSE)</formula>
    </cfRule>
    <cfRule type="expression" dxfId="151" priority="140" stopIfTrue="1">
      <formula>IF(AND($B23&lt;&gt;"",$I23&lt;&gt;"",$J23&lt;&gt;"",$J23&lt;TODAY()),TRUE,FALSE)</formula>
    </cfRule>
    <cfRule type="expression" dxfId="150" priority="141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49" priority="136" stopIfTrue="1">
      <formula>IF(AND($B25&lt;&gt;"",$I25&lt;&gt;"",$J25&lt;&gt;"",$K25&lt;&gt;"",$L25&lt;&gt;"",$M25=100),TRUE,FALSE)</formula>
    </cfRule>
    <cfRule type="expression" dxfId="148" priority="137" stopIfTrue="1">
      <formula>IF(AND($B25&lt;&gt;"",$I25&lt;&gt;"",$J25&lt;&gt;"",$J25&lt;TODAY()),TRUE,FALSE)</formula>
    </cfRule>
    <cfRule type="expression" dxfId="147" priority="138" stopIfTrue="1">
      <formula>IF(OR(AND($B25&lt;&gt;"",$I25&lt;&gt;"",$J25&lt;&gt;"",$K25&lt;&gt;"",$M25&lt;100),AND($I25&lt;&gt;"",$J25&lt;&gt;"",TODAY()&gt;=$I25)),TRUE,FALSE)</formula>
    </cfRule>
  </conditionalFormatting>
  <conditionalFormatting sqref="I29:I30">
    <cfRule type="expression" dxfId="146" priority="133" stopIfTrue="1">
      <formula>IF(AND($B29&lt;&gt;"",$I29&lt;&gt;"",$J29&lt;&gt;"",$K29&lt;&gt;"",$L29&lt;&gt;"",$M29=100),TRUE,FALSE)</formula>
    </cfRule>
    <cfRule type="expression" dxfId="145" priority="134" stopIfTrue="1">
      <formula>IF(AND($B29&lt;&gt;"",$I29&lt;&gt;"",$J29&lt;&gt;"",$J29&lt;TODAY()),TRUE,FALSE)</formula>
    </cfRule>
    <cfRule type="expression" dxfId="144" priority="135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143" priority="130" stopIfTrue="1">
      <formula>IF(AND($B31&lt;&gt;"",$I31&lt;&gt;"",$J31&lt;&gt;"",$K31&lt;&gt;"",$L31&lt;&gt;"",$M31=100),TRUE,FALSE)</formula>
    </cfRule>
    <cfRule type="expression" dxfId="142" priority="131" stopIfTrue="1">
      <formula>IF(AND($B31&lt;&gt;"",$I31&lt;&gt;"",$J31&lt;&gt;"",$J31&lt;TODAY()),TRUE,FALSE)</formula>
    </cfRule>
    <cfRule type="expression" dxfId="141" priority="132" stopIfTrue="1">
      <formula>IF(OR(AND($B31&lt;&gt;"",$I31&lt;&gt;"",$J31&lt;&gt;"",$K31&lt;&gt;"",$M31&lt;100),AND($I31&lt;&gt;"",$J31&lt;&gt;"",TODAY()&gt;=$I31)),TRUE,FALSE)</formula>
    </cfRule>
  </conditionalFormatting>
  <conditionalFormatting sqref="L35:L36">
    <cfRule type="expression" dxfId="140" priority="127" stopIfTrue="1">
      <formula>IF(AND($B35&lt;&gt;"",$I35&lt;&gt;"",$J35&lt;&gt;"",$K35&lt;&gt;"",$L35&lt;&gt;"",$M35=100),TRUE,FALSE)</formula>
    </cfRule>
    <cfRule type="expression" dxfId="139" priority="128" stopIfTrue="1">
      <formula>IF(AND($B35&lt;&gt;"",$I35&lt;&gt;"",$J35&lt;&gt;"",$J35&lt;TODAY()),TRUE,FALSE)</formula>
    </cfRule>
    <cfRule type="expression" dxfId="138" priority="129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37" priority="124" stopIfTrue="1">
      <formula>IF(AND($B37&lt;&gt;"",$I37&lt;&gt;"",$J37&lt;&gt;"",$K37&lt;&gt;"",$L37&lt;&gt;"",$M37=100),TRUE,FALSE)</formula>
    </cfRule>
    <cfRule type="expression" dxfId="136" priority="125" stopIfTrue="1">
      <formula>IF(AND($B37&lt;&gt;"",$I37&lt;&gt;"",$J37&lt;&gt;"",$J37&lt;TODAY()),TRUE,FALSE)</formula>
    </cfRule>
    <cfRule type="expression" dxfId="135" priority="126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34" priority="121" stopIfTrue="1">
      <formula>IF(AND($B39&lt;&gt;"",$I39&lt;&gt;"",$J39&lt;&gt;"",$K39&lt;&gt;"",$L39&lt;&gt;"",$M39=100),TRUE,FALSE)</formula>
    </cfRule>
    <cfRule type="expression" dxfId="133" priority="122" stopIfTrue="1">
      <formula>IF(AND($B39&lt;&gt;"",$I39&lt;&gt;"",$J39&lt;&gt;"",$J39&lt;TODAY()),TRUE,FALSE)</formula>
    </cfRule>
    <cfRule type="expression" dxfId="132" priority="123" stopIfTrue="1">
      <formula>IF(OR(AND($B39&lt;&gt;"",$I39&lt;&gt;"",$J39&lt;&gt;"",$K39&lt;&gt;"",$M39&lt;100),AND($I39&lt;&gt;"",$J39&lt;&gt;"",TODAY()&gt;=$I39)),TRUE,FALSE)</formula>
    </cfRule>
  </conditionalFormatting>
  <conditionalFormatting sqref="L57:L58">
    <cfRule type="expression" dxfId="131" priority="115" stopIfTrue="1">
      <formula>IF(AND($B57&lt;&gt;"",$I57&lt;&gt;"",$J57&lt;&gt;"",$K57&lt;&gt;"",$L57&lt;&gt;"",$M57=100),TRUE,FALSE)</formula>
    </cfRule>
    <cfRule type="expression" dxfId="130" priority="116" stopIfTrue="1">
      <formula>IF(AND($B57&lt;&gt;"",$I57&lt;&gt;"",$J57&lt;&gt;"",$J57&lt;TODAY()),TRUE,FALSE)</formula>
    </cfRule>
    <cfRule type="expression" dxfId="129" priority="117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128" priority="112" stopIfTrue="1">
      <formula>IF(AND($B55&lt;&gt;"",$I55&lt;&gt;"",$J55&lt;&gt;"",$K55&lt;&gt;"",$L55&lt;&gt;"",$M55=100),TRUE,FALSE)</formula>
    </cfRule>
    <cfRule type="expression" dxfId="127" priority="113" stopIfTrue="1">
      <formula>IF(AND($B55&lt;&gt;"",$I55&lt;&gt;"",$J55&lt;&gt;"",$J55&lt;TODAY()),TRUE,FALSE)</formula>
    </cfRule>
    <cfRule type="expression" dxfId="126" priority="114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25" priority="109" stopIfTrue="1">
      <formula>IF(AND($B55&lt;&gt;"",$I55&lt;&gt;"",$J55&lt;&gt;"",$K55&lt;&gt;"",$L55&lt;&gt;"",$M55=100),TRUE,FALSE)</formula>
    </cfRule>
    <cfRule type="expression" dxfId="124" priority="110" stopIfTrue="1">
      <formula>IF(AND($B55&lt;&gt;"",$I55&lt;&gt;"",$J55&lt;&gt;"",$J55&lt;TODAY()),TRUE,FALSE)</formula>
    </cfRule>
    <cfRule type="expression" dxfId="123" priority="111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22" priority="103" stopIfTrue="1">
      <formula>IF(AND($B55&lt;&gt;"",$I55&lt;&gt;"",$J55&lt;&gt;"",$K55&lt;&gt;"",$L55&lt;&gt;"",$M55=100),TRUE,FALSE)</formula>
    </cfRule>
    <cfRule type="expression" dxfId="121" priority="104" stopIfTrue="1">
      <formula>IF(AND($B55&lt;&gt;"",$I55&lt;&gt;"",$J55&lt;&gt;"",$J55&lt;TODAY()),TRUE,FALSE)</formula>
    </cfRule>
    <cfRule type="expression" dxfId="120" priority="105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119" priority="100" stopIfTrue="1">
      <formula>IF(AND($B61&lt;&gt;"",$I61&lt;&gt;"",$J61&lt;&gt;"",$K61&lt;&gt;"",$L61&lt;&gt;"",$M61=100),TRUE,FALSE)</formula>
    </cfRule>
    <cfRule type="expression" dxfId="118" priority="101" stopIfTrue="1">
      <formula>IF(AND($B61&lt;&gt;"",$I61&lt;&gt;"",$J61&lt;&gt;"",$J61&lt;TODAY()),TRUE,FALSE)</formula>
    </cfRule>
    <cfRule type="expression" dxfId="117" priority="102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116" priority="97" stopIfTrue="1">
      <formula>IF(AND($B59&lt;&gt;"",$I59&lt;&gt;"",$J59&lt;&gt;"",$K59&lt;&gt;"",$L59&lt;&gt;"",$M59=100),TRUE,FALSE)</formula>
    </cfRule>
    <cfRule type="expression" dxfId="115" priority="98" stopIfTrue="1">
      <formula>IF(AND($B59&lt;&gt;"",$I59&lt;&gt;"",$J59&lt;&gt;"",$J59&lt;TODAY()),TRUE,FALSE)</formula>
    </cfRule>
    <cfRule type="expression" dxfId="114" priority="99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13" priority="94" stopIfTrue="1">
      <formula>IF(AND($B59&lt;&gt;"",$I59&lt;&gt;"",$J59&lt;&gt;"",$K59&lt;&gt;"",$L59&lt;&gt;"",$M59=100),TRUE,FALSE)</formula>
    </cfRule>
    <cfRule type="expression" dxfId="112" priority="95" stopIfTrue="1">
      <formula>IF(AND($B59&lt;&gt;"",$I59&lt;&gt;"",$J59&lt;&gt;"",$J59&lt;TODAY()),TRUE,FALSE)</formula>
    </cfRule>
    <cfRule type="expression" dxfId="111" priority="96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0" priority="91" stopIfTrue="1">
      <formula>IF(AND($B65&lt;&gt;"",$I65&lt;&gt;"",$J65&lt;&gt;"",$K65&lt;&gt;"",$L65&lt;&gt;"",$M65=100),TRUE,FALSE)</formula>
    </cfRule>
    <cfRule type="expression" dxfId="109" priority="92" stopIfTrue="1">
      <formula>IF(AND($B65&lt;&gt;"",$I65&lt;&gt;"",$J65&lt;&gt;"",$J65&lt;TODAY()),TRUE,FALSE)</formula>
    </cfRule>
    <cfRule type="expression" dxfId="108" priority="93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107" priority="88" stopIfTrue="1">
      <formula>IF(AND($B67&lt;&gt;"",$I67&lt;&gt;"",$J67&lt;&gt;"",$K67&lt;&gt;"",$L67&lt;&gt;"",$M67=100),TRUE,FALSE)</formula>
    </cfRule>
    <cfRule type="expression" dxfId="106" priority="89" stopIfTrue="1">
      <formula>IF(AND($B67&lt;&gt;"",$I67&lt;&gt;"",$J67&lt;&gt;"",$J67&lt;TODAY()),TRUE,FALSE)</formula>
    </cfRule>
    <cfRule type="expression" dxfId="105" priority="90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104" priority="85" stopIfTrue="1">
      <formula>IF(AND($B65&lt;&gt;"",$I65&lt;&gt;"",$J65&lt;&gt;"",$K65&lt;&gt;"",$L65&lt;&gt;"",$M65=100),TRUE,FALSE)</formula>
    </cfRule>
    <cfRule type="expression" dxfId="103" priority="86" stopIfTrue="1">
      <formula>IF(AND($B65&lt;&gt;"",$I65&lt;&gt;"",$J65&lt;&gt;"",$J65&lt;TODAY()),TRUE,FALSE)</formula>
    </cfRule>
    <cfRule type="expression" dxfId="102" priority="87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101" priority="82" stopIfTrue="1">
      <formula>IF(AND($B67&lt;&gt;"",$I67&lt;&gt;"",$J67&lt;&gt;"",$K67&lt;&gt;"",$L67&lt;&gt;"",$M67=100),TRUE,FALSE)</formula>
    </cfRule>
    <cfRule type="expression" dxfId="100" priority="83" stopIfTrue="1">
      <formula>IF(AND($B67&lt;&gt;"",$I67&lt;&gt;"",$J67&lt;&gt;"",$J67&lt;TODAY()),TRUE,FALSE)</formula>
    </cfRule>
    <cfRule type="expression" dxfId="99" priority="84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98" priority="79" stopIfTrue="1">
      <formula>IF(AND($B65&lt;&gt;"",$I65&lt;&gt;"",$J65&lt;&gt;"",$K65&lt;&gt;"",$L65&lt;&gt;"",$M65=100),TRUE,FALSE)</formula>
    </cfRule>
    <cfRule type="expression" dxfId="97" priority="80" stopIfTrue="1">
      <formula>IF(AND($B65&lt;&gt;"",$I65&lt;&gt;"",$J65&lt;&gt;"",$J65&lt;TODAY()),TRUE,FALSE)</formula>
    </cfRule>
    <cfRule type="expression" dxfId="96" priority="81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95" priority="76" stopIfTrue="1">
      <formula>IF(AND($B67&lt;&gt;"",$I67&lt;&gt;"",$J67&lt;&gt;"",$K67&lt;&gt;"",$L67&lt;&gt;"",$M67=100),TRUE,FALSE)</formula>
    </cfRule>
    <cfRule type="expression" dxfId="94" priority="77" stopIfTrue="1">
      <formula>IF(AND($B67&lt;&gt;"",$I67&lt;&gt;"",$J67&lt;&gt;"",$J67&lt;TODAY()),TRUE,FALSE)</formula>
    </cfRule>
    <cfRule type="expression" dxfId="93" priority="78" stopIfTrue="1">
      <formula>IF(OR(AND($B67&lt;&gt;"",$I67&lt;&gt;"",$J67&lt;&gt;"",$K67&lt;&gt;"",$M67&lt;100),AND($I67&lt;&gt;"",$J67&lt;&gt;"",TODAY()&gt;=$I67)),TRUE,FALSE)</formula>
    </cfRule>
  </conditionalFormatting>
  <conditionalFormatting sqref="I69:I70">
    <cfRule type="expression" dxfId="92" priority="73" stopIfTrue="1">
      <formula>IF(AND($B69&lt;&gt;"",$I69&lt;&gt;"",$J69&lt;&gt;"",$K69&lt;&gt;"",$L69&lt;&gt;"",$M69=100),TRUE,FALSE)</formula>
    </cfRule>
    <cfRule type="expression" dxfId="91" priority="74" stopIfTrue="1">
      <formula>IF(AND($B69&lt;&gt;"",$I69&lt;&gt;"",$J69&lt;&gt;"",$J69&lt;TODAY()),TRUE,FALSE)</formula>
    </cfRule>
    <cfRule type="expression" dxfId="90" priority="75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89" priority="70" stopIfTrue="1">
      <formula>IF(AND($B71&lt;&gt;"",$I71&lt;&gt;"",$J71&lt;&gt;"",$K71&lt;&gt;"",$L71&lt;&gt;"",$M71=100),TRUE,FALSE)</formula>
    </cfRule>
    <cfRule type="expression" dxfId="88" priority="71" stopIfTrue="1">
      <formula>IF(AND($B71&lt;&gt;"",$I71&lt;&gt;"",$J71&lt;&gt;"",$J71&lt;TODAY()),TRUE,FALSE)</formula>
    </cfRule>
    <cfRule type="expression" dxfId="87" priority="72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86" priority="67" stopIfTrue="1">
      <formula>IF(AND($B69&lt;&gt;"",$I69&lt;&gt;"",$J69&lt;&gt;"",$K69&lt;&gt;"",$L69&lt;&gt;"",$M69=100),TRUE,FALSE)</formula>
    </cfRule>
    <cfRule type="expression" dxfId="85" priority="68" stopIfTrue="1">
      <formula>IF(AND($B69&lt;&gt;"",$I69&lt;&gt;"",$J69&lt;&gt;"",$J69&lt;TODAY()),TRUE,FALSE)</formula>
    </cfRule>
    <cfRule type="expression" dxfId="84" priority="69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83" priority="64" stopIfTrue="1">
      <formula>IF(AND($B71&lt;&gt;"",$I71&lt;&gt;"",$J71&lt;&gt;"",$K71&lt;&gt;"",$L71&lt;&gt;"",$M71=100),TRUE,FALSE)</formula>
    </cfRule>
    <cfRule type="expression" dxfId="82" priority="65" stopIfTrue="1">
      <formula>IF(AND($B71&lt;&gt;"",$I71&lt;&gt;"",$J71&lt;&gt;"",$J71&lt;TODAY()),TRUE,FALSE)</formula>
    </cfRule>
    <cfRule type="expression" dxfId="81" priority="66" stopIfTrue="1">
      <formula>IF(OR(AND($B71&lt;&gt;"",$I71&lt;&gt;"",$J71&lt;&gt;"",$K71&lt;&gt;"",$M71&lt;100),AND($I71&lt;&gt;"",$J71&lt;&gt;"",TODAY()&gt;=$I71)),TRUE,FALSE)</formula>
    </cfRule>
  </conditionalFormatting>
  <conditionalFormatting sqref="J79:J80">
    <cfRule type="expression" dxfId="80" priority="61" stopIfTrue="1">
      <formula>IF(AND($B79&lt;&gt;"",$I79&lt;&gt;"",$J79&lt;&gt;"",$K79&lt;&gt;"",$L79&lt;&gt;"",$M79=100),TRUE,FALSE)</formula>
    </cfRule>
    <cfRule type="expression" dxfId="79" priority="62" stopIfTrue="1">
      <formula>IF(AND($B79&lt;&gt;"",$I79&lt;&gt;"",$J79&lt;&gt;"",$J79&lt;TODAY()),TRUE,FALSE)</formula>
    </cfRule>
    <cfRule type="expression" dxfId="78" priority="63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77" priority="58" stopIfTrue="1">
      <formula>IF(AND($B81&lt;&gt;"",$I81&lt;&gt;"",$J81&lt;&gt;"",$K81&lt;&gt;"",$L81&lt;&gt;"",$M81=100),TRUE,FALSE)</formula>
    </cfRule>
    <cfRule type="expression" dxfId="76" priority="59" stopIfTrue="1">
      <formula>IF(AND($B81&lt;&gt;"",$I81&lt;&gt;"",$J81&lt;&gt;"",$J81&lt;TODAY()),TRUE,FALSE)</formula>
    </cfRule>
    <cfRule type="expression" dxfId="75" priority="60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74" priority="55" stopIfTrue="1">
      <formula>IF(AND($B97&lt;&gt;"",$I97&lt;&gt;"",$J97&lt;&gt;"",$K97&lt;&gt;"",$L97&lt;&gt;"",$M97=100),TRUE,FALSE)</formula>
    </cfRule>
    <cfRule type="expression" dxfId="73" priority="56" stopIfTrue="1">
      <formula>IF(AND($B97&lt;&gt;"",$I97&lt;&gt;"",$J97&lt;&gt;"",$J97&lt;TODAY()),TRUE,FALSE)</formula>
    </cfRule>
    <cfRule type="expression" dxfId="72" priority="57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71" priority="52" stopIfTrue="1">
      <formula>IF(AND($B99&lt;&gt;"",$I99&lt;&gt;"",$J99&lt;&gt;"",$K99&lt;&gt;"",$L99&lt;&gt;"",$M99=100),TRUE,FALSE)</formula>
    </cfRule>
    <cfRule type="expression" dxfId="70" priority="53" stopIfTrue="1">
      <formula>IF(AND($B99&lt;&gt;"",$I99&lt;&gt;"",$J99&lt;&gt;"",$J99&lt;TODAY()),TRUE,FALSE)</formula>
    </cfRule>
    <cfRule type="expression" dxfId="69" priority="54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68" priority="49" stopIfTrue="1">
      <formula>IF(AND($B99&lt;&gt;"",$I99&lt;&gt;"",$J99&lt;&gt;"",$K99&lt;&gt;"",$L99&lt;&gt;"",$M99=100),TRUE,FALSE)</formula>
    </cfRule>
    <cfRule type="expression" dxfId="67" priority="50" stopIfTrue="1">
      <formula>IF(AND($B99&lt;&gt;"",$I99&lt;&gt;"",$J99&lt;&gt;"",$J99&lt;TODAY()),TRUE,FALSE)</formula>
    </cfRule>
    <cfRule type="expression" dxfId="66" priority="51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65" priority="46" stopIfTrue="1">
      <formula>IF(AND($B101&lt;&gt;"",$I101&lt;&gt;"",$J101&lt;&gt;"",$K101&lt;&gt;"",$L101&lt;&gt;"",$M101=100),TRUE,FALSE)</formula>
    </cfRule>
    <cfRule type="expression" dxfId="64" priority="47" stopIfTrue="1">
      <formula>IF(AND($B101&lt;&gt;"",$I101&lt;&gt;"",$J101&lt;&gt;"",$J101&lt;TODAY()),TRUE,FALSE)</formula>
    </cfRule>
    <cfRule type="expression" dxfId="63" priority="48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62" priority="43" stopIfTrue="1">
      <formula>IF(AND($B101&lt;&gt;"",$I101&lt;&gt;"",$J101&lt;&gt;"",$K101&lt;&gt;"",$L101&lt;&gt;"",$M101=100),TRUE,FALSE)</formula>
    </cfRule>
    <cfRule type="expression" dxfId="61" priority="44" stopIfTrue="1">
      <formula>IF(AND($B101&lt;&gt;"",$I101&lt;&gt;"",$J101&lt;&gt;"",$J101&lt;TODAY()),TRUE,FALSE)</formula>
    </cfRule>
    <cfRule type="expression" dxfId="60" priority="45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59" priority="40" stopIfTrue="1">
      <formula>IF(AND($B103&lt;&gt;"",$I103&lt;&gt;"",$J103&lt;&gt;"",$K103&lt;&gt;"",$L103&lt;&gt;"",$M103=100),TRUE,FALSE)</formula>
    </cfRule>
    <cfRule type="expression" dxfId="58" priority="41" stopIfTrue="1">
      <formula>IF(AND($B103&lt;&gt;"",$I103&lt;&gt;"",$J103&lt;&gt;"",$J103&lt;TODAY()),TRUE,FALSE)</formula>
    </cfRule>
    <cfRule type="expression" dxfId="57" priority="42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56" priority="37" stopIfTrue="1">
      <formula>IF(AND($B103&lt;&gt;"",$I103&lt;&gt;"",$J103&lt;&gt;"",$K103&lt;&gt;"",$L103&lt;&gt;"",$M103=100),TRUE,FALSE)</formula>
    </cfRule>
    <cfRule type="expression" dxfId="55" priority="38" stopIfTrue="1">
      <formula>IF(AND($B103&lt;&gt;"",$I103&lt;&gt;"",$J103&lt;&gt;"",$J103&lt;TODAY()),TRUE,FALSE)</formula>
    </cfRule>
    <cfRule type="expression" dxfId="54" priority="39" stopIfTrue="1">
      <formula>IF(OR(AND($B103&lt;&gt;"",$I103&lt;&gt;"",$J103&lt;&gt;"",$K103&lt;&gt;"",$M103&lt;100),AND($I103&lt;&gt;"",$J103&lt;&gt;"",TODAY()&gt;=$I103)),TRUE,FALSE)</formula>
    </cfRule>
  </conditionalFormatting>
  <conditionalFormatting sqref="L75:L76">
    <cfRule type="expression" dxfId="53" priority="34" stopIfTrue="1">
      <formula>IF(AND($B75&lt;&gt;"",$I75&lt;&gt;"",$J75&lt;&gt;"",$K75&lt;&gt;"",$L75&lt;&gt;"",$M75=100),TRUE,FALSE)</formula>
    </cfRule>
    <cfRule type="expression" dxfId="52" priority="35" stopIfTrue="1">
      <formula>IF(AND($B75&lt;&gt;"",$I75&lt;&gt;"",$J75&lt;&gt;"",$J75&lt;TODAY()),TRUE,FALSE)</formula>
    </cfRule>
    <cfRule type="expression" dxfId="51" priority="36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50" priority="31" stopIfTrue="1">
      <formula>IF(AND($B95&lt;&gt;"",$I95&lt;&gt;"",$J95&lt;&gt;"",$K95&lt;&gt;"",$L95&lt;&gt;"",$M95=100),TRUE,FALSE)</formula>
    </cfRule>
    <cfRule type="expression" dxfId="49" priority="32" stopIfTrue="1">
      <formula>IF(AND($B95&lt;&gt;"",$I95&lt;&gt;"",$J95&lt;&gt;"",$J95&lt;TODAY()),TRUE,FALSE)</formula>
    </cfRule>
    <cfRule type="expression" dxfId="48" priority="33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47" priority="28" stopIfTrue="1">
      <formula>IF(AND($B95&lt;&gt;"",$I95&lt;&gt;"",$J95&lt;&gt;"",$K95&lt;&gt;"",$L95&lt;&gt;"",$M95=100),TRUE,FALSE)</formula>
    </cfRule>
    <cfRule type="expression" dxfId="46" priority="29" stopIfTrue="1">
      <formula>IF(AND($B95&lt;&gt;"",$I95&lt;&gt;"",$J95&lt;&gt;"",$J95&lt;TODAY()),TRUE,FALSE)</formula>
    </cfRule>
    <cfRule type="expression" dxfId="45" priority="30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44" priority="25" stopIfTrue="1">
      <formula>IF(AND($B95&lt;&gt;"",$I95&lt;&gt;"",$J95&lt;&gt;"",$K95&lt;&gt;"",$L95&lt;&gt;"",$M95=100),TRUE,FALSE)</formula>
    </cfRule>
    <cfRule type="expression" dxfId="43" priority="26" stopIfTrue="1">
      <formula>IF(AND($B95&lt;&gt;"",$I95&lt;&gt;"",$J95&lt;&gt;"",$J95&lt;TODAY()),TRUE,FALSE)</formula>
    </cfRule>
    <cfRule type="expression" dxfId="42" priority="27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41" priority="22" stopIfTrue="1">
      <formula>IF(AND($B55&lt;&gt;"",$I55&lt;&gt;"",$J55&lt;&gt;"",$K55&lt;&gt;"",$L55&lt;&gt;"",$M55=100),TRUE,FALSE)</formula>
    </cfRule>
    <cfRule type="expression" dxfId="40" priority="23" stopIfTrue="1">
      <formula>IF(AND($B55&lt;&gt;"",$I55&lt;&gt;"",$J55&lt;&gt;"",$J55&lt;TODAY()),TRUE,FALSE)</formula>
    </cfRule>
    <cfRule type="expression" dxfId="39" priority="24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38" priority="19" stopIfTrue="1">
      <formula>IF(AND($B57&lt;&gt;"",$I57&lt;&gt;"",$J57&lt;&gt;"",$K57&lt;&gt;"",$L57&lt;&gt;"",$M57=100),TRUE,FALSE)</formula>
    </cfRule>
    <cfRule type="expression" dxfId="37" priority="20" stopIfTrue="1">
      <formula>IF(AND($B57&lt;&gt;"",$I57&lt;&gt;"",$J57&lt;&gt;"",$J57&lt;TODAY()),TRUE,FALSE)</formula>
    </cfRule>
    <cfRule type="expression" dxfId="36" priority="21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35" priority="16" stopIfTrue="1">
      <formula>IF(AND($B57&lt;&gt;"",$I57&lt;&gt;"",$J57&lt;&gt;"",$K57&lt;&gt;"",$L57&lt;&gt;"",$M57=100),TRUE,FALSE)</formula>
    </cfRule>
    <cfRule type="expression" dxfId="34" priority="17" stopIfTrue="1">
      <formula>IF(AND($B57&lt;&gt;"",$I57&lt;&gt;"",$J57&lt;&gt;"",$J57&lt;TODAY()),TRUE,FALSE)</formula>
    </cfRule>
    <cfRule type="expression" dxfId="33" priority="18" stopIfTrue="1">
      <formula>IF(OR(AND($B57&lt;&gt;"",$I57&lt;&gt;"",$J57&lt;&gt;"",$K57&lt;&gt;"",$M57&lt;100),AND($I57&lt;&gt;"",$J57&lt;&gt;"",TODAY()&gt;=$I57)),TRUE,FALSE)</formula>
    </cfRule>
  </conditionalFormatting>
  <conditionalFormatting sqref="L65:L66">
    <cfRule type="expression" dxfId="32" priority="13" stopIfTrue="1">
      <formula>IF(AND($B65&lt;&gt;"",$I65&lt;&gt;"",$J65&lt;&gt;"",$K65&lt;&gt;"",$L65&lt;&gt;"",$M65=100),TRUE,FALSE)</formula>
    </cfRule>
    <cfRule type="expression" dxfId="31" priority="14" stopIfTrue="1">
      <formula>IF(AND($B65&lt;&gt;"",$I65&lt;&gt;"",$J65&lt;&gt;"",$J65&lt;TODAY()),TRUE,FALSE)</formula>
    </cfRule>
    <cfRule type="expression" dxfId="30" priority="15" stopIfTrue="1">
      <formula>IF(OR(AND($B65&lt;&gt;"",$I65&lt;&gt;"",$J65&lt;&gt;"",$K65&lt;&gt;"",$M65&lt;100),AND($I65&lt;&gt;"",$J65&lt;&gt;"",TODAY()&gt;=$I65)),TRUE,FALSE)</formula>
    </cfRule>
  </conditionalFormatting>
  <conditionalFormatting sqref="L67:L68">
    <cfRule type="expression" dxfId="26" priority="10" stopIfTrue="1">
      <formula>IF(AND($B67&lt;&gt;"",$I67&lt;&gt;"",$J67&lt;&gt;"",$K67&lt;&gt;"",$L67&lt;&gt;"",$M67=100),TRUE,FALSE)</formula>
    </cfRule>
    <cfRule type="expression" dxfId="25" priority="11" stopIfTrue="1">
      <formula>IF(AND($B67&lt;&gt;"",$I67&lt;&gt;"",$J67&lt;&gt;"",$J67&lt;TODAY()),TRUE,FALSE)</formula>
    </cfRule>
    <cfRule type="expression" dxfId="24" priority="12" stopIfTrue="1">
      <formula>IF(OR(AND($B67&lt;&gt;"",$I67&lt;&gt;"",$J67&lt;&gt;"",$K67&lt;&gt;"",$M67&lt;100),AND($I67&lt;&gt;"",$J67&lt;&gt;"",TODAY()&gt;=$I67)),TRUE,FALSE)</formula>
    </cfRule>
  </conditionalFormatting>
  <conditionalFormatting sqref="L41:L42">
    <cfRule type="expression" dxfId="20" priority="7" stopIfTrue="1">
      <formula>IF(AND($B41&lt;&gt;"",$I41&lt;&gt;"",$J41&lt;&gt;"",$K41&lt;&gt;"",$L41&lt;&gt;"",$M41=100),TRUE,FALSE)</formula>
    </cfRule>
    <cfRule type="expression" dxfId="19" priority="8" stopIfTrue="1">
      <formula>IF(AND($B41&lt;&gt;"",$I41&lt;&gt;"",$J41&lt;&gt;"",$J41&lt;TODAY()),TRUE,FALSE)</formula>
    </cfRule>
    <cfRule type="expression" dxfId="18" priority="9" stopIfTrue="1">
      <formula>IF(OR(AND($B41&lt;&gt;"",$I41&lt;&gt;"",$J41&lt;&gt;"",$K41&lt;&gt;"",$M41&lt;100),AND($I41&lt;&gt;"",$J41&lt;&gt;"",TODAY()&gt;=$I41)),TRUE,FALSE)</formula>
    </cfRule>
  </conditionalFormatting>
  <conditionalFormatting sqref="M65:M66">
    <cfRule type="expression" dxfId="11" priority="4" stopIfTrue="1">
      <formula>IF(AND($B65&lt;&gt;"",$I65&lt;&gt;"",$J65&lt;&gt;"",$K65&lt;&gt;"",$L65&lt;&gt;"",$M65=100),TRUE,FALSE)</formula>
    </cfRule>
    <cfRule type="expression" dxfId="10" priority="5" stopIfTrue="1">
      <formula>IF(AND($B65&lt;&gt;"",$I65&lt;&gt;"",$J65&lt;&gt;"",$J65&lt;TODAY()),TRUE,FALSE)</formula>
    </cfRule>
    <cfRule type="expression" dxfId="9" priority="6" stopIfTrue="1">
      <formula>IF(OR(AND($B65&lt;&gt;"",$I65&lt;&gt;"",$J65&lt;&gt;"",$K65&lt;&gt;"",$M65&lt;100),AND($I65&lt;&gt;"",$J65&lt;&gt;"",TODAY()&gt;=$I65)),TRUE,FALSE)</formula>
    </cfRule>
  </conditionalFormatting>
  <conditionalFormatting sqref="M67:M68">
    <cfRule type="expression" dxfId="5" priority="1" stopIfTrue="1">
      <formula>IF(AND($B67&lt;&gt;"",$I67&lt;&gt;"",$J67&lt;&gt;"",$K67&lt;&gt;"",$L67&lt;&gt;"",$M67=100),TRUE,FALSE)</formula>
    </cfRule>
    <cfRule type="expression" dxfId="4" priority="2" stopIfTrue="1">
      <formula>IF(AND($B67&lt;&gt;"",$I67&lt;&gt;"",$J67&lt;&gt;"",$J67&lt;TODAY()),TRUE,FALSE)</formula>
    </cfRule>
    <cfRule type="expression" dxfId="3" priority="3" stopIfTrue="1">
      <formula>IF(OR(AND($B67&lt;&gt;"",$I67&lt;&gt;"",$J67&lt;&gt;"",$K67&lt;&gt;"",$M67&lt;100),AND($I67&lt;&gt;"",$J67&lt;&gt;"",TODAY()&gt;=$I67)),TRUE,FALSE)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in="1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2015-06-22T02:23:15Z</dcterms:modified>
</cp:coreProperties>
</file>