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'Master-Detail'!$A$10:$AJ$200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'Master-Detail'!$A$1:$AJ$200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97" i="52" l="1"/>
  <c r="R97" i="52"/>
  <c r="O97" i="52"/>
  <c r="P97" i="52"/>
  <c r="B97" i="52"/>
  <c r="N97" i="52"/>
  <c r="Q107" i="52"/>
  <c r="R107" i="52"/>
  <c r="O107" i="52"/>
  <c r="P107" i="52"/>
  <c r="B107" i="52"/>
  <c r="N107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B197" i="52"/>
  <c r="B193" i="52"/>
  <c r="B189" i="52"/>
  <c r="B185" i="52"/>
  <c r="Q195" i="52"/>
  <c r="R195" i="52"/>
  <c r="O195" i="52"/>
  <c r="P195" i="52"/>
  <c r="B195" i="52"/>
  <c r="N195" i="52"/>
  <c r="Q191" i="52"/>
  <c r="R191" i="52"/>
  <c r="O191" i="52"/>
  <c r="P191" i="52"/>
  <c r="B191" i="52"/>
  <c r="N191" i="52"/>
  <c r="Q187" i="52"/>
  <c r="R187" i="52"/>
  <c r="P187" i="52"/>
  <c r="B187" i="52"/>
  <c r="N187" i="52"/>
  <c r="Q183" i="52"/>
  <c r="R183" i="52"/>
  <c r="P183" i="52"/>
  <c r="B183" i="52"/>
  <c r="N183" i="52"/>
  <c r="B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9" i="52"/>
  <c r="R169" i="52"/>
  <c r="O169" i="52"/>
  <c r="P169" i="52"/>
  <c r="B169" i="52"/>
  <c r="N169" i="52"/>
  <c r="Q167" i="52"/>
  <c r="R167" i="52"/>
  <c r="O167" i="52"/>
  <c r="P167" i="52"/>
  <c r="B167" i="52"/>
  <c r="N167" i="52"/>
  <c r="Q165" i="52"/>
  <c r="R165" i="52"/>
  <c r="O165" i="52"/>
  <c r="P165" i="52"/>
  <c r="B165" i="52"/>
  <c r="N165" i="52"/>
  <c r="Q163" i="52"/>
  <c r="R163" i="52"/>
  <c r="O163" i="52"/>
  <c r="P163" i="52"/>
  <c r="B163" i="52"/>
  <c r="N163" i="52"/>
  <c r="Q161" i="52"/>
  <c r="R161" i="52"/>
  <c r="O161" i="52"/>
  <c r="P161" i="52"/>
  <c r="B161" i="52"/>
  <c r="N161" i="52"/>
  <c r="Q133" i="52"/>
  <c r="R133" i="52"/>
  <c r="O133" i="52"/>
  <c r="P133" i="52"/>
  <c r="B133" i="52"/>
  <c r="N133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45" i="52"/>
  <c r="R145" i="52"/>
  <c r="O145" i="52"/>
  <c r="P145" i="52"/>
  <c r="B145" i="52"/>
  <c r="N145" i="52"/>
  <c r="Q141" i="52"/>
  <c r="R141" i="52"/>
  <c r="O141" i="52"/>
  <c r="P141" i="52"/>
  <c r="B141" i="52"/>
  <c r="N141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47" i="52"/>
  <c r="R147" i="52"/>
  <c r="O147" i="52"/>
  <c r="P147" i="52"/>
  <c r="B147" i="52"/>
  <c r="N147" i="52"/>
  <c r="Q143" i="52"/>
  <c r="R143" i="52"/>
  <c r="O143" i="52"/>
  <c r="P143" i="52"/>
  <c r="B143" i="52"/>
  <c r="N143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5" i="52"/>
  <c r="R135" i="52"/>
  <c r="O135" i="52"/>
  <c r="P135" i="52"/>
  <c r="B135" i="52"/>
  <c r="N135" i="52"/>
  <c r="Q131" i="52"/>
  <c r="R131" i="52"/>
  <c r="O131" i="52"/>
  <c r="P131" i="52"/>
  <c r="B131" i="52"/>
  <c r="N131" i="52"/>
  <c r="Q129" i="52"/>
  <c r="R129" i="52"/>
  <c r="O129" i="52"/>
  <c r="P129" i="52"/>
  <c r="B129" i="52"/>
  <c r="N129" i="52"/>
  <c r="Q105" i="52"/>
  <c r="R105" i="52"/>
  <c r="O105" i="52"/>
  <c r="P105" i="52"/>
  <c r="B105" i="52"/>
  <c r="N105" i="52"/>
  <c r="Q103" i="52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09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7" i="52"/>
  <c r="R127" i="52"/>
  <c r="O127" i="52"/>
  <c r="P127" i="52"/>
  <c r="B127" i="52"/>
  <c r="N127" i="52"/>
  <c r="B125" i="52"/>
  <c r="Q123" i="52"/>
  <c r="R123" i="52"/>
  <c r="O123" i="52"/>
  <c r="P123" i="52"/>
  <c r="B123" i="52"/>
  <c r="N123" i="52"/>
  <c r="B121" i="52"/>
  <c r="Q119" i="52"/>
  <c r="R119" i="52"/>
  <c r="O119" i="52"/>
  <c r="P119" i="52"/>
  <c r="B119" i="52"/>
  <c r="N119" i="52"/>
  <c r="B117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99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<sst xmlns="http://schemas.openxmlformats.org/spreadsheetml/2006/main" count="261" uniqueCount="109">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</sst>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443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00"/>
  <sheetViews>
    <sheetView showGridLines="0" tabSelected="1" view="pageBreakPreview" zoomScale="80" zoomScaleNormal="80" zoomScaleSheetLayoutView="80" workbookViewId="0">
      <pane xSplit="14" ySplit="10" topLeftCell="O76" activePane="bottomRight" state="frozen"/>
      <selection pane="topRight" activeCell="O1" sqref="O1"/>
      <selection pane="bottomLeft" activeCell="A11" sqref="A11"/>
      <selection pane="bottomRight" activeCell="B95" sqref="B95:Q108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60</v>
      </c>
      <c r="D1" s="44"/>
      <c r="E1" s="44"/>
      <c r="F1" s="44"/>
      <c r="G1" s="44"/>
      <c r="H1" s="45" t="s">
        <v>33</v>
      </c>
      <c r="I1" s="141" t="s">
        <v>96</v>
      </c>
      <c r="J1" s="141"/>
      <c r="K1" s="46"/>
      <c r="L1" s="47" t="s">
        <v>47</v>
      </c>
      <c r="M1" s="48" t="s">
        <v>54</v>
      </c>
      <c r="N1" s="131"/>
      <c r="O1" s="131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06/25/2015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COUNTIF(N15:N200,"=△") + COUNTIF(N15:N200,"=○") +COUNTIF(N15:N200,"=★") + COUNTIF(N15:N200,"=◇")+ COUNTIF(N15:N200,"=▲")</f>
        <v>45</v>
      </c>
      <c r="I3" s="61">
        <f ca="1">COUNTIF(N15:N200,"=○")</f>
        <v>42</v>
      </c>
      <c r="J3" s="61">
        <f ca="1">COUNTIF(N15:N200,"=△") + COUNTIF(N15:N200,"=▲")  +  COUNTIF(N15:N200,"=★")</f>
        <v>3</v>
      </c>
      <c r="K3" s="61">
        <f ca="1">COUNTIF(N15:N200,"=◇")</f>
        <v>0</v>
      </c>
      <c r="L3" s="61">
        <f ca="1">COUNTIF(N15:N200,"=▲")</f>
        <v>0</v>
      </c>
      <c r="M3" s="61">
        <f ca="1">COUNTIF(N15:N200,"=★")</f>
        <v>3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2"/>
      <c r="C7" s="133"/>
      <c r="D7" s="133"/>
      <c r="E7" s="133"/>
      <c r="F7" s="133"/>
      <c r="G7" s="133"/>
      <c r="H7" s="134"/>
      <c r="I7" s="138" t="s">
        <v>38</v>
      </c>
      <c r="J7" s="139"/>
      <c r="K7" s="139"/>
      <c r="L7" s="140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35"/>
      <c r="C8" s="136"/>
      <c r="D8" s="136"/>
      <c r="E8" s="136"/>
      <c r="F8" s="136"/>
      <c r="G8" s="136"/>
      <c r="H8" s="137"/>
      <c r="I8" s="72">
        <f>MIN(I15:I200)</f>
        <v>42172</v>
      </c>
      <c r="J8" s="72">
        <f>MAX(J15:J200)</f>
        <v>42180</v>
      </c>
      <c r="K8" s="72">
        <f>IF(MIN(K15:K200)=DATE(1900,1,0),"",MIN(K15:K200))</f>
        <v>42172</v>
      </c>
      <c r="L8" s="72">
        <f>IF(MAX(L15:L200)=DATE(1900,1,0),"",MAX(L15:L200))</f>
        <v>42180</v>
      </c>
      <c r="M8" s="73"/>
      <c r="N8" s="74" t="str">
        <f>TEXT(T9,"yyyy")</f>
        <v>2015</v>
      </c>
      <c r="O8" s="150">
        <f>SUM(P15:P200)</f>
        <v>21</v>
      </c>
      <c r="P8" s="151"/>
      <c r="Q8" s="150">
        <f>SUM(R15:R200)</f>
        <v>1</v>
      </c>
      <c r="R8" s="15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9" t="s">
        <v>39</v>
      </c>
    </row>
    <row r="9" spans="1:36" ht="18.75" customHeight="1">
      <c r="B9" s="122" t="s">
        <v>40</v>
      </c>
      <c r="C9" s="142" t="s">
        <v>31</v>
      </c>
      <c r="D9" s="142" t="s">
        <v>41</v>
      </c>
      <c r="E9" s="142" t="s">
        <v>51</v>
      </c>
      <c r="F9" s="145" t="s">
        <v>52</v>
      </c>
      <c r="G9" s="122" t="s">
        <v>53</v>
      </c>
      <c r="H9" s="147" t="s">
        <v>56</v>
      </c>
      <c r="I9" s="124" t="s">
        <v>42</v>
      </c>
      <c r="J9" s="125"/>
      <c r="K9" s="124" t="s">
        <v>32</v>
      </c>
      <c r="L9" s="126"/>
      <c r="M9" s="127" t="s">
        <v>43</v>
      </c>
      <c r="N9" s="128"/>
      <c r="O9" s="152" t="s">
        <v>44</v>
      </c>
      <c r="P9" s="153"/>
      <c r="Q9" s="154" t="s">
        <v>45</v>
      </c>
      <c r="R9" s="15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9"/>
    </row>
    <row r="10" spans="1:36" ht="18.75" customHeight="1">
      <c r="B10" s="123"/>
      <c r="C10" s="143"/>
      <c r="D10" s="144"/>
      <c r="E10" s="144"/>
      <c r="F10" s="146"/>
      <c r="G10" s="123"/>
      <c r="H10" s="148"/>
      <c r="I10" s="78" t="s">
        <v>18</v>
      </c>
      <c r="J10" s="79" t="s">
        <v>19</v>
      </c>
      <c r="K10" s="80" t="s">
        <v>18</v>
      </c>
      <c r="L10" s="81" t="s">
        <v>19</v>
      </c>
      <c r="M10" s="129"/>
      <c r="N10" s="130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9"/>
    </row>
    <row r="11" spans="1:36" ht="13.5" customHeight="1">
      <c r="B11" s="90">
        <f>(ROW()-10)/2+0.5</f>
        <v>1</v>
      </c>
      <c r="C11" s="92"/>
      <c r="D11" s="94"/>
      <c r="E11" s="94"/>
      <c r="F11" s="98"/>
      <c r="G11" s="98"/>
      <c r="H11" s="120"/>
      <c r="I11" s="102"/>
      <c r="J11" s="102"/>
      <c r="K11" s="102"/>
      <c r="L11" s="102"/>
      <c r="M11" s="104"/>
      <c r="N11" s="106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8" t="str">
        <f>IF(COUNTA(S11:X11)=0,"",SUMPRODUCT(--(ISNUMBER(S11:X11)),S11:X11)+ (COUNTA(S11:X11)-COUNT(S11:X11))*8)</f>
        <v/>
      </c>
      <c r="P11" s="110" t="str">
        <f t="shared" ref="P11" si="3">IF(O11="","",ROUND(O11/8,2))</f>
        <v/>
      </c>
      <c r="Q11" s="108" t="str">
        <f>IF(COUNTA(S12:X12)=0,"",SUMPRODUCT(--(ISNUMBER(S12:X12)),S12:X12)+ (COUNTA(S12:X12)-COUNT(S12:X12))*8)</f>
        <v/>
      </c>
      <c r="R11" s="110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91"/>
      <c r="C12" s="93"/>
      <c r="D12" s="95"/>
      <c r="E12" s="95"/>
      <c r="F12" s="99"/>
      <c r="G12" s="99"/>
      <c r="H12" s="121"/>
      <c r="I12" s="103"/>
      <c r="J12" s="103"/>
      <c r="K12" s="103"/>
      <c r="L12" s="103"/>
      <c r="M12" s="105"/>
      <c r="N12" s="107"/>
      <c r="O12" s="109"/>
      <c r="P12" s="111"/>
      <c r="Q12" s="109"/>
      <c r="R12" s="111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90">
        <f t="shared" ref="B13" si="5">(ROW()-10)/2+0.5</f>
        <v>2</v>
      </c>
      <c r="C13" s="92"/>
      <c r="D13" s="94"/>
      <c r="E13" s="94"/>
      <c r="F13" s="98"/>
      <c r="G13" s="98"/>
      <c r="H13" s="120"/>
      <c r="I13" s="102"/>
      <c r="J13" s="102"/>
      <c r="K13" s="102"/>
      <c r="L13" s="102"/>
      <c r="M13" s="104"/>
      <c r="N13" s="106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8" t="str">
        <f>IF(COUNTA(S13:X13)=0,"",SUMPRODUCT(--(ISNUMBER(S13:X13)),S13:X13)+ (COUNTA(S13:X13)-COUNT(S13:X13))*8)</f>
        <v/>
      </c>
      <c r="P13" s="110" t="str">
        <f t="shared" ref="P13" si="6">IF(O13="","",ROUND(O13/8,2))</f>
        <v/>
      </c>
      <c r="Q13" s="108" t="str">
        <f>IF(COUNTA(S14:X14)=0,"",SUMPRODUCT(--(ISNUMBER(S14:X14)),S14:X14)+ (COUNTA(S14:X14)-COUNT(S14:X14))*8)</f>
        <v/>
      </c>
      <c r="R13" s="110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91"/>
      <c r="C14" s="93"/>
      <c r="D14" s="95"/>
      <c r="E14" s="95"/>
      <c r="F14" s="99"/>
      <c r="G14" s="99"/>
      <c r="H14" s="121"/>
      <c r="I14" s="103"/>
      <c r="J14" s="103"/>
      <c r="K14" s="103"/>
      <c r="L14" s="103"/>
      <c r="M14" s="105"/>
      <c r="N14" s="107"/>
      <c r="O14" s="109"/>
      <c r="P14" s="111"/>
      <c r="Q14" s="109"/>
      <c r="R14" s="111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112">
        <f>(ROW()-10)/2+0.5</f>
        <v>3</v>
      </c>
      <c r="C15" s="92" t="s">
        <v>30</v>
      </c>
      <c r="D15" s="94" t="s">
        <v>58</v>
      </c>
      <c r="E15" s="94" t="s">
        <v>71</v>
      </c>
      <c r="F15" s="98" t="s">
        <v>74</v>
      </c>
      <c r="G15" s="98"/>
      <c r="H15" s="100" t="s">
        <v>61</v>
      </c>
      <c r="I15" s="102">
        <v>42172</v>
      </c>
      <c r="J15" s="102">
        <v>42174</v>
      </c>
      <c r="K15" s="102">
        <v>42172</v>
      </c>
      <c r="L15" s="102">
        <v>42174</v>
      </c>
      <c r="M15" s="104">
        <v>100</v>
      </c>
      <c r="N15" s="114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6">
        <f>IF(COUNTA(S15:X15)=0,"",SUMPRODUCT(--(ISNUMBER(S15:X15)),S15:X15)+ (COUNTA(S15:X15)-COUNT(S15:X15))*8)</f>
        <v>8</v>
      </c>
      <c r="P15" s="118">
        <f>IF(O15="","",ROUND(O15/8,2))</f>
        <v>1</v>
      </c>
      <c r="Q15" s="116" t="str">
        <f>IF(COUNTA(S16:X16)=0,"",SUMPRODUCT(--(ISNUMBER(S16:X16)),S16:X16)+ (COUNTA(S16:X16)-COUNT(S16:X16))*8)</f>
        <v/>
      </c>
      <c r="R15" s="118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113"/>
      <c r="C16" s="93"/>
      <c r="D16" s="95"/>
      <c r="E16" s="95"/>
      <c r="F16" s="99"/>
      <c r="G16" s="99"/>
      <c r="H16" s="101"/>
      <c r="I16" s="103"/>
      <c r="J16" s="103"/>
      <c r="K16" s="103"/>
      <c r="L16" s="103"/>
      <c r="M16" s="105"/>
      <c r="N16" s="115"/>
      <c r="O16" s="117"/>
      <c r="P16" s="119"/>
      <c r="Q16" s="117"/>
      <c r="R16" s="119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90">
        <f t="shared" ref="B17" si="9">(ROW()-10)/2+0.5</f>
        <v>4</v>
      </c>
      <c r="C17" s="92"/>
      <c r="D17" s="94"/>
      <c r="E17" s="94" t="s">
        <v>80</v>
      </c>
      <c r="F17" s="98" t="s">
        <v>74</v>
      </c>
      <c r="G17" s="98"/>
      <c r="H17" s="100" t="s">
        <v>61</v>
      </c>
      <c r="I17" s="102">
        <v>42172</v>
      </c>
      <c r="J17" s="102">
        <v>42174</v>
      </c>
      <c r="K17" s="102">
        <v>42172</v>
      </c>
      <c r="L17" s="102">
        <v>42174</v>
      </c>
      <c r="M17" s="104">
        <v>100</v>
      </c>
      <c r="N17" s="106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8">
        <f>IF(COUNTA(S17:X17)=0,"",SUMPRODUCT(--(ISNUMBER(S17:X17)),S17:X17)+ (COUNTA(S17:X17)-COUNT(S17:X17))*8)</f>
        <v>8</v>
      </c>
      <c r="P17" s="110">
        <f t="shared" ref="P17" si="10">IF(O17="","",ROUND(O17/8,2))</f>
        <v>1</v>
      </c>
      <c r="Q17" s="108" t="str">
        <f>IF(COUNTA(S18:X18)=0,"",SUMPRODUCT(--(ISNUMBER(S18:X18)),S18:X18)+ (COUNTA(S18:X18)-COUNT(S18:X18))*8)</f>
        <v/>
      </c>
      <c r="R17" s="110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91"/>
      <c r="C18" s="93"/>
      <c r="D18" s="95"/>
      <c r="E18" s="95"/>
      <c r="F18" s="99"/>
      <c r="G18" s="99"/>
      <c r="H18" s="101"/>
      <c r="I18" s="103"/>
      <c r="J18" s="103"/>
      <c r="K18" s="103"/>
      <c r="L18" s="103"/>
      <c r="M18" s="105"/>
      <c r="N18" s="107"/>
      <c r="O18" s="109"/>
      <c r="P18" s="111"/>
      <c r="Q18" s="109"/>
      <c r="R18" s="111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90">
        <f>(ROW()-10)/2+0.5</f>
        <v>5</v>
      </c>
      <c r="C19" s="92"/>
      <c r="D19" s="94"/>
      <c r="E19" s="94"/>
      <c r="F19" s="98"/>
      <c r="G19" s="98"/>
      <c r="H19" s="100"/>
      <c r="I19" s="102"/>
      <c r="J19" s="102"/>
      <c r="K19" s="102"/>
      <c r="L19" s="102"/>
      <c r="M19" s="104"/>
      <c r="N19" s="106"/>
      <c r="O19" s="108"/>
      <c r="P19" s="110"/>
      <c r="Q19" s="108"/>
      <c r="R19" s="110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91"/>
      <c r="C20" s="93"/>
      <c r="D20" s="95"/>
      <c r="E20" s="95"/>
      <c r="F20" s="99"/>
      <c r="G20" s="99"/>
      <c r="H20" s="101"/>
      <c r="I20" s="103"/>
      <c r="J20" s="103"/>
      <c r="K20" s="103"/>
      <c r="L20" s="103"/>
      <c r="M20" s="105"/>
      <c r="N20" s="107"/>
      <c r="O20" s="109"/>
      <c r="P20" s="111"/>
      <c r="Q20" s="109"/>
      <c r="R20" s="111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112">
        <f>(ROW()-10)/2+0.5</f>
        <v>6</v>
      </c>
      <c r="C21" s="92"/>
      <c r="D21" s="94"/>
      <c r="E21" s="94" t="s">
        <v>101</v>
      </c>
      <c r="F21" s="98" t="s">
        <v>74</v>
      </c>
      <c r="G21" s="98"/>
      <c r="H21" s="100" t="s">
        <v>61</v>
      </c>
      <c r="I21" s="102">
        <v>42177</v>
      </c>
      <c r="J21" s="102">
        <v>42179</v>
      </c>
      <c r="K21" s="102">
        <v>42177</v>
      </c>
      <c r="L21" s="102">
        <v>42180</v>
      </c>
      <c r="M21" s="104">
        <v>100</v>
      </c>
      <c r="N21" s="114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6" t="str">
        <f>IF(COUNTA(S21:X21)=0,"",SUMPRODUCT(--(ISNUMBER(S21:X21)),S21:X21)+ (COUNTA(S21:X21)-COUNT(S21:X21))*8)</f>
        <v/>
      </c>
      <c r="P21" s="118" t="str">
        <f>IF(O21="","",ROUND(O21/8,2))</f>
        <v/>
      </c>
      <c r="Q21" s="116" t="str">
        <f>IF(COUNTA(S22:X22)=0,"",SUMPRODUCT(--(ISNUMBER(S22:X22)),S22:X22)+ (COUNTA(S22:X22)-COUNT(S22:X22))*8)</f>
        <v/>
      </c>
      <c r="R21" s="118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113"/>
      <c r="C22" s="93"/>
      <c r="D22" s="95"/>
      <c r="E22" s="95"/>
      <c r="F22" s="99"/>
      <c r="G22" s="99"/>
      <c r="H22" s="101"/>
      <c r="I22" s="103"/>
      <c r="J22" s="103"/>
      <c r="K22" s="103"/>
      <c r="L22" s="103"/>
      <c r="M22" s="105"/>
      <c r="N22" s="115"/>
      <c r="O22" s="117"/>
      <c r="P22" s="119"/>
      <c r="Q22" s="117"/>
      <c r="R22" s="119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112">
        <f>(ROW()-10)/2+0.5</f>
        <v>7</v>
      </c>
      <c r="C23" s="92"/>
      <c r="D23" s="94"/>
      <c r="E23" s="94"/>
      <c r="F23" s="98" t="s">
        <v>55</v>
      </c>
      <c r="G23" s="98"/>
      <c r="H23" s="100" t="s">
        <v>64</v>
      </c>
      <c r="I23" s="102">
        <v>42180</v>
      </c>
      <c r="J23" s="102">
        <v>42180</v>
      </c>
      <c r="K23" s="102">
        <v>42180</v>
      </c>
      <c r="L23" s="102">
        <v>42180</v>
      </c>
      <c r="M23" s="104">
        <v>100</v>
      </c>
      <c r="N23" s="114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6" t="str">
        <f>IF(COUNTA(S23:X23)=0,"",SUMPRODUCT(--(ISNUMBER(S23:X23)),S23:X23)+ (COUNTA(S23:X23)-COUNT(S23:X23))*8)</f>
        <v/>
      </c>
      <c r="P23" s="118" t="str">
        <f>IF(O23="","",ROUND(O23/8,2))</f>
        <v/>
      </c>
      <c r="Q23" s="116" t="str">
        <f>IF(COUNTA(S24:X24)=0,"",SUMPRODUCT(--(ISNUMBER(S24:X24)),S24:X24)+ (COUNTA(S24:X24)-COUNT(S24:X24))*8)</f>
        <v/>
      </c>
      <c r="R23" s="118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113"/>
      <c r="C24" s="93"/>
      <c r="D24" s="95"/>
      <c r="E24" s="95"/>
      <c r="F24" s="99"/>
      <c r="G24" s="99"/>
      <c r="H24" s="101"/>
      <c r="I24" s="103"/>
      <c r="J24" s="103"/>
      <c r="K24" s="103"/>
      <c r="L24" s="103"/>
      <c r="M24" s="105"/>
      <c r="N24" s="115"/>
      <c r="O24" s="117"/>
      <c r="P24" s="119"/>
      <c r="Q24" s="117"/>
      <c r="R24" s="11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112">
        <f>(ROW()-10)/2+0.5</f>
        <v>8</v>
      </c>
      <c r="C25" s="92"/>
      <c r="D25" s="94"/>
      <c r="E25" s="94" t="s">
        <v>81</v>
      </c>
      <c r="F25" s="98" t="s">
        <v>74</v>
      </c>
      <c r="G25" s="98"/>
      <c r="H25" s="100" t="s">
        <v>61</v>
      </c>
      <c r="I25" s="102">
        <v>42177</v>
      </c>
      <c r="J25" s="102">
        <v>42179</v>
      </c>
      <c r="K25" s="102">
        <v>42177</v>
      </c>
      <c r="L25" s="102">
        <v>42180</v>
      </c>
      <c r="M25" s="104">
        <v>100</v>
      </c>
      <c r="N25" s="114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6" t="str">
        <f>IF(COUNTA(S25:X25)=0,"",SUMPRODUCT(--(ISNUMBER(S25:X25)),S25:X25)+ (COUNTA(S25:X25)-COUNT(S25:X25))*8)</f>
        <v/>
      </c>
      <c r="P25" s="118" t="str">
        <f>IF(O25="","",ROUND(O25/8,2))</f>
        <v/>
      </c>
      <c r="Q25" s="116" t="str">
        <f>IF(COUNTA(S26:X26)=0,"",SUMPRODUCT(--(ISNUMBER(S26:X26)),S26:X26)+ (COUNTA(S26:X26)-COUNT(S26:X26))*8)</f>
        <v/>
      </c>
      <c r="R25" s="118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113"/>
      <c r="C26" s="93"/>
      <c r="D26" s="95"/>
      <c r="E26" s="95"/>
      <c r="F26" s="99"/>
      <c r="G26" s="99"/>
      <c r="H26" s="101"/>
      <c r="I26" s="103"/>
      <c r="J26" s="103"/>
      <c r="K26" s="103"/>
      <c r="L26" s="103"/>
      <c r="M26" s="105"/>
      <c r="N26" s="115"/>
      <c r="O26" s="117"/>
      <c r="P26" s="119"/>
      <c r="Q26" s="117"/>
      <c r="R26" s="119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112">
        <f>(ROW()-10)/2+0.5</f>
        <v>9</v>
      </c>
      <c r="C27" s="92"/>
      <c r="D27" s="94"/>
      <c r="E27" s="94"/>
      <c r="F27" s="98" t="s">
        <v>55</v>
      </c>
      <c r="G27" s="98"/>
      <c r="H27" s="100" t="s">
        <v>64</v>
      </c>
      <c r="I27" s="102">
        <v>42180</v>
      </c>
      <c r="J27" s="102">
        <v>42180</v>
      </c>
      <c r="K27" s="102">
        <v>42180</v>
      </c>
      <c r="L27" s="102">
        <v>42180</v>
      </c>
      <c r="M27" s="104">
        <v>100</v>
      </c>
      <c r="N27" s="114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6" t="str">
        <f>IF(COUNTA(S27:X27)=0,"",SUMPRODUCT(--(ISNUMBER(S27:X27)),S27:X27)+ (COUNTA(S27:X27)-COUNT(S27:X27))*8)</f>
        <v/>
      </c>
      <c r="P27" s="118" t="str">
        <f>IF(O27="","",ROUND(O27/8,2))</f>
        <v/>
      </c>
      <c r="Q27" s="116" t="str">
        <f>IF(COUNTA(S28:X28)=0,"",SUMPRODUCT(--(ISNUMBER(S28:X28)),S28:X28)+ (COUNTA(S28:X28)-COUNT(S28:X28))*8)</f>
        <v/>
      </c>
      <c r="R27" s="118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113"/>
      <c r="C28" s="93"/>
      <c r="D28" s="95"/>
      <c r="E28" s="95"/>
      <c r="F28" s="99"/>
      <c r="G28" s="99"/>
      <c r="H28" s="101"/>
      <c r="I28" s="103"/>
      <c r="J28" s="103"/>
      <c r="K28" s="103"/>
      <c r="L28" s="103"/>
      <c r="M28" s="105"/>
      <c r="N28" s="115"/>
      <c r="O28" s="117"/>
      <c r="P28" s="119"/>
      <c r="Q28" s="117"/>
      <c r="R28" s="119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90">
        <f t="shared" ref="B29" si="16">(ROW()-10)/2+0.5</f>
        <v>10</v>
      </c>
      <c r="C29" s="92"/>
      <c r="D29" s="94"/>
      <c r="E29" s="94"/>
      <c r="F29" s="98"/>
      <c r="G29" s="98"/>
      <c r="H29" s="100"/>
      <c r="I29" s="102"/>
      <c r="J29" s="102"/>
      <c r="K29" s="102"/>
      <c r="L29" s="102"/>
      <c r="M29" s="104"/>
      <c r="N29" s="106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8" t="str">
        <f>IF(COUNTA(S29:X29)=0,"",SUMPRODUCT(--(ISNUMBER(S29:X29)),S29:X29)+ (COUNTA(S29:X29)-COUNT(S29:X29))*8)</f>
        <v/>
      </c>
      <c r="P29" s="110" t="str">
        <f t="shared" ref="P29" si="17">IF(O29="","",ROUND(O29/8,2))</f>
        <v/>
      </c>
      <c r="Q29" s="108" t="str">
        <f>IF(COUNTA(S30:X30)=0,"",SUMPRODUCT(--(ISNUMBER(S30:X30)),S30:X30)+ (COUNTA(S30:X30)-COUNT(S30:X30))*8)</f>
        <v/>
      </c>
      <c r="R29" s="110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91"/>
      <c r="C30" s="93"/>
      <c r="D30" s="95"/>
      <c r="E30" s="95"/>
      <c r="F30" s="99"/>
      <c r="G30" s="99"/>
      <c r="H30" s="101"/>
      <c r="I30" s="103"/>
      <c r="J30" s="103"/>
      <c r="K30" s="103"/>
      <c r="L30" s="103"/>
      <c r="M30" s="105"/>
      <c r="N30" s="107"/>
      <c r="O30" s="109"/>
      <c r="P30" s="111"/>
      <c r="Q30" s="109"/>
      <c r="R30" s="111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112">
        <f>(ROW()-10)/2+0.5</f>
        <v>11</v>
      </c>
      <c r="C31" s="92"/>
      <c r="D31" s="94" t="s">
        <v>70</v>
      </c>
      <c r="E31" s="94" t="s">
        <v>59</v>
      </c>
      <c r="F31" s="98" t="s">
        <v>74</v>
      </c>
      <c r="G31" s="98"/>
      <c r="H31" s="100" t="s">
        <v>62</v>
      </c>
      <c r="I31" s="102">
        <v>42172</v>
      </c>
      <c r="J31" s="102">
        <v>42174</v>
      </c>
      <c r="K31" s="102">
        <v>42172</v>
      </c>
      <c r="L31" s="102">
        <v>42174</v>
      </c>
      <c r="M31" s="104">
        <v>100</v>
      </c>
      <c r="N31" s="114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6">
        <f>IF(COUNTA(S31:X31)=0,"",SUMPRODUCT(--(ISNUMBER(S31:X31)),S31:X31)+ (COUNTA(S31:X31)-COUNT(S31:X31))*8)</f>
        <v>8</v>
      </c>
      <c r="P31" s="118">
        <f>IF(O31="","",ROUND(O31/8,2))</f>
        <v>1</v>
      </c>
      <c r="Q31" s="116" t="str">
        <f>IF(COUNTA(S32:X32)=0,"",SUMPRODUCT(--(ISNUMBER(S32:X32)),S32:X32)+ (COUNTA(S32:X32)-COUNT(S32:X32))*8)</f>
        <v/>
      </c>
      <c r="R31" s="118" t="str">
        <f t="shared" ref="R31" si="19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113"/>
      <c r="C32" s="93"/>
      <c r="D32" s="95"/>
      <c r="E32" s="95"/>
      <c r="F32" s="99"/>
      <c r="G32" s="99"/>
      <c r="H32" s="101"/>
      <c r="I32" s="103"/>
      <c r="J32" s="103"/>
      <c r="K32" s="103"/>
      <c r="L32" s="103"/>
      <c r="M32" s="105"/>
      <c r="N32" s="115"/>
      <c r="O32" s="117"/>
      <c r="P32" s="119"/>
      <c r="Q32" s="117"/>
      <c r="R32" s="119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90">
        <f t="shared" ref="B33" si="20">(ROW()-10)/2+0.5</f>
        <v>12</v>
      </c>
      <c r="C33" s="92"/>
      <c r="D33" s="94"/>
      <c r="E33" s="94" t="s">
        <v>68</v>
      </c>
      <c r="F33" s="98" t="s">
        <v>74</v>
      </c>
      <c r="G33" s="98"/>
      <c r="H33" s="100" t="s">
        <v>62</v>
      </c>
      <c r="I33" s="102">
        <v>42172</v>
      </c>
      <c r="J33" s="102">
        <v>42174</v>
      </c>
      <c r="K33" s="102">
        <v>42172</v>
      </c>
      <c r="L33" s="102">
        <v>42174</v>
      </c>
      <c r="M33" s="104">
        <v>100</v>
      </c>
      <c r="N33" s="106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8">
        <f>IF(COUNTA(S33:X33)=0,"",SUMPRODUCT(--(ISNUMBER(S33:X33)),S33:X33)+ (COUNTA(S33:X33)-COUNT(S33:X33))*8)</f>
        <v>8</v>
      </c>
      <c r="P33" s="110">
        <f t="shared" ref="P33" si="21">IF(O33="","",ROUND(O33/8,2))</f>
        <v>1</v>
      </c>
      <c r="Q33" s="108" t="str">
        <f>IF(COUNTA(S34:X34)=0,"",SUMPRODUCT(--(ISNUMBER(S34:X34)),S34:X34)+ (COUNTA(S34:X34)-COUNT(S34:X34))*8)</f>
        <v/>
      </c>
      <c r="R33" s="110" t="str">
        <f t="shared" ref="R33" si="22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91"/>
      <c r="C34" s="93"/>
      <c r="D34" s="95"/>
      <c r="E34" s="95"/>
      <c r="F34" s="99"/>
      <c r="G34" s="99"/>
      <c r="H34" s="101"/>
      <c r="I34" s="103"/>
      <c r="J34" s="103"/>
      <c r="K34" s="103"/>
      <c r="L34" s="103"/>
      <c r="M34" s="105"/>
      <c r="N34" s="107"/>
      <c r="O34" s="109"/>
      <c r="P34" s="111"/>
      <c r="Q34" s="109"/>
      <c r="R34" s="111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112">
        <f>(ROW()-10)/2+0.5</f>
        <v>13</v>
      </c>
      <c r="C35" s="92"/>
      <c r="D35" s="94"/>
      <c r="E35" s="94" t="s">
        <v>67</v>
      </c>
      <c r="F35" s="98" t="s">
        <v>74</v>
      </c>
      <c r="G35" s="98"/>
      <c r="H35" s="100" t="s">
        <v>62</v>
      </c>
      <c r="I35" s="102">
        <v>42172</v>
      </c>
      <c r="J35" s="102">
        <v>42174</v>
      </c>
      <c r="K35" s="102">
        <v>42172</v>
      </c>
      <c r="L35" s="102">
        <v>42174</v>
      </c>
      <c r="M35" s="104">
        <v>100</v>
      </c>
      <c r="N35" s="114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6">
        <f>IF(COUNTA(S35:X35)=0,"",SUMPRODUCT(--(ISNUMBER(S35:X35)),S35:X35)+ (COUNTA(S35:X35)-COUNT(S35:X35))*8)</f>
        <v>8</v>
      </c>
      <c r="P35" s="118">
        <f>IF(O35="","",ROUND(O35/8,2))</f>
        <v>1</v>
      </c>
      <c r="Q35" s="116" t="str">
        <f>IF(COUNTA(S36:X36)=0,"",SUMPRODUCT(--(ISNUMBER(S36:X36)),S36:X36)+ (COUNTA(S36:X36)-COUNT(S36:X36))*8)</f>
        <v/>
      </c>
      <c r="R35" s="118" t="str">
        <f t="shared" ref="R35" si="23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113"/>
      <c r="C36" s="93"/>
      <c r="D36" s="95"/>
      <c r="E36" s="95"/>
      <c r="F36" s="99"/>
      <c r="G36" s="99"/>
      <c r="H36" s="101"/>
      <c r="I36" s="103"/>
      <c r="J36" s="103"/>
      <c r="K36" s="103"/>
      <c r="L36" s="103"/>
      <c r="M36" s="105"/>
      <c r="N36" s="115"/>
      <c r="O36" s="117"/>
      <c r="P36" s="119"/>
      <c r="Q36" s="117"/>
      <c r="R36" s="119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90">
        <f t="shared" ref="B37" si="24">(ROW()-10)/2+0.5</f>
        <v>14</v>
      </c>
      <c r="C37" s="92"/>
      <c r="D37" s="94"/>
      <c r="E37" s="94" t="s">
        <v>69</v>
      </c>
      <c r="F37" s="98" t="s">
        <v>74</v>
      </c>
      <c r="G37" s="98"/>
      <c r="H37" s="100" t="s">
        <v>62</v>
      </c>
      <c r="I37" s="102">
        <v>42172</v>
      </c>
      <c r="J37" s="102">
        <v>42174</v>
      </c>
      <c r="K37" s="102">
        <v>42172</v>
      </c>
      <c r="L37" s="102">
        <v>42177</v>
      </c>
      <c r="M37" s="104">
        <v>100</v>
      </c>
      <c r="N37" s="106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8">
        <f>IF(COUNTA(S37:X37)=0,"",SUMPRODUCT(--(ISNUMBER(S37:X37)),S37:X37)+ (COUNTA(S37:X37)-COUNT(S37:X37))*8)</f>
        <v>8</v>
      </c>
      <c r="P37" s="110">
        <f t="shared" ref="P37" si="25">IF(O37="","",ROUND(O37/8,2))</f>
        <v>1</v>
      </c>
      <c r="Q37" s="108" t="str">
        <f>IF(COUNTA(S38:X38)=0,"",SUMPRODUCT(--(ISNUMBER(S38:X38)),S38:X38)+ (COUNTA(S38:X38)-COUNT(S38:X38))*8)</f>
        <v/>
      </c>
      <c r="R37" s="110" t="str">
        <f t="shared" ref="R37" si="26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91"/>
      <c r="C38" s="93"/>
      <c r="D38" s="95"/>
      <c r="E38" s="95"/>
      <c r="F38" s="99"/>
      <c r="G38" s="99"/>
      <c r="H38" s="101"/>
      <c r="I38" s="103"/>
      <c r="J38" s="103"/>
      <c r="K38" s="103"/>
      <c r="L38" s="103"/>
      <c r="M38" s="105"/>
      <c r="N38" s="107"/>
      <c r="O38" s="109"/>
      <c r="P38" s="111"/>
      <c r="Q38" s="109"/>
      <c r="R38" s="111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112">
        <f>(ROW()-10)/2+0.5</f>
        <v>15</v>
      </c>
      <c r="C39" s="92"/>
      <c r="D39" s="94"/>
      <c r="E39" s="94" t="s">
        <v>78</v>
      </c>
      <c r="F39" s="98" t="s">
        <v>74</v>
      </c>
      <c r="G39" s="98"/>
      <c r="H39" s="100" t="s">
        <v>66</v>
      </c>
      <c r="I39" s="102">
        <v>42177</v>
      </c>
      <c r="J39" s="102">
        <v>42177</v>
      </c>
      <c r="K39" s="102">
        <v>42177</v>
      </c>
      <c r="L39" s="102">
        <v>42177</v>
      </c>
      <c r="M39" s="104">
        <v>100</v>
      </c>
      <c r="N39" s="114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6" t="str">
        <f>IF(COUNTA(S39:X39)=0,"",SUMPRODUCT(--(ISNUMBER(S39:X39)),S39:X39)+ (COUNTA(S39:X39)-COUNT(S39:X39))*8)</f>
        <v/>
      </c>
      <c r="P39" s="118" t="str">
        <f>IF(O39="","",ROUND(O39/8,2))</f>
        <v/>
      </c>
      <c r="Q39" s="116" t="str">
        <f>IF(COUNTA(S40:X40)=0,"",SUMPRODUCT(--(ISNUMBER(S40:X40)),S40:X40)+ (COUNTA(S40:X40)-COUNT(S40:X40))*8)</f>
        <v/>
      </c>
      <c r="R39" s="118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113"/>
      <c r="C40" s="93"/>
      <c r="D40" s="95"/>
      <c r="E40" s="95"/>
      <c r="F40" s="99"/>
      <c r="G40" s="99"/>
      <c r="H40" s="101"/>
      <c r="I40" s="103"/>
      <c r="J40" s="103"/>
      <c r="K40" s="103"/>
      <c r="L40" s="103"/>
      <c r="M40" s="105"/>
      <c r="N40" s="115"/>
      <c r="O40" s="117"/>
      <c r="P40" s="119"/>
      <c r="Q40" s="117"/>
      <c r="R40" s="119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90">
        <f t="shared" ref="B41" si="28">(ROW()-10)/2+0.5</f>
        <v>16</v>
      </c>
      <c r="C41" s="92"/>
      <c r="D41" s="94"/>
      <c r="E41" s="94" t="s">
        <v>79</v>
      </c>
      <c r="F41" s="98" t="s">
        <v>74</v>
      </c>
      <c r="G41" s="98"/>
      <c r="H41" s="100" t="s">
        <v>66</v>
      </c>
      <c r="I41" s="102">
        <v>42177</v>
      </c>
      <c r="J41" s="102">
        <v>42177</v>
      </c>
      <c r="K41" s="102">
        <v>42177</v>
      </c>
      <c r="L41" s="102">
        <v>42177</v>
      </c>
      <c r="M41" s="104">
        <v>100</v>
      </c>
      <c r="N41" s="106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8" t="str">
        <f>IF(COUNTA(S41:X41)=0,"",SUMPRODUCT(--(ISNUMBER(S41:X41)),S41:X41)+ (COUNTA(S41:X41)-COUNT(S41:X41))*8)</f>
        <v/>
      </c>
      <c r="P41" s="110" t="str">
        <f t="shared" ref="P41" si="29">IF(O41="","",ROUND(O41/8,2))</f>
        <v/>
      </c>
      <c r="Q41" s="108" t="str">
        <f>IF(COUNTA(S42:X42)=0,"",SUMPRODUCT(--(ISNUMBER(S42:X42)),S42:X42)+ (COUNTA(S42:X42)-COUNT(S42:X42))*8)</f>
        <v/>
      </c>
      <c r="R41" s="110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91"/>
      <c r="C42" s="93"/>
      <c r="D42" s="95"/>
      <c r="E42" s="95"/>
      <c r="F42" s="99"/>
      <c r="G42" s="99"/>
      <c r="H42" s="101"/>
      <c r="I42" s="103"/>
      <c r="J42" s="103"/>
      <c r="K42" s="103"/>
      <c r="L42" s="103"/>
      <c r="M42" s="105"/>
      <c r="N42" s="107"/>
      <c r="O42" s="109"/>
      <c r="P42" s="111"/>
      <c r="Q42" s="109"/>
      <c r="R42" s="111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90">
        <f t="shared" ref="B43" si="31">(ROW()-10)/2+0.5</f>
        <v>17</v>
      </c>
      <c r="C43" s="92"/>
      <c r="D43" s="94"/>
      <c r="E43" s="94"/>
      <c r="F43" s="98"/>
      <c r="G43" s="98"/>
      <c r="H43" s="100"/>
      <c r="I43" s="102"/>
      <c r="J43" s="102"/>
      <c r="K43" s="102"/>
      <c r="L43" s="102"/>
      <c r="M43" s="104"/>
      <c r="N43" s="106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8" t="str">
        <f>IF(COUNTA(S43:X43)=0,"",SUMPRODUCT(--(ISNUMBER(S43:X43)),S43:X43)+ (COUNTA(S43:X43)-COUNT(S43:X43))*8)</f>
        <v/>
      </c>
      <c r="P43" s="110" t="str">
        <f t="shared" ref="P43" si="32">IF(O43="","",ROUND(O43/8,2))</f>
        <v/>
      </c>
      <c r="Q43" s="108" t="str">
        <f>IF(COUNTA(S44:X44)=0,"",SUMPRODUCT(--(ISNUMBER(S44:X44)),S44:X44)+ (COUNTA(S44:X44)-COUNT(S44:X44))*8)</f>
        <v/>
      </c>
      <c r="R43" s="110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91"/>
      <c r="C44" s="93"/>
      <c r="D44" s="95"/>
      <c r="E44" s="95"/>
      <c r="F44" s="99"/>
      <c r="G44" s="99"/>
      <c r="H44" s="101"/>
      <c r="I44" s="103"/>
      <c r="J44" s="103"/>
      <c r="K44" s="103"/>
      <c r="L44" s="103"/>
      <c r="M44" s="105"/>
      <c r="N44" s="107"/>
      <c r="O44" s="109"/>
      <c r="P44" s="111"/>
      <c r="Q44" s="109"/>
      <c r="R44" s="111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112">
        <f>(ROW()-10)/2+0.5</f>
        <v>18</v>
      </c>
      <c r="C45" s="92"/>
      <c r="D45" s="94"/>
      <c r="E45" s="94" t="s">
        <v>59</v>
      </c>
      <c r="F45" s="98" t="s">
        <v>55</v>
      </c>
      <c r="G45" s="98"/>
      <c r="H45" s="100" t="s">
        <v>64</v>
      </c>
      <c r="I45" s="102">
        <v>42172</v>
      </c>
      <c r="J45" s="102">
        <v>42174</v>
      </c>
      <c r="K45" s="102">
        <v>42172</v>
      </c>
      <c r="L45" s="102">
        <v>42174</v>
      </c>
      <c r="M45" s="104">
        <v>100</v>
      </c>
      <c r="N45" s="114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6">
        <f>IF(COUNTA(S45:X45)=0,"",SUMPRODUCT(--(ISNUMBER(S45:X45)),S45:X45)+ (COUNTA(S45:X45)-COUNT(S45:X45))*8)</f>
        <v>8</v>
      </c>
      <c r="P45" s="118">
        <f>IF(O45="","",ROUND(O45/8,2))</f>
        <v>1</v>
      </c>
      <c r="Q45" s="116" t="str">
        <f>IF(COUNTA(S46:X46)=0,"",SUMPRODUCT(--(ISNUMBER(S46:X46)),S46:X46)+ (COUNTA(S46:X46)-COUNT(S46:X46))*8)</f>
        <v/>
      </c>
      <c r="R45" s="118" t="str">
        <f t="shared" ref="R45" si="34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113"/>
      <c r="C46" s="93"/>
      <c r="D46" s="95"/>
      <c r="E46" s="95"/>
      <c r="F46" s="99"/>
      <c r="G46" s="99"/>
      <c r="H46" s="101"/>
      <c r="I46" s="103"/>
      <c r="J46" s="103"/>
      <c r="K46" s="103"/>
      <c r="L46" s="103"/>
      <c r="M46" s="105"/>
      <c r="N46" s="115"/>
      <c r="O46" s="117"/>
      <c r="P46" s="119"/>
      <c r="Q46" s="117"/>
      <c r="R46" s="119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90">
        <f t="shared" ref="B47" si="35">(ROW()-10)/2+0.5</f>
        <v>19</v>
      </c>
      <c r="C47" s="92"/>
      <c r="D47" s="94"/>
      <c r="E47" s="94" t="s">
        <v>68</v>
      </c>
      <c r="F47" s="98" t="s">
        <v>55</v>
      </c>
      <c r="G47" s="98"/>
      <c r="H47" s="100" t="s">
        <v>64</v>
      </c>
      <c r="I47" s="102">
        <v>42172</v>
      </c>
      <c r="J47" s="102">
        <v>42174</v>
      </c>
      <c r="K47" s="102">
        <v>42172</v>
      </c>
      <c r="L47" s="102">
        <v>42174</v>
      </c>
      <c r="M47" s="104">
        <v>100</v>
      </c>
      <c r="N47" s="106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8">
        <f>IF(COUNTA(S47:X47)=0,"",SUMPRODUCT(--(ISNUMBER(S47:X47)),S47:X47)+ (COUNTA(S47:X47)-COUNT(S47:X47))*8)</f>
        <v>8</v>
      </c>
      <c r="P47" s="110">
        <f t="shared" ref="P47" si="36">IF(O47="","",ROUND(O47/8,2))</f>
        <v>1</v>
      </c>
      <c r="Q47" s="108" t="str">
        <f>IF(COUNTA(S48:X48)=0,"",SUMPRODUCT(--(ISNUMBER(S48:X48)),S48:X48)+ (COUNTA(S48:X48)-COUNT(S48:X48))*8)</f>
        <v/>
      </c>
      <c r="R47" s="110" t="str">
        <f t="shared" ref="R47" si="37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91"/>
      <c r="C48" s="93"/>
      <c r="D48" s="95"/>
      <c r="E48" s="95"/>
      <c r="F48" s="99"/>
      <c r="G48" s="99"/>
      <c r="H48" s="101"/>
      <c r="I48" s="103"/>
      <c r="J48" s="103"/>
      <c r="K48" s="103"/>
      <c r="L48" s="103"/>
      <c r="M48" s="105"/>
      <c r="N48" s="107"/>
      <c r="O48" s="109"/>
      <c r="P48" s="111"/>
      <c r="Q48" s="109"/>
      <c r="R48" s="111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112">
        <f>(ROW()-10)/2+0.5</f>
        <v>20</v>
      </c>
      <c r="C49" s="92"/>
      <c r="D49" s="94"/>
      <c r="E49" s="94" t="s">
        <v>67</v>
      </c>
      <c r="F49" s="98" t="s">
        <v>55</v>
      </c>
      <c r="G49" s="98"/>
      <c r="H49" s="100" t="s">
        <v>64</v>
      </c>
      <c r="I49" s="102">
        <v>42172</v>
      </c>
      <c r="J49" s="102">
        <v>42174</v>
      </c>
      <c r="K49" s="102">
        <v>42172</v>
      </c>
      <c r="L49" s="102">
        <v>42174</v>
      </c>
      <c r="M49" s="104">
        <v>100</v>
      </c>
      <c r="N49" s="114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6">
        <f>IF(COUNTA(S49:X49)=0,"",SUMPRODUCT(--(ISNUMBER(S49:X49)),S49:X49)+ (COUNTA(S49:X49)-COUNT(S49:X49))*8)</f>
        <v>8</v>
      </c>
      <c r="P49" s="118">
        <f>IF(O49="","",ROUND(O49/8,2))</f>
        <v>1</v>
      </c>
      <c r="Q49" s="116" t="str">
        <f>IF(COUNTA(S50:X50)=0,"",SUMPRODUCT(--(ISNUMBER(S50:X50)),S50:X50)+ (COUNTA(S50:X50)-COUNT(S50:X50))*8)</f>
        <v/>
      </c>
      <c r="R49" s="118" t="str">
        <f t="shared" ref="R49" si="38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113"/>
      <c r="C50" s="93"/>
      <c r="D50" s="95"/>
      <c r="E50" s="95"/>
      <c r="F50" s="99"/>
      <c r="G50" s="99"/>
      <c r="H50" s="101"/>
      <c r="I50" s="103"/>
      <c r="J50" s="103"/>
      <c r="K50" s="103"/>
      <c r="L50" s="103"/>
      <c r="M50" s="105"/>
      <c r="N50" s="115"/>
      <c r="O50" s="117"/>
      <c r="P50" s="119"/>
      <c r="Q50" s="117"/>
      <c r="R50" s="119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90">
        <f t="shared" ref="B51" si="39">(ROW()-10)/2+0.5</f>
        <v>21</v>
      </c>
      <c r="C51" s="92"/>
      <c r="D51" s="94"/>
      <c r="E51" s="94" t="s">
        <v>69</v>
      </c>
      <c r="F51" s="98" t="s">
        <v>55</v>
      </c>
      <c r="G51" s="98"/>
      <c r="H51" s="100" t="s">
        <v>64</v>
      </c>
      <c r="I51" s="102">
        <v>42172</v>
      </c>
      <c r="J51" s="102">
        <v>42174</v>
      </c>
      <c r="K51" s="102">
        <v>42172</v>
      </c>
      <c r="L51" s="102">
        <v>42177</v>
      </c>
      <c r="M51" s="104">
        <v>100</v>
      </c>
      <c r="N51" s="106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8">
        <f>IF(COUNTA(S51:X51)=0,"",SUMPRODUCT(--(ISNUMBER(S51:X51)),S51:X51)+ (COUNTA(S51:X51)-COUNT(S51:X51))*8)</f>
        <v>8</v>
      </c>
      <c r="P51" s="110">
        <f t="shared" ref="P51" si="40">IF(O51="","",ROUND(O51/8,2))</f>
        <v>1</v>
      </c>
      <c r="Q51" s="108" t="str">
        <f>IF(COUNTA(S52:X52)=0,"",SUMPRODUCT(--(ISNUMBER(S52:X52)),S52:X52)+ (COUNTA(S52:X52)-COUNT(S52:X52))*8)</f>
        <v/>
      </c>
      <c r="R51" s="110" t="str">
        <f t="shared" ref="R51" si="41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91"/>
      <c r="C52" s="93"/>
      <c r="D52" s="95"/>
      <c r="E52" s="95"/>
      <c r="F52" s="99"/>
      <c r="G52" s="99"/>
      <c r="H52" s="101"/>
      <c r="I52" s="103"/>
      <c r="J52" s="103"/>
      <c r="K52" s="103"/>
      <c r="L52" s="103"/>
      <c r="M52" s="105"/>
      <c r="N52" s="107"/>
      <c r="O52" s="109"/>
      <c r="P52" s="111"/>
      <c r="Q52" s="109"/>
      <c r="R52" s="111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112">
        <f>(ROW()-10)/2+0.5</f>
        <v>22</v>
      </c>
      <c r="C53" s="92"/>
      <c r="D53" s="94"/>
      <c r="E53" s="94" t="s">
        <v>78</v>
      </c>
      <c r="F53" s="98" t="s">
        <v>55</v>
      </c>
      <c r="G53" s="98"/>
      <c r="H53" s="100" t="s">
        <v>64</v>
      </c>
      <c r="I53" s="102">
        <v>42177</v>
      </c>
      <c r="J53" s="102">
        <v>42177</v>
      </c>
      <c r="K53" s="102">
        <v>42177</v>
      </c>
      <c r="L53" s="102">
        <v>42177</v>
      </c>
      <c r="M53" s="104">
        <v>100</v>
      </c>
      <c r="N53" s="114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6" t="str">
        <f>IF(COUNTA(S53:X53)=0,"",SUMPRODUCT(--(ISNUMBER(S53:X53)),S53:X53)+ (COUNTA(S53:X53)-COUNT(S53:X53))*8)</f>
        <v/>
      </c>
      <c r="P53" s="118" t="str">
        <f>IF(O53="","",ROUND(O53/8,2))</f>
        <v/>
      </c>
      <c r="Q53" s="116" t="str">
        <f>IF(COUNTA(S54:X54)=0,"",SUMPRODUCT(--(ISNUMBER(S54:X54)),S54:X54)+ (COUNTA(S54:X54)-COUNT(S54:X54))*8)</f>
        <v/>
      </c>
      <c r="R53" s="118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113"/>
      <c r="C54" s="93"/>
      <c r="D54" s="95"/>
      <c r="E54" s="95"/>
      <c r="F54" s="99"/>
      <c r="G54" s="99"/>
      <c r="H54" s="101"/>
      <c r="I54" s="103"/>
      <c r="J54" s="103"/>
      <c r="K54" s="103"/>
      <c r="L54" s="103"/>
      <c r="M54" s="105"/>
      <c r="N54" s="115"/>
      <c r="O54" s="117"/>
      <c r="P54" s="119"/>
      <c r="Q54" s="117"/>
      <c r="R54" s="119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90">
        <f t="shared" ref="B55" si="43">(ROW()-10)/2+0.5</f>
        <v>23</v>
      </c>
      <c r="C55" s="92"/>
      <c r="D55" s="94"/>
      <c r="E55" s="94" t="s">
        <v>79</v>
      </c>
      <c r="F55" s="98" t="s">
        <v>55</v>
      </c>
      <c r="G55" s="98"/>
      <c r="H55" s="100" t="s">
        <v>64</v>
      </c>
      <c r="I55" s="102">
        <v>42177</v>
      </c>
      <c r="J55" s="102">
        <v>42177</v>
      </c>
      <c r="K55" s="102">
        <v>42177</v>
      </c>
      <c r="L55" s="102">
        <v>42177</v>
      </c>
      <c r="M55" s="104">
        <v>100</v>
      </c>
      <c r="N55" s="106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8" t="str">
        <f>IF(COUNTA(S55:X55)=0,"",SUMPRODUCT(--(ISNUMBER(S55:X55)),S55:X55)+ (COUNTA(S55:X55)-COUNT(S55:X55))*8)</f>
        <v/>
      </c>
      <c r="P55" s="110" t="str">
        <f t="shared" ref="P55" si="44">IF(O55="","",ROUND(O55/8,2))</f>
        <v/>
      </c>
      <c r="Q55" s="108" t="str">
        <f>IF(COUNTA(S56:X56)=0,"",SUMPRODUCT(--(ISNUMBER(S56:X56)),S56:X56)+ (COUNTA(S56:X56)-COUNT(S56:X56))*8)</f>
        <v/>
      </c>
      <c r="R55" s="110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91"/>
      <c r="C56" s="93"/>
      <c r="D56" s="95"/>
      <c r="E56" s="95"/>
      <c r="F56" s="99"/>
      <c r="G56" s="99"/>
      <c r="H56" s="101"/>
      <c r="I56" s="103"/>
      <c r="J56" s="103"/>
      <c r="K56" s="103"/>
      <c r="L56" s="103"/>
      <c r="M56" s="105"/>
      <c r="N56" s="107"/>
      <c r="O56" s="109"/>
      <c r="P56" s="111"/>
      <c r="Q56" s="109"/>
      <c r="R56" s="111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90">
        <f>(ROW()-10)/2+0.5</f>
        <v>24</v>
      </c>
      <c r="C57" s="92"/>
      <c r="D57" s="94"/>
      <c r="E57" s="94"/>
      <c r="F57" s="98"/>
      <c r="G57" s="98"/>
      <c r="H57" s="100"/>
      <c r="I57" s="102"/>
      <c r="J57" s="102"/>
      <c r="K57" s="102"/>
      <c r="L57" s="102"/>
      <c r="M57" s="104"/>
      <c r="N57" s="106"/>
      <c r="O57" s="108"/>
      <c r="P57" s="110"/>
      <c r="Q57" s="108"/>
      <c r="R57" s="110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91"/>
      <c r="C58" s="93"/>
      <c r="D58" s="95"/>
      <c r="E58" s="95"/>
      <c r="F58" s="99"/>
      <c r="G58" s="99"/>
      <c r="H58" s="101"/>
      <c r="I58" s="103"/>
      <c r="J58" s="103"/>
      <c r="K58" s="103"/>
      <c r="L58" s="103"/>
      <c r="M58" s="105"/>
      <c r="N58" s="107"/>
      <c r="O58" s="109"/>
      <c r="P58" s="111"/>
      <c r="Q58" s="109"/>
      <c r="R58" s="111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112">
        <f>(ROW()-10)/2+0.5</f>
        <v>25</v>
      </c>
      <c r="C59" s="92"/>
      <c r="D59" s="94" t="s">
        <v>83</v>
      </c>
      <c r="E59" s="94" t="s">
        <v>103</v>
      </c>
      <c r="F59" s="98" t="s">
        <v>74</v>
      </c>
      <c r="G59" s="98"/>
      <c r="H59" s="100" t="s">
        <v>63</v>
      </c>
      <c r="I59" s="102">
        <v>42172</v>
      </c>
      <c r="J59" s="102">
        <v>42173</v>
      </c>
      <c r="K59" s="102">
        <v>42172</v>
      </c>
      <c r="L59" s="102">
        <v>42173</v>
      </c>
      <c r="M59" s="104">
        <v>100</v>
      </c>
      <c r="N59" s="114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6">
        <f>IF(COUNTA(S59:X59)=0,"",SUMPRODUCT(--(ISNUMBER(S59:X59)),S59:X59)+ (COUNTA(S59:X59)-COUNT(S59:X59))*8)</f>
        <v>8</v>
      </c>
      <c r="P59" s="118">
        <f>IF(O59="","",ROUND(O59/8,2))</f>
        <v>1</v>
      </c>
      <c r="Q59" s="116" t="str">
        <f>IF(COUNTA(S60:X60)=0,"",SUMPRODUCT(--(ISNUMBER(S60:X60)),S60:X60)+ (COUNTA(S60:X60)-COUNT(S60:X60))*8)</f>
        <v/>
      </c>
      <c r="R59" s="118" t="str">
        <f t="shared" ref="R59" si="46">IF(Q59="","",ROUND(Q59/8,2))</f>
        <v/>
      </c>
      <c r="S59" s="85"/>
      <c r="T59" s="85">
        <v>8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113"/>
      <c r="C60" s="93"/>
      <c r="D60" s="95"/>
      <c r="E60" s="95"/>
      <c r="F60" s="99"/>
      <c r="G60" s="99"/>
      <c r="H60" s="101"/>
      <c r="I60" s="103"/>
      <c r="J60" s="103"/>
      <c r="K60" s="103"/>
      <c r="L60" s="103"/>
      <c r="M60" s="105"/>
      <c r="N60" s="115"/>
      <c r="O60" s="117"/>
      <c r="P60" s="119"/>
      <c r="Q60" s="117"/>
      <c r="R60" s="119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112">
        <f>(ROW()-10)/2+0.5</f>
        <v>26</v>
      </c>
      <c r="C61" s="92"/>
      <c r="D61" s="94"/>
      <c r="E61" s="94" t="s">
        <v>104</v>
      </c>
      <c r="F61" s="98" t="s">
        <v>74</v>
      </c>
      <c r="G61" s="98"/>
      <c r="H61" s="100" t="s">
        <v>63</v>
      </c>
      <c r="I61" s="102">
        <v>42174</v>
      </c>
      <c r="J61" s="102">
        <v>42174</v>
      </c>
      <c r="K61" s="102">
        <v>42174</v>
      </c>
      <c r="L61" s="102">
        <v>42174</v>
      </c>
      <c r="M61" s="104">
        <v>100</v>
      </c>
      <c r="N61" s="114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6">
        <f>IF(COUNTA(S61:X61)=0,"",SUMPRODUCT(--(ISNUMBER(S61:X61)),S61:X61)+ (COUNTA(S61:X61)-COUNT(S61:X61))*8)</f>
        <v>4</v>
      </c>
      <c r="P61" s="118">
        <f>IF(O61="","",ROUND(O61/8,2))</f>
        <v>0.5</v>
      </c>
      <c r="Q61" s="116" t="str">
        <f>IF(COUNTA(S62:X62)=0,"",SUMPRODUCT(--(ISNUMBER(S62:X62)),S62:X62)+ (COUNTA(S62:X62)-COUNT(S62:X62))*8)</f>
        <v/>
      </c>
      <c r="R61" s="118" t="str">
        <f t="shared" ref="R61" si="47">IF(Q61="","",ROUND(Q61/8,2))</f>
        <v/>
      </c>
      <c r="S61" s="85"/>
      <c r="T61" s="85"/>
      <c r="U61" s="85"/>
      <c r="V61" s="85">
        <v>4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113"/>
      <c r="C62" s="93"/>
      <c r="D62" s="95"/>
      <c r="E62" s="95"/>
      <c r="F62" s="99"/>
      <c r="G62" s="99"/>
      <c r="H62" s="101"/>
      <c r="I62" s="103"/>
      <c r="J62" s="103"/>
      <c r="K62" s="103"/>
      <c r="L62" s="103"/>
      <c r="M62" s="105"/>
      <c r="N62" s="115"/>
      <c r="O62" s="117"/>
      <c r="P62" s="119"/>
      <c r="Q62" s="117"/>
      <c r="R62" s="119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90">
        <f t="shared" ref="B63" si="48">(ROW()-10)/2+0.5</f>
        <v>27</v>
      </c>
      <c r="C63" s="92"/>
      <c r="D63" s="94"/>
      <c r="E63" s="94" t="s">
        <v>105</v>
      </c>
      <c r="F63" s="98" t="s">
        <v>74</v>
      </c>
      <c r="G63" s="98"/>
      <c r="H63" s="100" t="s">
        <v>63</v>
      </c>
      <c r="I63" s="102">
        <v>42174</v>
      </c>
      <c r="J63" s="102">
        <v>42174</v>
      </c>
      <c r="K63" s="102">
        <v>42174</v>
      </c>
      <c r="L63" s="102">
        <v>42177</v>
      </c>
      <c r="M63" s="104">
        <v>100</v>
      </c>
      <c r="N63" s="106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8">
        <f>IF(COUNTA(S63:X63)=0,"",SUMPRODUCT(--(ISNUMBER(S63:X63)),S63:X63)+ (COUNTA(S63:X63)-COUNT(S63:X63))*8)</f>
        <v>4</v>
      </c>
      <c r="P63" s="110">
        <f t="shared" ref="P63" si="49">IF(O63="","",ROUND(O63/8,2))</f>
        <v>0.5</v>
      </c>
      <c r="Q63" s="108" t="str">
        <f>IF(COUNTA(S64:X64)=0,"",SUMPRODUCT(--(ISNUMBER(S64:X64)),S64:X64)+ (COUNTA(S64:X64)-COUNT(S64:X64))*8)</f>
        <v/>
      </c>
      <c r="R63" s="110" t="str">
        <f t="shared" ref="R63" si="50">IF(Q63="","",ROUND(Q63/8,2))</f>
        <v/>
      </c>
      <c r="S63" s="85"/>
      <c r="T63" s="85"/>
      <c r="U63" s="85"/>
      <c r="V63" s="85">
        <v>4</v>
      </c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91"/>
      <c r="C64" s="93"/>
      <c r="D64" s="95"/>
      <c r="E64" s="95"/>
      <c r="F64" s="99"/>
      <c r="G64" s="99"/>
      <c r="H64" s="101"/>
      <c r="I64" s="103"/>
      <c r="J64" s="103"/>
      <c r="K64" s="103"/>
      <c r="L64" s="103"/>
      <c r="M64" s="105"/>
      <c r="N64" s="107"/>
      <c r="O64" s="109"/>
      <c r="P64" s="111"/>
      <c r="Q64" s="109"/>
      <c r="R64" s="111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112">
        <f>(ROW()-10)/2+0.5</f>
        <v>28</v>
      </c>
      <c r="C65" s="92"/>
      <c r="D65" s="94"/>
      <c r="E65" s="94" t="s">
        <v>106</v>
      </c>
      <c r="F65" s="98" t="s">
        <v>74</v>
      </c>
      <c r="G65" s="98"/>
      <c r="H65" s="100" t="s">
        <v>63</v>
      </c>
      <c r="I65" s="102">
        <v>42177</v>
      </c>
      <c r="J65" s="102">
        <v>42177</v>
      </c>
      <c r="K65" s="102">
        <v>42177</v>
      </c>
      <c r="L65" s="102">
        <v>42177</v>
      </c>
      <c r="M65" s="104">
        <v>100</v>
      </c>
      <c r="N65" s="114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6" t="str">
        <f>IF(COUNTA(S65:X65)=0,"",SUMPRODUCT(--(ISNUMBER(S65:X65)),S65:X65)+ (COUNTA(S65:X65)-COUNT(S65:X65))*8)</f>
        <v/>
      </c>
      <c r="P65" s="118" t="str">
        <f>IF(O65="","",ROUND(O65/8,2))</f>
        <v/>
      </c>
      <c r="Q65" s="116" t="str">
        <f>IF(COUNTA(S66:X66)=0,"",SUMPRODUCT(--(ISNUMBER(S66:X66)),S66:X66)+ (COUNTA(S66:X66)-COUNT(S66:X66))*8)</f>
        <v/>
      </c>
      <c r="R65" s="118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113"/>
      <c r="C66" s="93"/>
      <c r="D66" s="95"/>
      <c r="E66" s="95"/>
      <c r="F66" s="99"/>
      <c r="G66" s="99"/>
      <c r="H66" s="101"/>
      <c r="I66" s="103"/>
      <c r="J66" s="103"/>
      <c r="K66" s="103"/>
      <c r="L66" s="103"/>
      <c r="M66" s="105"/>
      <c r="N66" s="115"/>
      <c r="O66" s="117"/>
      <c r="P66" s="119"/>
      <c r="Q66" s="117"/>
      <c r="R66" s="119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90">
        <f>(ROW()-10)/2+0.5</f>
        <v>29</v>
      </c>
      <c r="C67" s="92"/>
      <c r="D67" s="94"/>
      <c r="E67" s="94"/>
      <c r="F67" s="98"/>
      <c r="G67" s="98"/>
      <c r="H67" s="100"/>
      <c r="I67" s="102"/>
      <c r="J67" s="102"/>
      <c r="K67" s="102"/>
      <c r="L67" s="102"/>
      <c r="M67" s="104"/>
      <c r="N67" s="106"/>
      <c r="O67" s="108"/>
      <c r="P67" s="110"/>
      <c r="Q67" s="108"/>
      <c r="R67" s="110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91"/>
      <c r="C68" s="93"/>
      <c r="D68" s="95"/>
      <c r="E68" s="95"/>
      <c r="F68" s="99"/>
      <c r="G68" s="99"/>
      <c r="H68" s="101"/>
      <c r="I68" s="103"/>
      <c r="J68" s="103"/>
      <c r="K68" s="103"/>
      <c r="L68" s="103"/>
      <c r="M68" s="105"/>
      <c r="N68" s="107"/>
      <c r="O68" s="109"/>
      <c r="P68" s="111"/>
      <c r="Q68" s="109"/>
      <c r="R68" s="111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112">
        <f>(ROW()-10)/2+0.5</f>
        <v>30</v>
      </c>
      <c r="C69" s="92"/>
      <c r="D69" s="94"/>
      <c r="E69" s="94" t="s">
        <v>103</v>
      </c>
      <c r="F69" s="98" t="s">
        <v>55</v>
      </c>
      <c r="G69" s="98"/>
      <c r="H69" s="100" t="s">
        <v>64</v>
      </c>
      <c r="I69" s="102">
        <v>42174</v>
      </c>
      <c r="J69" s="102">
        <v>42174</v>
      </c>
      <c r="K69" s="102">
        <v>42174</v>
      </c>
      <c r="L69" s="102">
        <v>42174</v>
      </c>
      <c r="M69" s="104">
        <v>100</v>
      </c>
      <c r="N69" s="114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6" t="str">
        <f>IF(COUNTA(S69:X69)=0,"",SUMPRODUCT(--(ISNUMBER(S69:X69)),S69:X69)+ (COUNTA(S69:X69)-COUNT(S69:X69))*8)</f>
        <v/>
      </c>
      <c r="P69" s="118" t="str">
        <f>IF(O69="","",ROUND(O69/8,2))</f>
        <v/>
      </c>
      <c r="Q69" s="116" t="str">
        <f>IF(COUNTA(S70:X70)=0,"",SUMPRODUCT(--(ISNUMBER(S70:X70)),S70:X70)+ (COUNTA(S70:X70)-COUNT(S70:X70))*8)</f>
        <v/>
      </c>
      <c r="R69" s="118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113"/>
      <c r="C70" s="93"/>
      <c r="D70" s="95"/>
      <c r="E70" s="95"/>
      <c r="F70" s="99"/>
      <c r="G70" s="99"/>
      <c r="H70" s="101"/>
      <c r="I70" s="103"/>
      <c r="J70" s="103"/>
      <c r="K70" s="103"/>
      <c r="L70" s="103"/>
      <c r="M70" s="105"/>
      <c r="N70" s="115"/>
      <c r="O70" s="117"/>
      <c r="P70" s="119"/>
      <c r="Q70" s="117"/>
      <c r="R70" s="119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112">
        <f>(ROW()-10)/2+0.5</f>
        <v>31</v>
      </c>
      <c r="C71" s="92"/>
      <c r="D71" s="94"/>
      <c r="E71" s="94" t="s">
        <v>104</v>
      </c>
      <c r="F71" s="98" t="s">
        <v>55</v>
      </c>
      <c r="G71" s="98"/>
      <c r="H71" s="100" t="s">
        <v>64</v>
      </c>
      <c r="I71" s="102">
        <v>42174</v>
      </c>
      <c r="J71" s="102">
        <v>42174</v>
      </c>
      <c r="K71" s="102">
        <v>42174</v>
      </c>
      <c r="L71" s="102">
        <v>42174</v>
      </c>
      <c r="M71" s="104">
        <v>100</v>
      </c>
      <c r="N71" s="114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6" t="str">
        <f>IF(COUNTA(S71:X71)=0,"",SUMPRODUCT(--(ISNUMBER(S71:X71)),S71:X71)+ (COUNTA(S71:X71)-COUNT(S71:X71))*8)</f>
        <v/>
      </c>
      <c r="P71" s="118" t="str">
        <f>IF(O71="","",ROUND(O71/8,2))</f>
        <v/>
      </c>
      <c r="Q71" s="116" t="str">
        <f>IF(COUNTA(S72:X72)=0,"",SUMPRODUCT(--(ISNUMBER(S72:X72)),S72:X72)+ (COUNTA(S72:X72)-COUNT(S72:X72))*8)</f>
        <v/>
      </c>
      <c r="R71" s="118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113"/>
      <c r="C72" s="93"/>
      <c r="D72" s="95"/>
      <c r="E72" s="95"/>
      <c r="F72" s="99"/>
      <c r="G72" s="99"/>
      <c r="H72" s="101"/>
      <c r="I72" s="103"/>
      <c r="J72" s="103"/>
      <c r="K72" s="103"/>
      <c r="L72" s="103"/>
      <c r="M72" s="105"/>
      <c r="N72" s="115"/>
      <c r="O72" s="117"/>
      <c r="P72" s="119"/>
      <c r="Q72" s="117"/>
      <c r="R72" s="119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90">
        <f t="shared" ref="B73" si="54">(ROW()-10)/2+0.5</f>
        <v>32</v>
      </c>
      <c r="C73" s="92"/>
      <c r="D73" s="94"/>
      <c r="E73" s="94" t="s">
        <v>105</v>
      </c>
      <c r="F73" s="98" t="s">
        <v>55</v>
      </c>
      <c r="G73" s="98"/>
      <c r="H73" s="100" t="s">
        <v>64</v>
      </c>
      <c r="I73" s="102">
        <v>42178</v>
      </c>
      <c r="J73" s="102">
        <v>42178</v>
      </c>
      <c r="K73" s="102">
        <v>42178</v>
      </c>
      <c r="L73" s="102">
        <v>42180</v>
      </c>
      <c r="M73" s="104">
        <v>100</v>
      </c>
      <c r="N73" s="106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8" t="str">
        <f>IF(COUNTA(S73:X73)=0,"",SUMPRODUCT(--(ISNUMBER(S73:X73)),S73:X73)+ (COUNTA(S73:X73)-COUNT(S73:X73))*8)</f>
        <v/>
      </c>
      <c r="P73" s="110" t="str">
        <f t="shared" ref="P73" si="55">IF(O73="","",ROUND(O73/8,2))</f>
        <v/>
      </c>
      <c r="Q73" s="108" t="str">
        <f>IF(COUNTA(S74:X74)=0,"",SUMPRODUCT(--(ISNUMBER(S74:X74)),S74:X74)+ (COUNTA(S74:X74)-COUNT(S74:X74))*8)</f>
        <v/>
      </c>
      <c r="R73" s="110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91"/>
      <c r="C74" s="93"/>
      <c r="D74" s="95"/>
      <c r="E74" s="95"/>
      <c r="F74" s="99"/>
      <c r="G74" s="99"/>
      <c r="H74" s="101"/>
      <c r="I74" s="103"/>
      <c r="J74" s="103"/>
      <c r="K74" s="103"/>
      <c r="L74" s="103"/>
      <c r="M74" s="105"/>
      <c r="N74" s="107"/>
      <c r="O74" s="109"/>
      <c r="P74" s="111"/>
      <c r="Q74" s="109"/>
      <c r="R74" s="111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112">
        <f>(ROW()-10)/2+0.5</f>
        <v>33</v>
      </c>
      <c r="C75" s="92"/>
      <c r="D75" s="94"/>
      <c r="E75" s="94" t="s">
        <v>106</v>
      </c>
      <c r="F75" s="98" t="s">
        <v>55</v>
      </c>
      <c r="G75" s="98"/>
      <c r="H75" s="100" t="s">
        <v>64</v>
      </c>
      <c r="I75" s="102">
        <v>42178</v>
      </c>
      <c r="J75" s="102">
        <v>42178</v>
      </c>
      <c r="K75" s="102">
        <v>42178</v>
      </c>
      <c r="L75" s="102">
        <v>42180</v>
      </c>
      <c r="M75" s="104">
        <v>100</v>
      </c>
      <c r="N75" s="114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6" t="str">
        <f>IF(COUNTA(S75:X75)=0,"",SUMPRODUCT(--(ISNUMBER(S75:X75)),S75:X75)+ (COUNTA(S75:X75)-COUNT(S75:X75))*8)</f>
        <v/>
      </c>
      <c r="P75" s="118" t="str">
        <f>IF(O75="","",ROUND(O75/8,2))</f>
        <v/>
      </c>
      <c r="Q75" s="116" t="str">
        <f>IF(COUNTA(S76:X76)=0,"",SUMPRODUCT(--(ISNUMBER(S76:X76)),S76:X76)+ (COUNTA(S76:X76)-COUNT(S76:X76))*8)</f>
        <v/>
      </c>
      <c r="R75" s="118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113"/>
      <c r="C76" s="93"/>
      <c r="D76" s="95"/>
      <c r="E76" s="95"/>
      <c r="F76" s="99"/>
      <c r="G76" s="99"/>
      <c r="H76" s="101"/>
      <c r="I76" s="103"/>
      <c r="J76" s="103"/>
      <c r="K76" s="103"/>
      <c r="L76" s="103"/>
      <c r="M76" s="105"/>
      <c r="N76" s="115"/>
      <c r="O76" s="117"/>
      <c r="P76" s="119"/>
      <c r="Q76" s="117"/>
      <c r="R76" s="119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90">
        <f>(ROW()-10)/2+0.5</f>
        <v>34</v>
      </c>
      <c r="C77" s="92"/>
      <c r="D77" s="94"/>
      <c r="E77" s="94"/>
      <c r="F77" s="98"/>
      <c r="G77" s="98"/>
      <c r="H77" s="100"/>
      <c r="I77" s="102"/>
      <c r="J77" s="102"/>
      <c r="K77" s="102"/>
      <c r="L77" s="102"/>
      <c r="M77" s="104"/>
      <c r="N77" s="106"/>
      <c r="O77" s="108"/>
      <c r="P77" s="110"/>
      <c r="Q77" s="108"/>
      <c r="R77" s="110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91"/>
      <c r="C78" s="93"/>
      <c r="D78" s="95"/>
      <c r="E78" s="95"/>
      <c r="F78" s="99"/>
      <c r="G78" s="99"/>
      <c r="H78" s="101"/>
      <c r="I78" s="103"/>
      <c r="J78" s="103"/>
      <c r="K78" s="103"/>
      <c r="L78" s="103"/>
      <c r="M78" s="105"/>
      <c r="N78" s="107"/>
      <c r="O78" s="109"/>
      <c r="P78" s="111"/>
      <c r="Q78" s="109"/>
      <c r="R78" s="111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112">
        <f>(ROW()-10)/2+0.5</f>
        <v>35</v>
      </c>
      <c r="C79" s="92"/>
      <c r="D79" s="94" t="s">
        <v>87</v>
      </c>
      <c r="E79" s="94" t="s">
        <v>108</v>
      </c>
      <c r="F79" s="98" t="s">
        <v>74</v>
      </c>
      <c r="G79" s="98"/>
      <c r="H79" s="100" t="s">
        <v>63</v>
      </c>
      <c r="I79" s="102">
        <v>42172</v>
      </c>
      <c r="J79" s="102">
        <v>42174</v>
      </c>
      <c r="K79" s="102">
        <v>42172</v>
      </c>
      <c r="L79" s="102">
        <v>42174</v>
      </c>
      <c r="M79" s="104">
        <v>100</v>
      </c>
      <c r="N79" s="114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6">
        <f>IF(COUNTA(S79:X79)=0,"",SUMPRODUCT(--(ISNUMBER(S79:X79)),S79:X79)+ (COUNTA(S79:X79)-COUNT(S79:X79))*8)</f>
        <v>8</v>
      </c>
      <c r="P79" s="118">
        <f>IF(O79="","",ROUND(O79/8,2))</f>
        <v>1</v>
      </c>
      <c r="Q79" s="116" t="str">
        <f>IF(COUNTA(S80:X80)=0,"",SUMPRODUCT(--(ISNUMBER(S80:X80)),S80:X80)+ (COUNTA(S80:X80)-COUNT(S80:X80))*8)</f>
        <v/>
      </c>
      <c r="R79" s="118" t="str">
        <f t="shared" ref="R79" si="58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113"/>
      <c r="C80" s="93"/>
      <c r="D80" s="95"/>
      <c r="E80" s="95"/>
      <c r="F80" s="99"/>
      <c r="G80" s="99"/>
      <c r="H80" s="101"/>
      <c r="I80" s="103"/>
      <c r="J80" s="103"/>
      <c r="K80" s="103"/>
      <c r="L80" s="103"/>
      <c r="M80" s="105"/>
      <c r="N80" s="115"/>
      <c r="O80" s="117"/>
      <c r="P80" s="119"/>
      <c r="Q80" s="117"/>
      <c r="R80" s="119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90">
        <f t="shared" ref="B81" si="59">(ROW()-10)/2+0.5</f>
        <v>36</v>
      </c>
      <c r="C81" s="92"/>
      <c r="D81" s="94"/>
      <c r="E81" s="94" t="s">
        <v>88</v>
      </c>
      <c r="F81" s="98" t="s">
        <v>74</v>
      </c>
      <c r="G81" s="98"/>
      <c r="H81" s="100" t="s">
        <v>62</v>
      </c>
      <c r="I81" s="102">
        <v>42172</v>
      </c>
      <c r="J81" s="102">
        <v>42177</v>
      </c>
      <c r="K81" s="102">
        <v>42172</v>
      </c>
      <c r="L81" s="102">
        <v>42179</v>
      </c>
      <c r="M81" s="104">
        <v>100</v>
      </c>
      <c r="N81" s="106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8">
        <f>IF(COUNTA(S81:X81)=0,"",SUMPRODUCT(--(ISNUMBER(S81:X81)),S81:X81)+ (COUNTA(S81:X81)-COUNT(S81:X81))*8)</f>
        <v>8</v>
      </c>
      <c r="P81" s="110">
        <f t="shared" ref="P81" si="60">IF(O81="","",ROUND(O81/8,2))</f>
        <v>1</v>
      </c>
      <c r="Q81" s="108" t="str">
        <f>IF(COUNTA(S82:X82)=0,"",SUMPRODUCT(--(ISNUMBER(S82:X82)),S82:X82)+ (COUNTA(S82:X82)-COUNT(S82:X82))*8)</f>
        <v/>
      </c>
      <c r="R81" s="110" t="str">
        <f t="shared" ref="R81" si="61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91"/>
      <c r="C82" s="93"/>
      <c r="D82" s="95"/>
      <c r="E82" s="95"/>
      <c r="F82" s="99"/>
      <c r="G82" s="99"/>
      <c r="H82" s="101"/>
      <c r="I82" s="103"/>
      <c r="J82" s="103"/>
      <c r="K82" s="103"/>
      <c r="L82" s="103"/>
      <c r="M82" s="105"/>
      <c r="N82" s="107"/>
      <c r="O82" s="109"/>
      <c r="P82" s="111"/>
      <c r="Q82" s="109"/>
      <c r="R82" s="111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112">
        <f>(ROW()-10)/2+0.5</f>
        <v>37</v>
      </c>
      <c r="C83" s="92"/>
      <c r="D83" s="94"/>
      <c r="E83" s="94" t="s">
        <v>89</v>
      </c>
      <c r="F83" s="98" t="s">
        <v>74</v>
      </c>
      <c r="G83" s="98"/>
      <c r="H83" s="100" t="s">
        <v>62</v>
      </c>
      <c r="I83" s="102">
        <v>42177</v>
      </c>
      <c r="J83" s="102">
        <v>42177</v>
      </c>
      <c r="K83" s="102">
        <v>42179</v>
      </c>
      <c r="L83" s="102">
        <v>42179</v>
      </c>
      <c r="M83" s="104">
        <v>100</v>
      </c>
      <c r="N83" s="114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6" t="str">
        <f>IF(COUNTA(S83:X83)=0,"",SUMPRODUCT(--(ISNUMBER(S83:X83)),S83:X83)+ (COUNTA(S83:X83)-COUNT(S83:X83))*8)</f>
        <v/>
      </c>
      <c r="P83" s="118" t="str">
        <f>IF(O83="","",ROUND(O83/8,2))</f>
        <v/>
      </c>
      <c r="Q83" s="116" t="str">
        <f>IF(COUNTA(S84:X84)=0,"",SUMPRODUCT(--(ISNUMBER(S84:X84)),S84:X84)+ (COUNTA(S84:X84)-COUNT(S84:X84))*8)</f>
        <v/>
      </c>
      <c r="R83" s="118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113"/>
      <c r="C84" s="93"/>
      <c r="D84" s="95"/>
      <c r="E84" s="95"/>
      <c r="F84" s="99"/>
      <c r="G84" s="99"/>
      <c r="H84" s="101"/>
      <c r="I84" s="103"/>
      <c r="J84" s="103"/>
      <c r="K84" s="103"/>
      <c r="L84" s="103"/>
      <c r="M84" s="105"/>
      <c r="N84" s="115"/>
      <c r="O84" s="117"/>
      <c r="P84" s="119"/>
      <c r="Q84" s="117"/>
      <c r="R84" s="119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90">
        <f>(ROW()-10)/2+0.5</f>
        <v>38</v>
      </c>
      <c r="C85" s="92"/>
      <c r="D85" s="94"/>
      <c r="E85" s="94"/>
      <c r="F85" s="98"/>
      <c r="G85" s="98"/>
      <c r="H85" s="100"/>
      <c r="I85" s="102"/>
      <c r="J85" s="102"/>
      <c r="K85" s="102"/>
      <c r="L85" s="102"/>
      <c r="M85" s="104"/>
      <c r="N85" s="106"/>
      <c r="O85" s="108"/>
      <c r="P85" s="110"/>
      <c r="Q85" s="108"/>
      <c r="R85" s="110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91"/>
      <c r="C86" s="93"/>
      <c r="D86" s="95"/>
      <c r="E86" s="95"/>
      <c r="F86" s="99"/>
      <c r="G86" s="99"/>
      <c r="H86" s="101"/>
      <c r="I86" s="103"/>
      <c r="J86" s="103"/>
      <c r="K86" s="103"/>
      <c r="L86" s="103"/>
      <c r="M86" s="105"/>
      <c r="N86" s="107"/>
      <c r="O86" s="109"/>
      <c r="P86" s="111"/>
      <c r="Q86" s="109"/>
      <c r="R86" s="111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112">
        <f>(ROW()-10)/2+0.5</f>
        <v>39</v>
      </c>
      <c r="C87" s="92"/>
      <c r="D87" s="94"/>
      <c r="E87" s="94" t="s">
        <v>108</v>
      </c>
      <c r="F87" s="98" t="s">
        <v>55</v>
      </c>
      <c r="G87" s="98"/>
      <c r="H87" s="100" t="s">
        <v>64</v>
      </c>
      <c r="I87" s="102">
        <v>42179</v>
      </c>
      <c r="J87" s="102">
        <v>42179</v>
      </c>
      <c r="K87" s="102">
        <v>42179</v>
      </c>
      <c r="L87" s="102">
        <v>42180</v>
      </c>
      <c r="M87" s="104">
        <v>100</v>
      </c>
      <c r="N87" s="114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6" t="str">
        <f>IF(COUNTA(S87:X87)=0,"",SUMPRODUCT(--(ISNUMBER(S87:X87)),S87:X87)+ (COUNTA(S87:X87)-COUNT(S87:X87))*8)</f>
        <v/>
      </c>
      <c r="P87" s="118" t="str">
        <f>IF(O87="","",ROUND(O87/8,2))</f>
        <v/>
      </c>
      <c r="Q87" s="116" t="str">
        <f>IF(COUNTA(S88:X88)=0,"",SUMPRODUCT(--(ISNUMBER(S88:X88)),S88:X88)+ (COUNTA(S88:X88)-COUNT(S88:X88))*8)</f>
        <v/>
      </c>
      <c r="R87" s="118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113"/>
      <c r="C88" s="93"/>
      <c r="D88" s="95"/>
      <c r="E88" s="95"/>
      <c r="F88" s="99"/>
      <c r="G88" s="99"/>
      <c r="H88" s="101"/>
      <c r="I88" s="103"/>
      <c r="J88" s="103"/>
      <c r="K88" s="103"/>
      <c r="L88" s="103"/>
      <c r="M88" s="105"/>
      <c r="N88" s="115"/>
      <c r="O88" s="117"/>
      <c r="P88" s="119"/>
      <c r="Q88" s="117"/>
      <c r="R88" s="119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90">
        <f t="shared" ref="B89" si="64">(ROW()-10)/2+0.5</f>
        <v>40</v>
      </c>
      <c r="C89" s="92"/>
      <c r="D89" s="94"/>
      <c r="E89" s="94" t="s">
        <v>88</v>
      </c>
      <c r="F89" s="98" t="s">
        <v>55</v>
      </c>
      <c r="G89" s="98"/>
      <c r="H89" s="100" t="s">
        <v>64</v>
      </c>
      <c r="I89" s="102">
        <v>42179</v>
      </c>
      <c r="J89" s="102">
        <v>42179</v>
      </c>
      <c r="K89" s="102">
        <v>42179</v>
      </c>
      <c r="L89" s="102">
        <v>42180</v>
      </c>
      <c r="M89" s="104">
        <v>100</v>
      </c>
      <c r="N89" s="106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8" t="str">
        <f>IF(COUNTA(S89:X89)=0,"",SUMPRODUCT(--(ISNUMBER(S89:X89)),S89:X89)+ (COUNTA(S89:X89)-COUNT(S89:X89))*8)</f>
        <v/>
      </c>
      <c r="P89" s="110" t="str">
        <f t="shared" ref="P89" si="65">IF(O89="","",ROUND(O89/8,2))</f>
        <v/>
      </c>
      <c r="Q89" s="108" t="str">
        <f>IF(COUNTA(S90:X90)=0,"",SUMPRODUCT(--(ISNUMBER(S90:X90)),S90:X90)+ (COUNTA(S90:X90)-COUNT(S90:X90))*8)</f>
        <v/>
      </c>
      <c r="R89" s="110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91"/>
      <c r="C90" s="93"/>
      <c r="D90" s="95"/>
      <c r="E90" s="95"/>
      <c r="F90" s="99"/>
      <c r="G90" s="99"/>
      <c r="H90" s="101"/>
      <c r="I90" s="103"/>
      <c r="J90" s="103"/>
      <c r="K90" s="103"/>
      <c r="L90" s="103"/>
      <c r="M90" s="105"/>
      <c r="N90" s="107"/>
      <c r="O90" s="109"/>
      <c r="P90" s="111"/>
      <c r="Q90" s="109"/>
      <c r="R90" s="111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112">
        <f>(ROW()-10)/2+0.5</f>
        <v>41</v>
      </c>
      <c r="C91" s="92"/>
      <c r="D91" s="94"/>
      <c r="E91" s="94" t="s">
        <v>89</v>
      </c>
      <c r="F91" s="98" t="s">
        <v>55</v>
      </c>
      <c r="G91" s="98"/>
      <c r="H91" s="100" t="s">
        <v>64</v>
      </c>
      <c r="I91" s="102">
        <v>42179</v>
      </c>
      <c r="J91" s="102">
        <v>42179</v>
      </c>
      <c r="K91" s="102">
        <v>42179</v>
      </c>
      <c r="L91" s="102">
        <v>42180</v>
      </c>
      <c r="M91" s="104">
        <v>100</v>
      </c>
      <c r="N91" s="114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6" t="str">
        <f>IF(COUNTA(S91:X91)=0,"",SUMPRODUCT(--(ISNUMBER(S91:X91)),S91:X91)+ (COUNTA(S91:X91)-COUNT(S91:X91))*8)</f>
        <v/>
      </c>
      <c r="P91" s="118" t="str">
        <f>IF(O91="","",ROUND(O91/8,2))</f>
        <v/>
      </c>
      <c r="Q91" s="116" t="str">
        <f>IF(COUNTA(S92:X92)=0,"",SUMPRODUCT(--(ISNUMBER(S92:X92)),S92:X92)+ (COUNTA(S92:X92)-COUNT(S92:X92))*8)</f>
        <v/>
      </c>
      <c r="R91" s="118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113"/>
      <c r="C92" s="93"/>
      <c r="D92" s="95"/>
      <c r="E92" s="95"/>
      <c r="F92" s="99"/>
      <c r="G92" s="99"/>
      <c r="H92" s="101"/>
      <c r="I92" s="103"/>
      <c r="J92" s="103"/>
      <c r="K92" s="103"/>
      <c r="L92" s="103"/>
      <c r="M92" s="105"/>
      <c r="N92" s="115"/>
      <c r="O92" s="117"/>
      <c r="P92" s="119"/>
      <c r="Q92" s="117"/>
      <c r="R92" s="119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90">
        <f>(ROW()-10)/2+0.5</f>
        <v>42</v>
      </c>
      <c r="C93" s="92"/>
      <c r="D93" s="94"/>
      <c r="E93" s="94"/>
      <c r="F93" s="98"/>
      <c r="G93" s="98"/>
      <c r="H93" s="100"/>
      <c r="I93" s="102"/>
      <c r="J93" s="102"/>
      <c r="K93" s="102"/>
      <c r="L93" s="102"/>
      <c r="M93" s="104"/>
      <c r="N93" s="106"/>
      <c r="O93" s="108"/>
      <c r="P93" s="110"/>
      <c r="Q93" s="108"/>
      <c r="R93" s="110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91"/>
      <c r="C94" s="93"/>
      <c r="D94" s="95"/>
      <c r="E94" s="95"/>
      <c r="F94" s="99"/>
      <c r="G94" s="99"/>
      <c r="H94" s="101"/>
      <c r="I94" s="103"/>
      <c r="J94" s="103"/>
      <c r="K94" s="103"/>
      <c r="L94" s="103"/>
      <c r="M94" s="105"/>
      <c r="N94" s="107"/>
      <c r="O94" s="109"/>
      <c r="P94" s="111"/>
      <c r="Q94" s="109"/>
      <c r="R94" s="111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112">
        <f>(ROW()-10)/2+0.5</f>
        <v>43</v>
      </c>
      <c r="C95" s="92"/>
      <c r="D95" s="94" t="s">
        <v>90</v>
      </c>
      <c r="E95" s="94" t="s">
        <v>107</v>
      </c>
      <c r="F95" s="98" t="s">
        <v>74</v>
      </c>
      <c r="G95" s="98"/>
      <c r="H95" s="100" t="s">
        <v>62</v>
      </c>
      <c r="I95" s="102">
        <v>42172</v>
      </c>
      <c r="J95" s="102">
        <v>42174</v>
      </c>
      <c r="K95" s="102">
        <v>42172</v>
      </c>
      <c r="L95" s="102">
        <v>42174</v>
      </c>
      <c r="M95" s="104">
        <v>100</v>
      </c>
      <c r="N95" s="114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6">
        <f>IF(COUNTA(S95:X95)=0,"",SUMPRODUCT(--(ISNUMBER(S95:X95)),S95:X95)+ (COUNTA(S95:X95)-COUNT(S95:X95))*8)</f>
        <v>8</v>
      </c>
      <c r="P95" s="118">
        <f>IF(O95="","",ROUND(O95/8,2))</f>
        <v>1</v>
      </c>
      <c r="Q95" s="116" t="str">
        <f>IF(COUNTA(S96:X96)=0,"",SUMPRODUCT(--(ISNUMBER(S96:X96)),S96:X96)+ (COUNTA(S96:X96)-COUNT(S96:X96))*8)</f>
        <v/>
      </c>
      <c r="R95" s="118" t="str">
        <f t="shared" ref="R95" si="68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113"/>
      <c r="C96" s="93"/>
      <c r="D96" s="95"/>
      <c r="E96" s="95"/>
      <c r="F96" s="99"/>
      <c r="G96" s="99"/>
      <c r="H96" s="101"/>
      <c r="I96" s="103"/>
      <c r="J96" s="103"/>
      <c r="K96" s="103"/>
      <c r="L96" s="103"/>
      <c r="M96" s="105"/>
      <c r="N96" s="115"/>
      <c r="O96" s="117"/>
      <c r="P96" s="119"/>
      <c r="Q96" s="117"/>
      <c r="R96" s="119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112">
        <f>(ROW()-10)/2+0.5</f>
        <v>44</v>
      </c>
      <c r="C97" s="92"/>
      <c r="D97" s="94"/>
      <c r="E97" s="94" t="s">
        <v>107</v>
      </c>
      <c r="F97" s="98" t="s">
        <v>55</v>
      </c>
      <c r="G97" s="98"/>
      <c r="H97" s="100" t="s">
        <v>64</v>
      </c>
      <c r="I97" s="102">
        <v>42180</v>
      </c>
      <c r="J97" s="102">
        <v>42180</v>
      </c>
      <c r="K97" s="102">
        <v>42180</v>
      </c>
      <c r="L97" s="102">
        <v>42180</v>
      </c>
      <c r="M97" s="104">
        <v>100</v>
      </c>
      <c r="N97" s="114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6" t="str">
        <f>IF(COUNTA(S97:X97)=0,"",SUMPRODUCT(--(ISNUMBER(S97:X97)),S97:X97)+ (COUNTA(S97:X97)-COUNT(S97:X97))*8)</f>
        <v/>
      </c>
      <c r="P97" s="118" t="str">
        <f>IF(O97="","",ROUND(O97/8,2))</f>
        <v/>
      </c>
      <c r="Q97" s="116" t="str">
        <f>IF(COUNTA(S98:X98)=0,"",SUMPRODUCT(--(ISNUMBER(S98:X98)),S98:X98)+ (COUNTA(S98:X98)-COUNT(S98:X98))*8)</f>
        <v/>
      </c>
      <c r="R97" s="118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113"/>
      <c r="C98" s="93"/>
      <c r="D98" s="95"/>
      <c r="E98" s="95"/>
      <c r="F98" s="99"/>
      <c r="G98" s="99"/>
      <c r="H98" s="101"/>
      <c r="I98" s="103"/>
      <c r="J98" s="103"/>
      <c r="K98" s="103"/>
      <c r="L98" s="103"/>
      <c r="M98" s="105"/>
      <c r="N98" s="115"/>
      <c r="O98" s="117"/>
      <c r="P98" s="119"/>
      <c r="Q98" s="117"/>
      <c r="R98" s="119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90">
        <f t="shared" ref="B99" si="70">(ROW()-10)/2+0.5</f>
        <v>45</v>
      </c>
      <c r="C99" s="92"/>
      <c r="D99" s="94"/>
      <c r="E99" s="94" t="s">
        <v>84</v>
      </c>
      <c r="F99" s="98" t="s">
        <v>74</v>
      </c>
      <c r="G99" s="98"/>
      <c r="H99" s="100"/>
      <c r="I99" s="102">
        <v>42178</v>
      </c>
      <c r="J99" s="102">
        <v>42178</v>
      </c>
      <c r="K99" s="102"/>
      <c r="L99" s="102"/>
      <c r="M99" s="104"/>
      <c r="N99" s="106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8" t="str">
        <f>IF(COUNTA(S99:X99)=0,"",SUMPRODUCT(--(ISNUMBER(S99:X99)),S99:X99)+ (COUNTA(S99:X99)-COUNT(S99:X99))*8)</f>
        <v/>
      </c>
      <c r="P99" s="110" t="str">
        <f t="shared" ref="P99" si="71">IF(O99="","",ROUND(O99/8,2))</f>
        <v/>
      </c>
      <c r="Q99" s="108" t="str">
        <f>IF(COUNTA(S100:X100)=0,"",SUMPRODUCT(--(ISNUMBER(S100:X100)),S100:X100)+ (COUNTA(S100:X100)-COUNT(S100:X100))*8)</f>
        <v/>
      </c>
      <c r="R99" s="110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91"/>
      <c r="C100" s="93"/>
      <c r="D100" s="95"/>
      <c r="E100" s="95"/>
      <c r="F100" s="99"/>
      <c r="G100" s="99"/>
      <c r="H100" s="101"/>
      <c r="I100" s="103"/>
      <c r="J100" s="103"/>
      <c r="K100" s="103"/>
      <c r="L100" s="103"/>
      <c r="M100" s="105"/>
      <c r="N100" s="107"/>
      <c r="O100" s="109"/>
      <c r="P100" s="111"/>
      <c r="Q100" s="109"/>
      <c r="R100" s="111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112">
        <f>(ROW()-10)/2+0.5</f>
        <v>46</v>
      </c>
      <c r="C101" s="92"/>
      <c r="D101" s="94"/>
      <c r="E101" s="94" t="s">
        <v>85</v>
      </c>
      <c r="F101" s="98" t="s">
        <v>74</v>
      </c>
      <c r="G101" s="98"/>
      <c r="H101" s="100"/>
      <c r="I101" s="102">
        <v>42178</v>
      </c>
      <c r="J101" s="102">
        <v>42178</v>
      </c>
      <c r="K101" s="102"/>
      <c r="L101" s="102"/>
      <c r="M101" s="104"/>
      <c r="N101" s="114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6" t="str">
        <f>IF(COUNTA(S101:X101)=0,"",SUMPRODUCT(--(ISNUMBER(S101:X101)),S101:X101)+ (COUNTA(S101:X101)-COUNT(S101:X101))*8)</f>
        <v/>
      </c>
      <c r="P101" s="118" t="str">
        <f>IF(O101="","",ROUND(O101/8,2))</f>
        <v/>
      </c>
      <c r="Q101" s="116" t="str">
        <f>IF(COUNTA(S102:X102)=0,"",SUMPRODUCT(--(ISNUMBER(S102:X102)),S102:X102)+ (COUNTA(S102:X102)-COUNT(S102:X102))*8)</f>
        <v/>
      </c>
      <c r="R101" s="118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113"/>
      <c r="C102" s="93"/>
      <c r="D102" s="95"/>
      <c r="E102" s="95"/>
      <c r="F102" s="99"/>
      <c r="G102" s="99"/>
      <c r="H102" s="101"/>
      <c r="I102" s="103"/>
      <c r="J102" s="103"/>
      <c r="K102" s="103"/>
      <c r="L102" s="103"/>
      <c r="M102" s="105"/>
      <c r="N102" s="115"/>
      <c r="O102" s="117"/>
      <c r="P102" s="119"/>
      <c r="Q102" s="117"/>
      <c r="R102" s="119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90">
        <f t="shared" ref="B103:B107" si="74">(ROW()-10)/2+0.5</f>
        <v>47</v>
      </c>
      <c r="C103" s="92"/>
      <c r="D103" s="94"/>
      <c r="E103" s="94" t="s">
        <v>86</v>
      </c>
      <c r="F103" s="98" t="s">
        <v>74</v>
      </c>
      <c r="G103" s="98"/>
      <c r="H103" s="100"/>
      <c r="I103" s="102">
        <v>42178</v>
      </c>
      <c r="J103" s="102">
        <v>42178</v>
      </c>
      <c r="K103" s="102"/>
      <c r="L103" s="102"/>
      <c r="M103" s="104"/>
      <c r="N103" s="106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8" t="str">
        <f>IF(COUNTA(S103:X103)=0,"",SUMPRODUCT(--(ISNUMBER(S103:X103)),S103:X103)+ (COUNTA(S103:X103)-COUNT(S103:X103))*8)</f>
        <v/>
      </c>
      <c r="P103" s="110" t="str">
        <f t="shared" ref="P103" si="75">IF(O103="","",ROUND(O103/8,2))</f>
        <v/>
      </c>
      <c r="Q103" s="108" t="str">
        <f>IF(COUNTA(S104:X104)=0,"",SUMPRODUCT(--(ISNUMBER(S104:X104)),S104:X104)+ (COUNTA(S104:X104)-COUNT(S104:X104))*8)</f>
        <v/>
      </c>
      <c r="R103" s="110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91"/>
      <c r="C104" s="93"/>
      <c r="D104" s="95"/>
      <c r="E104" s="95"/>
      <c r="F104" s="99"/>
      <c r="G104" s="99"/>
      <c r="H104" s="101"/>
      <c r="I104" s="103"/>
      <c r="J104" s="103"/>
      <c r="K104" s="103"/>
      <c r="L104" s="103"/>
      <c r="M104" s="105"/>
      <c r="N104" s="107"/>
      <c r="O104" s="109"/>
      <c r="P104" s="111"/>
      <c r="Q104" s="109"/>
      <c r="R104" s="111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90">
        <f t="shared" si="74"/>
        <v>48</v>
      </c>
      <c r="C105" s="92"/>
      <c r="D105" s="94"/>
      <c r="E105" s="94" t="s">
        <v>102</v>
      </c>
      <c r="F105" s="98" t="s">
        <v>74</v>
      </c>
      <c r="G105" s="98"/>
      <c r="H105" s="100" t="s">
        <v>66</v>
      </c>
      <c r="I105" s="102">
        <v>42179</v>
      </c>
      <c r="J105" s="102">
        <v>42179</v>
      </c>
      <c r="K105" s="102">
        <v>42179</v>
      </c>
      <c r="L105" s="102">
        <v>42180</v>
      </c>
      <c r="M105" s="104">
        <v>100</v>
      </c>
      <c r="N105" s="106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8" t="str">
        <f>IF(COUNTA(S105:X105)=0,"",SUMPRODUCT(--(ISNUMBER(S105:X105)),S105:X105)+ (COUNTA(S105:X105)-COUNT(S105:X105))*8)</f>
        <v/>
      </c>
      <c r="P105" s="110" t="str">
        <f t="shared" ref="P105" si="77">IF(O105="","",ROUND(O105/8,2))</f>
        <v/>
      </c>
      <c r="Q105" s="108" t="str">
        <f>IF(COUNTA(S106:X106)=0,"",SUMPRODUCT(--(ISNUMBER(S106:X106)),S106:X106)+ (COUNTA(S106:X106)-COUNT(S106:X106))*8)</f>
        <v/>
      </c>
      <c r="R105" s="110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91"/>
      <c r="C106" s="93"/>
      <c r="D106" s="95"/>
      <c r="E106" s="95"/>
      <c r="F106" s="99"/>
      <c r="G106" s="99"/>
      <c r="H106" s="101"/>
      <c r="I106" s="103"/>
      <c r="J106" s="103"/>
      <c r="K106" s="103"/>
      <c r="L106" s="103"/>
      <c r="M106" s="105"/>
      <c r="N106" s="107"/>
      <c r="O106" s="109"/>
      <c r="P106" s="111"/>
      <c r="Q106" s="109"/>
      <c r="R106" s="111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90">
        <f t="shared" si="74"/>
        <v>49</v>
      </c>
      <c r="C107" s="92"/>
      <c r="D107" s="94"/>
      <c r="E107" s="94" t="s">
        <v>102</v>
      </c>
      <c r="F107" s="96" t="s">
        <v>55</v>
      </c>
      <c r="G107" s="98"/>
      <c r="H107" s="100" t="s">
        <v>54</v>
      </c>
      <c r="I107" s="102">
        <v>42180</v>
      </c>
      <c r="J107" s="102">
        <v>42180</v>
      </c>
      <c r="K107" s="102">
        <v>42180</v>
      </c>
      <c r="L107" s="102">
        <v>42180</v>
      </c>
      <c r="M107" s="104">
        <v>100</v>
      </c>
      <c r="N107" s="106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8" t="str">
        <f>IF(COUNTA(S107:X107)=0,"",SUMPRODUCT(--(ISNUMBER(S107:X107)),S107:X107)+ (COUNTA(S107:X107)-COUNT(S107:X107))*8)</f>
        <v/>
      </c>
      <c r="P107" s="110" t="str">
        <f t="shared" ref="P107" si="79">IF(O107="","",ROUND(O107/8,2))</f>
        <v/>
      </c>
      <c r="Q107" s="108" t="str">
        <f>IF(COUNTA(S108:X108)=0,"",SUMPRODUCT(--(ISNUMBER(S108:X108)),S108:X108)+ (COUNTA(S108:X108)-COUNT(S108:X108))*8)</f>
        <v/>
      </c>
      <c r="R107" s="110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91"/>
      <c r="C108" s="93"/>
      <c r="D108" s="95"/>
      <c r="E108" s="95"/>
      <c r="F108" s="97"/>
      <c r="G108" s="99"/>
      <c r="H108" s="101"/>
      <c r="I108" s="103"/>
      <c r="J108" s="103"/>
      <c r="K108" s="103"/>
      <c r="L108" s="103"/>
      <c r="M108" s="105"/>
      <c r="N108" s="107"/>
      <c r="O108" s="109"/>
      <c r="P108" s="111"/>
      <c r="Q108" s="109"/>
      <c r="R108" s="111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90">
        <f>(ROW()-10)/2+0.5</f>
        <v>50</v>
      </c>
      <c r="C109" s="92"/>
      <c r="D109" s="94"/>
      <c r="E109" s="94"/>
      <c r="F109" s="98"/>
      <c r="G109" s="98"/>
      <c r="H109" s="100"/>
      <c r="I109" s="102"/>
      <c r="J109" s="102"/>
      <c r="K109" s="102"/>
      <c r="L109" s="102"/>
      <c r="M109" s="104"/>
      <c r="N109" s="106"/>
      <c r="O109" s="108"/>
      <c r="P109" s="110"/>
      <c r="Q109" s="108"/>
      <c r="R109" s="110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91"/>
      <c r="C110" s="93"/>
      <c r="D110" s="95"/>
      <c r="E110" s="95"/>
      <c r="F110" s="99"/>
      <c r="G110" s="99"/>
      <c r="H110" s="101"/>
      <c r="I110" s="103"/>
      <c r="J110" s="103"/>
      <c r="K110" s="103"/>
      <c r="L110" s="103"/>
      <c r="M110" s="105"/>
      <c r="N110" s="107"/>
      <c r="O110" s="109"/>
      <c r="P110" s="111"/>
      <c r="Q110" s="109"/>
      <c r="R110" s="111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90">
        <f t="shared" ref="B111:B113" si="81">(ROW()-10)/2+0.5</f>
        <v>51</v>
      </c>
      <c r="C111" s="92"/>
      <c r="D111" s="94" t="s">
        <v>72</v>
      </c>
      <c r="E111" s="94" t="s">
        <v>93</v>
      </c>
      <c r="F111" s="98" t="s">
        <v>72</v>
      </c>
      <c r="G111" s="98"/>
      <c r="H111" s="100" t="s">
        <v>62</v>
      </c>
      <c r="I111" s="102">
        <v>42172</v>
      </c>
      <c r="J111" s="102">
        <v>42180</v>
      </c>
      <c r="K111" s="102">
        <v>42172</v>
      </c>
      <c r="L111" s="102">
        <v>42179</v>
      </c>
      <c r="M111" s="104">
        <v>100</v>
      </c>
      <c r="N111" s="106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08">
        <f>IF(COUNTA(S111:X111)=0,"",SUMPRODUCT(--(ISNUMBER(S111:X111)),S111:X111)+ (COUNTA(S111:X111)-COUNT(S111:X111))*8)</f>
        <v>8</v>
      </c>
      <c r="P111" s="110">
        <f t="shared" ref="P111" si="82">IF(O111="","",ROUND(O111/8,2))</f>
        <v>1</v>
      </c>
      <c r="Q111" s="108" t="str">
        <f>IF(COUNTA(S112:X112)=0,"",SUMPRODUCT(--(ISNUMBER(S112:X112)),S112:X112)+ (COUNTA(S112:X112)-COUNT(S112:X112))*8)</f>
        <v/>
      </c>
      <c r="R111" s="110" t="str">
        <f t="shared" ref="R111" si="83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91"/>
      <c r="C112" s="93"/>
      <c r="D112" s="95"/>
      <c r="E112" s="95"/>
      <c r="F112" s="99"/>
      <c r="G112" s="99"/>
      <c r="H112" s="101"/>
      <c r="I112" s="103"/>
      <c r="J112" s="103"/>
      <c r="K112" s="103"/>
      <c r="L112" s="103"/>
      <c r="M112" s="105"/>
      <c r="N112" s="107"/>
      <c r="O112" s="109"/>
      <c r="P112" s="111"/>
      <c r="Q112" s="109"/>
      <c r="R112" s="111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90">
        <f t="shared" si="81"/>
        <v>52</v>
      </c>
      <c r="C113" s="92"/>
      <c r="D113" s="94"/>
      <c r="E113" s="94" t="s">
        <v>82</v>
      </c>
      <c r="F113" s="98" t="s">
        <v>72</v>
      </c>
      <c r="G113" s="98"/>
      <c r="H113" s="100" t="s">
        <v>65</v>
      </c>
      <c r="I113" s="102">
        <v>42172</v>
      </c>
      <c r="J113" s="102">
        <v>42180</v>
      </c>
      <c r="K113" s="102">
        <v>42172</v>
      </c>
      <c r="L113" s="102">
        <v>42179</v>
      </c>
      <c r="M113" s="104">
        <v>100</v>
      </c>
      <c r="N113" s="106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8">
        <f>IF(COUNTA(S113:X113)=0,"",SUMPRODUCT(--(ISNUMBER(S113:X113)),S113:X113)+ (COUNTA(S113:X113)-COUNT(S113:X113))*8)</f>
        <v>8</v>
      </c>
      <c r="P113" s="110">
        <f t="shared" ref="P113" si="84">IF(O113="","",ROUND(O113/8,2))</f>
        <v>1</v>
      </c>
      <c r="Q113" s="108" t="str">
        <f>IF(COUNTA(S114:X114)=0,"",SUMPRODUCT(--(ISNUMBER(S114:X114)),S114:X114)+ (COUNTA(S114:X114)-COUNT(S114:X114))*8)</f>
        <v/>
      </c>
      <c r="R113" s="110" t="str">
        <f t="shared" ref="R113" si="85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91"/>
      <c r="C114" s="93"/>
      <c r="D114" s="95"/>
      <c r="E114" s="95"/>
      <c r="F114" s="99"/>
      <c r="G114" s="99"/>
      <c r="H114" s="101"/>
      <c r="I114" s="103"/>
      <c r="J114" s="103"/>
      <c r="K114" s="103"/>
      <c r="L114" s="103"/>
      <c r="M114" s="105"/>
      <c r="N114" s="107"/>
      <c r="O114" s="109"/>
      <c r="P114" s="111"/>
      <c r="Q114" s="109"/>
      <c r="R114" s="111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90">
        <f t="shared" ref="B115" si="86">(ROW()-10)/2+0.5</f>
        <v>53</v>
      </c>
      <c r="C115" s="92"/>
      <c r="D115" s="94"/>
      <c r="E115" s="94" t="s">
        <v>91</v>
      </c>
      <c r="F115" s="98" t="s">
        <v>72</v>
      </c>
      <c r="G115" s="98"/>
      <c r="H115" s="100" t="s">
        <v>65</v>
      </c>
      <c r="I115" s="102">
        <v>42172</v>
      </c>
      <c r="J115" s="102">
        <v>42173</v>
      </c>
      <c r="K115" s="102">
        <v>42172</v>
      </c>
      <c r="L115" s="102">
        <v>42179</v>
      </c>
      <c r="M115" s="104">
        <v>100</v>
      </c>
      <c r="N115" s="106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8">
        <f>IF(COUNTA(S115:X115)=0,"",SUMPRODUCT(--(ISNUMBER(S115:X115)),S115:X115)+ (COUNTA(S115:X115)-COUNT(S115:X115))*8)</f>
        <v>8</v>
      </c>
      <c r="P115" s="110">
        <f t="shared" ref="P115" si="87">IF(O115="","",ROUND(O115/8,2))</f>
        <v>1</v>
      </c>
      <c r="Q115" s="108" t="str">
        <f>IF(COUNTA(S116:X116)=0,"",SUMPRODUCT(--(ISNUMBER(S116:X116)),S116:X116)+ (COUNTA(S116:X116)-COUNT(S116:X116))*8)</f>
        <v/>
      </c>
      <c r="R115" s="110" t="str">
        <f t="shared" ref="R115" si="88">IF(Q115="","",ROUND(Q115/8,2))</f>
        <v/>
      </c>
      <c r="S115" s="85"/>
      <c r="T115" s="85">
        <v>8</v>
      </c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91"/>
      <c r="C116" s="93"/>
      <c r="D116" s="95"/>
      <c r="E116" s="95"/>
      <c r="F116" s="99"/>
      <c r="G116" s="99"/>
      <c r="H116" s="101"/>
      <c r="I116" s="103"/>
      <c r="J116" s="103"/>
      <c r="K116" s="103"/>
      <c r="L116" s="103"/>
      <c r="M116" s="105"/>
      <c r="N116" s="107"/>
      <c r="O116" s="109"/>
      <c r="P116" s="111"/>
      <c r="Q116" s="109"/>
      <c r="R116" s="111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90">
        <f>(ROW()-10)/2+0.5</f>
        <v>54</v>
      </c>
      <c r="C117" s="92"/>
      <c r="D117" s="94"/>
      <c r="E117" s="94"/>
      <c r="F117" s="98"/>
      <c r="G117" s="98"/>
      <c r="H117" s="100"/>
      <c r="I117" s="102"/>
      <c r="J117" s="102"/>
      <c r="K117" s="102"/>
      <c r="L117" s="102"/>
      <c r="M117" s="104"/>
      <c r="N117" s="106"/>
      <c r="O117" s="108"/>
      <c r="P117" s="110"/>
      <c r="Q117" s="108"/>
      <c r="R117" s="110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91"/>
      <c r="C118" s="93"/>
      <c r="D118" s="95"/>
      <c r="E118" s="95"/>
      <c r="F118" s="99"/>
      <c r="G118" s="99"/>
      <c r="H118" s="101"/>
      <c r="I118" s="103"/>
      <c r="J118" s="103"/>
      <c r="K118" s="103"/>
      <c r="L118" s="103"/>
      <c r="M118" s="105"/>
      <c r="N118" s="107"/>
      <c r="O118" s="109"/>
      <c r="P118" s="111"/>
      <c r="Q118" s="109"/>
      <c r="R118" s="111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90">
        <f t="shared" ref="B119" si="89">(ROW()-10)/2+0.5</f>
        <v>55</v>
      </c>
      <c r="C119" s="92"/>
      <c r="D119" s="94" t="s">
        <v>92</v>
      </c>
      <c r="E119" s="94" t="s">
        <v>73</v>
      </c>
      <c r="F119" s="98" t="s">
        <v>72</v>
      </c>
      <c r="G119" s="98"/>
      <c r="H119" s="100" t="s">
        <v>66</v>
      </c>
      <c r="I119" s="102">
        <v>42172</v>
      </c>
      <c r="J119" s="102">
        <v>42172</v>
      </c>
      <c r="K119" s="102">
        <v>42172</v>
      </c>
      <c r="L119" s="102">
        <v>42174</v>
      </c>
      <c r="M119" s="104">
        <v>100</v>
      </c>
      <c r="N119" s="106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08">
        <f>IF(COUNTA(S119:X119)=0,"",SUMPRODUCT(--(ISNUMBER(S119:X119)),S119:X119)+ (COUNTA(S119:X119)-COUNT(S119:X119))*8)</f>
        <v>8</v>
      </c>
      <c r="P119" s="110">
        <f t="shared" ref="P119" si="90">IF(O119="","",ROUND(O119/8,2))</f>
        <v>1</v>
      </c>
      <c r="Q119" s="108" t="str">
        <f>IF(COUNTA(S120:X120)=0,"",SUMPRODUCT(--(ISNUMBER(S120:X120)),S120:X120)+ (COUNTA(S120:X120)-COUNT(S120:X120))*8)</f>
        <v/>
      </c>
      <c r="R119" s="110" t="str">
        <f t="shared" ref="R119" si="91">IF(Q119="","",ROUND(Q119/8,2))</f>
        <v/>
      </c>
      <c r="S119" s="85"/>
      <c r="T119" s="85">
        <v>8</v>
      </c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91"/>
      <c r="C120" s="93"/>
      <c r="D120" s="95"/>
      <c r="E120" s="95"/>
      <c r="F120" s="99"/>
      <c r="G120" s="99"/>
      <c r="H120" s="101"/>
      <c r="I120" s="103"/>
      <c r="J120" s="103"/>
      <c r="K120" s="103"/>
      <c r="L120" s="103"/>
      <c r="M120" s="105"/>
      <c r="N120" s="107"/>
      <c r="O120" s="109"/>
      <c r="P120" s="111"/>
      <c r="Q120" s="109"/>
      <c r="R120" s="111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90">
        <f>(ROW()-10)/2+0.5</f>
        <v>56</v>
      </c>
      <c r="C121" s="92"/>
      <c r="D121" s="94"/>
      <c r="E121" s="94"/>
      <c r="F121" s="98"/>
      <c r="G121" s="98"/>
      <c r="H121" s="100"/>
      <c r="I121" s="102"/>
      <c r="J121" s="102"/>
      <c r="K121" s="102"/>
      <c r="L121" s="102"/>
      <c r="M121" s="104"/>
      <c r="N121" s="106"/>
      <c r="O121" s="108"/>
      <c r="P121" s="110"/>
      <c r="Q121" s="108"/>
      <c r="R121" s="110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91"/>
      <c r="C122" s="93"/>
      <c r="D122" s="95"/>
      <c r="E122" s="95"/>
      <c r="F122" s="99"/>
      <c r="G122" s="99"/>
      <c r="H122" s="101"/>
      <c r="I122" s="103"/>
      <c r="J122" s="103"/>
      <c r="K122" s="103"/>
      <c r="L122" s="103"/>
      <c r="M122" s="105"/>
      <c r="N122" s="107"/>
      <c r="O122" s="109"/>
      <c r="P122" s="111"/>
      <c r="Q122" s="109"/>
      <c r="R122" s="111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90">
        <f t="shared" ref="B123" si="92">(ROW()-10)/2+0.5</f>
        <v>57</v>
      </c>
      <c r="C123" s="92"/>
      <c r="D123" s="94" t="s">
        <v>75</v>
      </c>
      <c r="E123" s="94" t="s">
        <v>76</v>
      </c>
      <c r="F123" s="98" t="s">
        <v>77</v>
      </c>
      <c r="G123" s="98"/>
      <c r="H123" s="100" t="s">
        <v>54</v>
      </c>
      <c r="I123" s="102">
        <v>42172</v>
      </c>
      <c r="J123" s="102">
        <v>42172</v>
      </c>
      <c r="K123" s="102">
        <v>42172</v>
      </c>
      <c r="L123" s="102">
        <v>42172</v>
      </c>
      <c r="M123" s="104">
        <v>100</v>
      </c>
      <c r="N123" s="106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08">
        <f>IF(COUNTA(S123:X123)=0,"",SUMPRODUCT(--(ISNUMBER(S123:X123)),S123:X123)+ (COUNTA(S123:X123)-COUNT(S123:X123))*8)</f>
        <v>8</v>
      </c>
      <c r="P123" s="110">
        <f t="shared" ref="P123" si="93">IF(O123="","",ROUND(O123/8,2))</f>
        <v>1</v>
      </c>
      <c r="Q123" s="108">
        <f>IF(COUNTA(S124:X124)=0,"",SUMPRODUCT(--(ISNUMBER(S124:X124)),S124:X124)+ (COUNTA(S124:X124)-COUNT(S124:X124))*8)</f>
        <v>8</v>
      </c>
      <c r="R123" s="110">
        <f t="shared" ref="R123" si="94">IF(Q123="","",ROUND(Q123/8,2))</f>
        <v>1</v>
      </c>
      <c r="S123" s="85"/>
      <c r="T123" s="85">
        <v>8</v>
      </c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91"/>
      <c r="C124" s="93"/>
      <c r="D124" s="95"/>
      <c r="E124" s="95"/>
      <c r="F124" s="99"/>
      <c r="G124" s="99"/>
      <c r="H124" s="101"/>
      <c r="I124" s="103"/>
      <c r="J124" s="103"/>
      <c r="K124" s="103"/>
      <c r="L124" s="103"/>
      <c r="M124" s="105"/>
      <c r="N124" s="107"/>
      <c r="O124" s="109"/>
      <c r="P124" s="111"/>
      <c r="Q124" s="109"/>
      <c r="R124" s="111"/>
      <c r="S124" s="86"/>
      <c r="T124" s="86">
        <v>8</v>
      </c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90">
        <f>(ROW()-10)/2+0.5</f>
        <v>58</v>
      </c>
      <c r="C125" s="92"/>
      <c r="D125" s="94"/>
      <c r="E125" s="94"/>
      <c r="F125" s="98"/>
      <c r="G125" s="98"/>
      <c r="H125" s="100"/>
      <c r="I125" s="102"/>
      <c r="J125" s="102"/>
      <c r="K125" s="102"/>
      <c r="L125" s="102"/>
      <c r="M125" s="104"/>
      <c r="N125" s="106"/>
      <c r="O125" s="108"/>
      <c r="P125" s="110"/>
      <c r="Q125" s="108"/>
      <c r="R125" s="110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91"/>
      <c r="C126" s="93"/>
      <c r="D126" s="95"/>
      <c r="E126" s="95"/>
      <c r="F126" s="99"/>
      <c r="G126" s="99"/>
      <c r="H126" s="101"/>
      <c r="I126" s="103"/>
      <c r="J126" s="103"/>
      <c r="K126" s="103"/>
      <c r="L126" s="103"/>
      <c r="M126" s="105"/>
      <c r="N126" s="107"/>
      <c r="O126" s="109"/>
      <c r="P126" s="111"/>
      <c r="Q126" s="109"/>
      <c r="R126" s="111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13.5" customHeight="1">
      <c r="B127" s="90">
        <f t="shared" ref="B127" si="95">(ROW()-10)/2+0.5</f>
        <v>59</v>
      </c>
      <c r="C127" s="92"/>
      <c r="D127" s="94" t="s">
        <v>77</v>
      </c>
      <c r="E127" s="94" t="s">
        <v>55</v>
      </c>
      <c r="F127" s="98" t="s">
        <v>77</v>
      </c>
      <c r="G127" s="98"/>
      <c r="H127" s="100" t="s">
        <v>54</v>
      </c>
      <c r="I127" s="102">
        <v>42173</v>
      </c>
      <c r="J127" s="102">
        <v>42174</v>
      </c>
      <c r="K127" s="102">
        <v>42173</v>
      </c>
      <c r="L127" s="102">
        <v>42174</v>
      </c>
      <c r="M127" s="104">
        <v>100</v>
      </c>
      <c r="N127" s="106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08">
        <f>IF(COUNTA(S127:X127)=0,"",SUMPRODUCT(--(ISNUMBER(S127:X127)),S127:X127)+ (COUNTA(S127:X127)-COUNT(S127:X127))*8)</f>
        <v>8</v>
      </c>
      <c r="P127" s="110">
        <f t="shared" ref="P127" si="96">IF(O127="","",ROUND(O127/8,2))</f>
        <v>1</v>
      </c>
      <c r="Q127" s="108" t="str">
        <f>IF(COUNTA(S128:X128)=0,"",SUMPRODUCT(--(ISNUMBER(S128:X128)),S128:X128)+ (COUNTA(S128:X128)-COUNT(S128:X128))*8)</f>
        <v/>
      </c>
      <c r="R127" s="110" t="str">
        <f t="shared" ref="R127" si="97">IF(Q127="","",ROUND(Q127/8,2))</f>
        <v/>
      </c>
      <c r="S127" s="85"/>
      <c r="T127" s="85"/>
      <c r="U127" s="85">
        <v>8</v>
      </c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91"/>
      <c r="C128" s="93"/>
      <c r="D128" s="95"/>
      <c r="E128" s="95"/>
      <c r="F128" s="99"/>
      <c r="G128" s="99"/>
      <c r="H128" s="101"/>
      <c r="I128" s="103"/>
      <c r="J128" s="103"/>
      <c r="K128" s="103"/>
      <c r="L128" s="103"/>
      <c r="M128" s="105"/>
      <c r="N128" s="107"/>
      <c r="O128" s="109"/>
      <c r="P128" s="111"/>
      <c r="Q128" s="109"/>
      <c r="R128" s="111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  <row r="129" spans="2:34" ht="13.5" customHeight="1">
      <c r="B129" s="90">
        <f t="shared" ref="B129" si="98">(ROW()-10)/2+0.5</f>
        <v>60</v>
      </c>
      <c r="C129" s="92"/>
      <c r="D129" s="94"/>
      <c r="E129" s="94"/>
      <c r="F129" s="98"/>
      <c r="G129" s="98"/>
      <c r="H129" s="120"/>
      <c r="I129" s="102"/>
      <c r="J129" s="102"/>
      <c r="K129" s="102"/>
      <c r="L129" s="102"/>
      <c r="M129" s="104"/>
      <c r="N129" s="106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/>
      </c>
      <c r="O129" s="108" t="str">
        <f>IF(COUNTA(S129:X129)=0,"",SUMPRODUCT(--(ISNUMBER(S129:X129)),S129:X129)+ (COUNTA(S129:X129)-COUNT(S129:X129))*8)</f>
        <v/>
      </c>
      <c r="P129" s="110" t="str">
        <f t="shared" ref="P129" si="99">IF(O129="","",ROUND(O129/8,2))</f>
        <v/>
      </c>
      <c r="Q129" s="108" t="str">
        <f>IF(COUNTA(S130:X130)=0,"",SUMPRODUCT(--(ISNUMBER(S130:X130)),S130:X130)+ (COUNTA(S130:X130)-COUNT(S130:X130))*8)</f>
        <v/>
      </c>
      <c r="R129" s="110" t="str">
        <f t="shared" ref="R129" si="100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9"/>
    </row>
    <row r="130" spans="2:34" ht="13.5" customHeight="1">
      <c r="B130" s="91"/>
      <c r="C130" s="93"/>
      <c r="D130" s="95"/>
      <c r="E130" s="95"/>
      <c r="F130" s="99"/>
      <c r="G130" s="99"/>
      <c r="H130" s="121"/>
      <c r="I130" s="103"/>
      <c r="J130" s="103"/>
      <c r="K130" s="103"/>
      <c r="L130" s="103"/>
      <c r="M130" s="105"/>
      <c r="N130" s="107"/>
      <c r="O130" s="109"/>
      <c r="P130" s="111"/>
      <c r="Q130" s="109"/>
      <c r="R130" s="111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9"/>
    </row>
    <row r="131" spans="2:34" ht="13.5" customHeight="1">
      <c r="B131" s="112">
        <f>(ROW()-10)/2+0.5</f>
        <v>61</v>
      </c>
      <c r="C131" s="92" t="s">
        <v>94</v>
      </c>
      <c r="D131" s="94" t="s">
        <v>98</v>
      </c>
      <c r="E131" s="94" t="s">
        <v>71</v>
      </c>
      <c r="F131" s="98" t="s">
        <v>95</v>
      </c>
      <c r="G131" s="98"/>
      <c r="H131" s="100"/>
      <c r="I131" s="102"/>
      <c r="J131" s="102"/>
      <c r="K131" s="102"/>
      <c r="L131" s="102"/>
      <c r="M131" s="104"/>
      <c r="N131" s="114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16" t="str">
        <f>IF(COUNTA(S131:X131)=0,"",SUMPRODUCT(--(ISNUMBER(S131:X131)),S131:X131)+ (COUNTA(S131:X131)-COUNT(S131:X131))*8)</f>
        <v/>
      </c>
      <c r="P131" s="118" t="str">
        <f>IF(O131="","",ROUND(O131/8,2))</f>
        <v/>
      </c>
      <c r="Q131" s="116" t="str">
        <f>IF(COUNTA(S132:X132)=0,"",SUMPRODUCT(--(ISNUMBER(S132:X132)),S132:X132)+ (COUNTA(S132:X132)-COUNT(S132:X132))*8)</f>
        <v/>
      </c>
      <c r="R131" s="118" t="str">
        <f t="shared" ref="R131" si="101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9"/>
    </row>
    <row r="132" spans="2:34" ht="13.5" customHeight="1">
      <c r="B132" s="113"/>
      <c r="C132" s="93"/>
      <c r="D132" s="95"/>
      <c r="E132" s="95"/>
      <c r="F132" s="99"/>
      <c r="G132" s="99"/>
      <c r="H132" s="101"/>
      <c r="I132" s="103"/>
      <c r="J132" s="103"/>
      <c r="K132" s="103"/>
      <c r="L132" s="103"/>
      <c r="M132" s="105"/>
      <c r="N132" s="115"/>
      <c r="O132" s="117"/>
      <c r="P132" s="119"/>
      <c r="Q132" s="117"/>
      <c r="R132" s="119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9"/>
    </row>
    <row r="133" spans="2:34" ht="13.5" customHeight="1">
      <c r="B133" s="90">
        <f t="shared" ref="B133" si="102">(ROW()-10)/2+0.5</f>
        <v>62</v>
      </c>
      <c r="C133" s="92"/>
      <c r="D133" s="94"/>
      <c r="E133" s="94"/>
      <c r="F133" s="98" t="s">
        <v>55</v>
      </c>
      <c r="G133" s="98"/>
      <c r="H133" s="100"/>
      <c r="I133" s="102"/>
      <c r="J133" s="102"/>
      <c r="K133" s="102"/>
      <c r="L133" s="102"/>
      <c r="M133" s="104"/>
      <c r="N133" s="106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/>
      </c>
      <c r="O133" s="108" t="str">
        <f>IF(COUNTA(S133:X133)=0,"",SUMPRODUCT(--(ISNUMBER(S133:X133)),S133:X133)+ (COUNTA(S133:X133)-COUNT(S133:X133))*8)</f>
        <v/>
      </c>
      <c r="P133" s="110" t="str">
        <f t="shared" ref="P133" si="103">IF(O133="","",ROUND(O133/8,2))</f>
        <v/>
      </c>
      <c r="Q133" s="108" t="str">
        <f>IF(COUNTA(S134:X134)=0,"",SUMPRODUCT(--(ISNUMBER(S134:X134)),S134:X134)+ (COUNTA(S134:X134)-COUNT(S134:X134))*8)</f>
        <v/>
      </c>
      <c r="R133" s="110" t="str">
        <f t="shared" ref="R133" si="104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9"/>
    </row>
    <row r="134" spans="2:34" ht="13.5" customHeight="1">
      <c r="B134" s="91"/>
      <c r="C134" s="93"/>
      <c r="D134" s="95"/>
      <c r="E134" s="95"/>
      <c r="F134" s="99"/>
      <c r="G134" s="99"/>
      <c r="H134" s="101"/>
      <c r="I134" s="103"/>
      <c r="J134" s="103"/>
      <c r="K134" s="103"/>
      <c r="L134" s="103"/>
      <c r="M134" s="105"/>
      <c r="N134" s="107"/>
      <c r="O134" s="109"/>
      <c r="P134" s="111"/>
      <c r="Q134" s="109"/>
      <c r="R134" s="111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9"/>
    </row>
    <row r="135" spans="2:34" ht="13.5" customHeight="1">
      <c r="B135" s="90">
        <f t="shared" ref="B135" si="105">(ROW()-10)/2+0.5</f>
        <v>63</v>
      </c>
      <c r="C135" s="92"/>
      <c r="D135" s="94"/>
      <c r="E135" s="94" t="s">
        <v>71</v>
      </c>
      <c r="F135" s="98" t="s">
        <v>95</v>
      </c>
      <c r="G135" s="98"/>
      <c r="H135" s="100"/>
      <c r="I135" s="102"/>
      <c r="J135" s="102"/>
      <c r="K135" s="102"/>
      <c r="L135" s="102"/>
      <c r="M135" s="104"/>
      <c r="N135" s="106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8" t="str">
        <f>IF(COUNTA(S135:X135)=0,"",SUMPRODUCT(--(ISNUMBER(S135:X135)),S135:X135)+ (COUNTA(S135:X135)-COUNT(S135:X135))*8)</f>
        <v/>
      </c>
      <c r="P135" s="110" t="str">
        <f t="shared" ref="P135" si="106">IF(O135="","",ROUND(O135/8,2))</f>
        <v/>
      </c>
      <c r="Q135" s="108" t="str">
        <f>IF(COUNTA(S136:X136)=0,"",SUMPRODUCT(--(ISNUMBER(S136:X136)),S136:X136)+ (COUNTA(S136:X136)-COUNT(S136:X136))*8)</f>
        <v/>
      </c>
      <c r="R135" s="110" t="str">
        <f t="shared" ref="R135" si="10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9"/>
    </row>
    <row r="136" spans="2:34" ht="13.5" customHeight="1">
      <c r="B136" s="91"/>
      <c r="C136" s="93"/>
      <c r="D136" s="95"/>
      <c r="E136" s="95"/>
      <c r="F136" s="99"/>
      <c r="G136" s="99"/>
      <c r="H136" s="101"/>
      <c r="I136" s="103"/>
      <c r="J136" s="103"/>
      <c r="K136" s="103"/>
      <c r="L136" s="103"/>
      <c r="M136" s="105"/>
      <c r="N136" s="107"/>
      <c r="O136" s="109"/>
      <c r="P136" s="111"/>
      <c r="Q136" s="109"/>
      <c r="R136" s="111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9"/>
    </row>
    <row r="137" spans="2:34" ht="13.5" customHeight="1">
      <c r="B137" s="90">
        <f t="shared" ref="B137" si="108">(ROW()-10)/2+0.5</f>
        <v>64</v>
      </c>
      <c r="C137" s="92"/>
      <c r="D137" s="94"/>
      <c r="E137" s="94"/>
      <c r="F137" s="98" t="s">
        <v>55</v>
      </c>
      <c r="G137" s="98"/>
      <c r="H137" s="100"/>
      <c r="I137" s="102"/>
      <c r="J137" s="102"/>
      <c r="K137" s="102"/>
      <c r="L137" s="102"/>
      <c r="M137" s="104"/>
      <c r="N137" s="106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/>
      </c>
      <c r="O137" s="108" t="str">
        <f>IF(COUNTA(S137:X137)=0,"",SUMPRODUCT(--(ISNUMBER(S137:X137)),S137:X137)+ (COUNTA(S137:X137)-COUNT(S137:X137))*8)</f>
        <v/>
      </c>
      <c r="P137" s="110" t="str">
        <f t="shared" ref="P137" si="109">IF(O137="","",ROUND(O137/8,2))</f>
        <v/>
      </c>
      <c r="Q137" s="108" t="str">
        <f>IF(COUNTA(S138:X138)=0,"",SUMPRODUCT(--(ISNUMBER(S138:X138)),S138:X138)+ (COUNTA(S138:X138)-COUNT(S138:X138))*8)</f>
        <v/>
      </c>
      <c r="R137" s="110" t="str">
        <f t="shared" ref="R137" si="11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9"/>
    </row>
    <row r="138" spans="2:34" ht="13.5" customHeight="1">
      <c r="B138" s="91"/>
      <c r="C138" s="93"/>
      <c r="D138" s="95"/>
      <c r="E138" s="95"/>
      <c r="F138" s="99"/>
      <c r="G138" s="99"/>
      <c r="H138" s="101"/>
      <c r="I138" s="103"/>
      <c r="J138" s="103"/>
      <c r="K138" s="103"/>
      <c r="L138" s="103"/>
      <c r="M138" s="105"/>
      <c r="N138" s="107"/>
      <c r="O138" s="109"/>
      <c r="P138" s="111"/>
      <c r="Q138" s="109"/>
      <c r="R138" s="111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9"/>
    </row>
    <row r="139" spans="2:34" ht="13.5" customHeight="1">
      <c r="B139" s="112">
        <f>(ROW()-10)/2+0.5</f>
        <v>65</v>
      </c>
      <c r="C139" s="92"/>
      <c r="D139" s="94" t="s">
        <v>97</v>
      </c>
      <c r="E139" s="94" t="s">
        <v>59</v>
      </c>
      <c r="F139" s="98" t="s">
        <v>95</v>
      </c>
      <c r="G139" s="98"/>
      <c r="H139" s="100"/>
      <c r="I139" s="102"/>
      <c r="J139" s="102"/>
      <c r="K139" s="102"/>
      <c r="L139" s="102"/>
      <c r="M139" s="104"/>
      <c r="N139" s="114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16" t="str">
        <f>IF(COUNTA(S139:X139)=0,"",SUMPRODUCT(--(ISNUMBER(S139:X139)),S139:X139)+ (COUNTA(S139:X139)-COUNT(S139:X139))*8)</f>
        <v/>
      </c>
      <c r="P139" s="118" t="str">
        <f>IF(O139="","",ROUND(O139/8,2))</f>
        <v/>
      </c>
      <c r="Q139" s="116" t="str">
        <f>IF(COUNTA(S140:X140)=0,"",SUMPRODUCT(--(ISNUMBER(S140:X140)),S140:X140)+ (COUNTA(S140:X140)-COUNT(S140:X140))*8)</f>
        <v/>
      </c>
      <c r="R139" s="118" t="str">
        <f t="shared" ref="R139" si="111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9"/>
    </row>
    <row r="140" spans="2:34" ht="13.5" customHeight="1">
      <c r="B140" s="113"/>
      <c r="C140" s="93"/>
      <c r="D140" s="95"/>
      <c r="E140" s="95"/>
      <c r="F140" s="99"/>
      <c r="G140" s="99"/>
      <c r="H140" s="101"/>
      <c r="I140" s="103"/>
      <c r="J140" s="103"/>
      <c r="K140" s="103"/>
      <c r="L140" s="103"/>
      <c r="M140" s="105"/>
      <c r="N140" s="115"/>
      <c r="O140" s="117"/>
      <c r="P140" s="119"/>
      <c r="Q140" s="117"/>
      <c r="R140" s="119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9"/>
    </row>
    <row r="141" spans="2:34" ht="13.5" customHeight="1">
      <c r="B141" s="90">
        <f t="shared" ref="B141" si="112">(ROW()-10)/2+0.5</f>
        <v>66</v>
      </c>
      <c r="C141" s="92"/>
      <c r="D141" s="94"/>
      <c r="E141" s="94"/>
      <c r="F141" s="98" t="s">
        <v>55</v>
      </c>
      <c r="G141" s="98"/>
      <c r="H141" s="100"/>
      <c r="I141" s="102"/>
      <c r="J141" s="102"/>
      <c r="K141" s="102"/>
      <c r="L141" s="102"/>
      <c r="M141" s="104"/>
      <c r="N141" s="106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/>
      </c>
      <c r="O141" s="108" t="str">
        <f>IF(COUNTA(S141:X141)=0,"",SUMPRODUCT(--(ISNUMBER(S141:X141)),S141:X141)+ (COUNTA(S141:X141)-COUNT(S141:X141))*8)</f>
        <v/>
      </c>
      <c r="P141" s="110" t="str">
        <f t="shared" ref="P141" si="113">IF(O141="","",ROUND(O141/8,2))</f>
        <v/>
      </c>
      <c r="Q141" s="108" t="str">
        <f>IF(COUNTA(S142:X142)=0,"",SUMPRODUCT(--(ISNUMBER(S142:X142)),S142:X142)+ (COUNTA(S142:X142)-COUNT(S142:X142))*8)</f>
        <v/>
      </c>
      <c r="R141" s="110" t="str">
        <f t="shared" ref="R141" si="114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9"/>
    </row>
    <row r="142" spans="2:34" ht="13.5" customHeight="1">
      <c r="B142" s="91"/>
      <c r="C142" s="93"/>
      <c r="D142" s="95"/>
      <c r="E142" s="95"/>
      <c r="F142" s="99"/>
      <c r="G142" s="99"/>
      <c r="H142" s="101"/>
      <c r="I142" s="103"/>
      <c r="J142" s="103"/>
      <c r="K142" s="103"/>
      <c r="L142" s="103"/>
      <c r="M142" s="105"/>
      <c r="N142" s="107"/>
      <c r="O142" s="109"/>
      <c r="P142" s="111"/>
      <c r="Q142" s="109"/>
      <c r="R142" s="111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9"/>
    </row>
    <row r="143" spans="2:34" ht="13.5" customHeight="1">
      <c r="B143" s="90">
        <f t="shared" ref="B143" si="115">(ROW()-10)/2+0.5</f>
        <v>67</v>
      </c>
      <c r="C143" s="92"/>
      <c r="D143" s="94"/>
      <c r="E143" s="94" t="s">
        <v>68</v>
      </c>
      <c r="F143" s="98" t="s">
        <v>95</v>
      </c>
      <c r="G143" s="98"/>
      <c r="H143" s="100"/>
      <c r="I143" s="102"/>
      <c r="J143" s="102"/>
      <c r="K143" s="102"/>
      <c r="L143" s="102"/>
      <c r="M143" s="104"/>
      <c r="N143" s="106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08" t="str">
        <f>IF(COUNTA(S143:X143)=0,"",SUMPRODUCT(--(ISNUMBER(S143:X143)),S143:X143)+ (COUNTA(S143:X143)-COUNT(S143:X143))*8)</f>
        <v/>
      </c>
      <c r="P143" s="110" t="str">
        <f t="shared" ref="P143" si="116">IF(O143="","",ROUND(O143/8,2))</f>
        <v/>
      </c>
      <c r="Q143" s="108" t="str">
        <f>IF(COUNTA(S144:X144)=0,"",SUMPRODUCT(--(ISNUMBER(S144:X144)),S144:X144)+ (COUNTA(S144:X144)-COUNT(S144:X144))*8)</f>
        <v/>
      </c>
      <c r="R143" s="110" t="str">
        <f t="shared" ref="R143" si="117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9"/>
    </row>
    <row r="144" spans="2:34" ht="13.5" customHeight="1">
      <c r="B144" s="91"/>
      <c r="C144" s="93"/>
      <c r="D144" s="95"/>
      <c r="E144" s="95"/>
      <c r="F144" s="99"/>
      <c r="G144" s="99"/>
      <c r="H144" s="101"/>
      <c r="I144" s="103"/>
      <c r="J144" s="103"/>
      <c r="K144" s="103"/>
      <c r="L144" s="103"/>
      <c r="M144" s="105"/>
      <c r="N144" s="107"/>
      <c r="O144" s="109"/>
      <c r="P144" s="111"/>
      <c r="Q144" s="109"/>
      <c r="R144" s="111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9"/>
    </row>
    <row r="145" spans="2:34" ht="13.5" customHeight="1">
      <c r="B145" s="90">
        <f t="shared" ref="B145" si="118">(ROW()-10)/2+0.5</f>
        <v>68</v>
      </c>
      <c r="C145" s="92"/>
      <c r="D145" s="94"/>
      <c r="E145" s="94"/>
      <c r="F145" s="98" t="s">
        <v>55</v>
      </c>
      <c r="G145" s="98"/>
      <c r="H145" s="100"/>
      <c r="I145" s="102"/>
      <c r="J145" s="102"/>
      <c r="K145" s="102"/>
      <c r="L145" s="102"/>
      <c r="M145" s="104"/>
      <c r="N145" s="106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/>
      </c>
      <c r="O145" s="108" t="str">
        <f>IF(COUNTA(S145:X145)=0,"",SUMPRODUCT(--(ISNUMBER(S145:X145)),S145:X145)+ (COUNTA(S145:X145)-COUNT(S145:X145))*8)</f>
        <v/>
      </c>
      <c r="P145" s="110" t="str">
        <f t="shared" ref="P145" si="119">IF(O145="","",ROUND(O145/8,2))</f>
        <v/>
      </c>
      <c r="Q145" s="108" t="str">
        <f>IF(COUNTA(S146:X146)=0,"",SUMPRODUCT(--(ISNUMBER(S146:X146)),S146:X146)+ (COUNTA(S146:X146)-COUNT(S146:X146))*8)</f>
        <v/>
      </c>
      <c r="R145" s="110" t="str">
        <f t="shared" ref="R145" si="12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9"/>
    </row>
    <row r="146" spans="2:34" ht="13.5" customHeight="1">
      <c r="B146" s="91"/>
      <c r="C146" s="93"/>
      <c r="D146" s="95"/>
      <c r="E146" s="95"/>
      <c r="F146" s="99"/>
      <c r="G146" s="99"/>
      <c r="H146" s="101"/>
      <c r="I146" s="103"/>
      <c r="J146" s="103"/>
      <c r="K146" s="103"/>
      <c r="L146" s="103"/>
      <c r="M146" s="105"/>
      <c r="N146" s="107"/>
      <c r="O146" s="109"/>
      <c r="P146" s="111"/>
      <c r="Q146" s="109"/>
      <c r="R146" s="111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9"/>
    </row>
    <row r="147" spans="2:34" ht="13.5" customHeight="1">
      <c r="B147" s="112">
        <f>(ROW()-10)/2+0.5</f>
        <v>69</v>
      </c>
      <c r="C147" s="92"/>
      <c r="D147" s="94"/>
      <c r="E147" s="94" t="s">
        <v>67</v>
      </c>
      <c r="F147" s="98" t="s">
        <v>95</v>
      </c>
      <c r="G147" s="98"/>
      <c r="H147" s="100"/>
      <c r="I147" s="102"/>
      <c r="J147" s="102"/>
      <c r="K147" s="102"/>
      <c r="L147" s="102"/>
      <c r="M147" s="104"/>
      <c r="N147" s="114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6" t="str">
        <f>IF(COUNTA(S147:X147)=0,"",SUMPRODUCT(--(ISNUMBER(S147:X147)),S147:X147)+ (COUNTA(S147:X147)-COUNT(S147:X147))*8)</f>
        <v/>
      </c>
      <c r="P147" s="118" t="str">
        <f>IF(O147="","",ROUND(O147/8,2))</f>
        <v/>
      </c>
      <c r="Q147" s="116" t="str">
        <f>IF(COUNTA(S148:X148)=0,"",SUMPRODUCT(--(ISNUMBER(S148:X148)),S148:X148)+ (COUNTA(S148:X148)-COUNT(S148:X148))*8)</f>
        <v/>
      </c>
      <c r="R147" s="118" t="str">
        <f t="shared" ref="R147" si="121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9"/>
    </row>
    <row r="148" spans="2:34" ht="13.5" customHeight="1">
      <c r="B148" s="113"/>
      <c r="C148" s="93"/>
      <c r="D148" s="95"/>
      <c r="E148" s="95"/>
      <c r="F148" s="99"/>
      <c r="G148" s="99"/>
      <c r="H148" s="101"/>
      <c r="I148" s="103"/>
      <c r="J148" s="103"/>
      <c r="K148" s="103"/>
      <c r="L148" s="103"/>
      <c r="M148" s="105"/>
      <c r="N148" s="115"/>
      <c r="O148" s="117"/>
      <c r="P148" s="119"/>
      <c r="Q148" s="117"/>
      <c r="R148" s="119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9"/>
    </row>
    <row r="149" spans="2:34" ht="13.5" customHeight="1">
      <c r="B149" s="90">
        <f t="shared" ref="B149" si="122">(ROW()-10)/2+0.5</f>
        <v>70</v>
      </c>
      <c r="C149" s="92"/>
      <c r="D149" s="94"/>
      <c r="E149" s="94"/>
      <c r="F149" s="98" t="s">
        <v>55</v>
      </c>
      <c r="G149" s="98"/>
      <c r="H149" s="100"/>
      <c r="I149" s="102"/>
      <c r="J149" s="102"/>
      <c r="K149" s="102"/>
      <c r="L149" s="102"/>
      <c r="M149" s="104"/>
      <c r="N149" s="106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/>
      </c>
      <c r="O149" s="108" t="str">
        <f>IF(COUNTA(S149:X149)=0,"",SUMPRODUCT(--(ISNUMBER(S149:X149)),S149:X149)+ (COUNTA(S149:X149)-COUNT(S149:X149))*8)</f>
        <v/>
      </c>
      <c r="P149" s="110" t="str">
        <f t="shared" ref="P149" si="123">IF(O149="","",ROUND(O149/8,2))</f>
        <v/>
      </c>
      <c r="Q149" s="108" t="str">
        <f>IF(COUNTA(S150:X150)=0,"",SUMPRODUCT(--(ISNUMBER(S150:X150)),S150:X150)+ (COUNTA(S150:X150)-COUNT(S150:X150))*8)</f>
        <v/>
      </c>
      <c r="R149" s="110" t="str">
        <f t="shared" ref="R149" si="124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9"/>
    </row>
    <row r="150" spans="2:34" ht="13.5" customHeight="1">
      <c r="B150" s="91"/>
      <c r="C150" s="93"/>
      <c r="D150" s="95"/>
      <c r="E150" s="95"/>
      <c r="F150" s="99"/>
      <c r="G150" s="99"/>
      <c r="H150" s="101"/>
      <c r="I150" s="103"/>
      <c r="J150" s="103"/>
      <c r="K150" s="103"/>
      <c r="L150" s="103"/>
      <c r="M150" s="105"/>
      <c r="N150" s="107"/>
      <c r="O150" s="109"/>
      <c r="P150" s="111"/>
      <c r="Q150" s="109"/>
      <c r="R150" s="111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9"/>
    </row>
    <row r="151" spans="2:34" ht="13.5" customHeight="1">
      <c r="B151" s="90">
        <f t="shared" ref="B151" si="125">(ROW()-10)/2+0.5</f>
        <v>71</v>
      </c>
      <c r="C151" s="92"/>
      <c r="D151" s="94"/>
      <c r="E151" s="94" t="s">
        <v>69</v>
      </c>
      <c r="F151" s="98" t="s">
        <v>95</v>
      </c>
      <c r="G151" s="98"/>
      <c r="H151" s="100"/>
      <c r="I151" s="102"/>
      <c r="J151" s="102"/>
      <c r="K151" s="102"/>
      <c r="L151" s="102"/>
      <c r="M151" s="104"/>
      <c r="N151" s="106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8" t="str">
        <f>IF(COUNTA(S151:X151)=0,"",SUMPRODUCT(--(ISNUMBER(S151:X151)),S151:X151)+ (COUNTA(S151:X151)-COUNT(S151:X151))*8)</f>
        <v/>
      </c>
      <c r="P151" s="110" t="str">
        <f t="shared" ref="P151" si="126">IF(O151="","",ROUND(O151/8,2))</f>
        <v/>
      </c>
      <c r="Q151" s="108" t="str">
        <f>IF(COUNTA(S152:X152)=0,"",SUMPRODUCT(--(ISNUMBER(S152:X152)),S152:X152)+ (COUNTA(S152:X152)-COUNT(S152:X152))*8)</f>
        <v/>
      </c>
      <c r="R151" s="110" t="str">
        <f t="shared" ref="R151" si="127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9"/>
    </row>
    <row r="152" spans="2:34" ht="13.5" customHeight="1">
      <c r="B152" s="91"/>
      <c r="C152" s="93"/>
      <c r="D152" s="95"/>
      <c r="E152" s="95"/>
      <c r="F152" s="99"/>
      <c r="G152" s="99"/>
      <c r="H152" s="101"/>
      <c r="I152" s="103"/>
      <c r="J152" s="103"/>
      <c r="K152" s="103"/>
      <c r="L152" s="103"/>
      <c r="M152" s="105"/>
      <c r="N152" s="107"/>
      <c r="O152" s="109"/>
      <c r="P152" s="111"/>
      <c r="Q152" s="109"/>
      <c r="R152" s="111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9"/>
    </row>
    <row r="153" spans="2:34" ht="13.5" customHeight="1">
      <c r="B153" s="90">
        <f t="shared" ref="B153" si="128">(ROW()-10)/2+0.5</f>
        <v>72</v>
      </c>
      <c r="C153" s="92"/>
      <c r="D153" s="94"/>
      <c r="E153" s="94"/>
      <c r="F153" s="98" t="s">
        <v>55</v>
      </c>
      <c r="G153" s="98"/>
      <c r="H153" s="100"/>
      <c r="I153" s="102"/>
      <c r="J153" s="102"/>
      <c r="K153" s="102"/>
      <c r="L153" s="102"/>
      <c r="M153" s="104"/>
      <c r="N153" s="106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/>
      </c>
      <c r="O153" s="108" t="str">
        <f>IF(COUNTA(S153:X153)=0,"",SUMPRODUCT(--(ISNUMBER(S153:X153)),S153:X153)+ (COUNTA(S153:X153)-COUNT(S153:X153))*8)</f>
        <v/>
      </c>
      <c r="P153" s="110" t="str">
        <f t="shared" ref="P153" si="129">IF(O153="","",ROUND(O153/8,2))</f>
        <v/>
      </c>
      <c r="Q153" s="108" t="str">
        <f>IF(COUNTA(S154:X154)=0,"",SUMPRODUCT(--(ISNUMBER(S154:X154)),S154:X154)+ (COUNTA(S154:X154)-COUNT(S154:X154))*8)</f>
        <v/>
      </c>
      <c r="R153" s="110" t="str">
        <f t="shared" ref="R153" si="130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9"/>
    </row>
    <row r="154" spans="2:34" ht="13.5" customHeight="1">
      <c r="B154" s="91"/>
      <c r="C154" s="93"/>
      <c r="D154" s="95"/>
      <c r="E154" s="95"/>
      <c r="F154" s="99"/>
      <c r="G154" s="99"/>
      <c r="H154" s="101"/>
      <c r="I154" s="103"/>
      <c r="J154" s="103"/>
      <c r="K154" s="103"/>
      <c r="L154" s="103"/>
      <c r="M154" s="105"/>
      <c r="N154" s="107"/>
      <c r="O154" s="109"/>
      <c r="P154" s="111"/>
      <c r="Q154" s="109"/>
      <c r="R154" s="111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9"/>
    </row>
    <row r="155" spans="2:34" ht="13.5" customHeight="1">
      <c r="B155" s="112">
        <f>(ROW()-10)/2+0.5</f>
        <v>73</v>
      </c>
      <c r="C155" s="92"/>
      <c r="D155" s="94"/>
      <c r="E155" s="94" t="s">
        <v>78</v>
      </c>
      <c r="F155" s="98" t="s">
        <v>95</v>
      </c>
      <c r="G155" s="98"/>
      <c r="H155" s="100"/>
      <c r="I155" s="102"/>
      <c r="J155" s="102"/>
      <c r="K155" s="102"/>
      <c r="L155" s="102"/>
      <c r="M155" s="104"/>
      <c r="N155" s="114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16" t="str">
        <f>IF(COUNTA(S155:X155)=0,"",SUMPRODUCT(--(ISNUMBER(S155:X155)),S155:X155)+ (COUNTA(S155:X155)-COUNT(S155:X155))*8)</f>
        <v/>
      </c>
      <c r="P155" s="118" t="str">
        <f>IF(O155="","",ROUND(O155/8,2))</f>
        <v/>
      </c>
      <c r="Q155" s="116" t="str">
        <f>IF(COUNTA(S156:X156)=0,"",SUMPRODUCT(--(ISNUMBER(S156:X156)),S156:X156)+ (COUNTA(S156:X156)-COUNT(S156:X156))*8)</f>
        <v/>
      </c>
      <c r="R155" s="118" t="str">
        <f t="shared" ref="R155" si="131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9"/>
    </row>
    <row r="156" spans="2:34" ht="13.5" customHeight="1">
      <c r="B156" s="113"/>
      <c r="C156" s="93"/>
      <c r="D156" s="95"/>
      <c r="E156" s="95"/>
      <c r="F156" s="99"/>
      <c r="G156" s="99"/>
      <c r="H156" s="101"/>
      <c r="I156" s="103"/>
      <c r="J156" s="103"/>
      <c r="K156" s="103"/>
      <c r="L156" s="103"/>
      <c r="M156" s="105"/>
      <c r="N156" s="115"/>
      <c r="O156" s="117"/>
      <c r="P156" s="119"/>
      <c r="Q156" s="117"/>
      <c r="R156" s="119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9"/>
    </row>
    <row r="157" spans="2:34" ht="13.5" customHeight="1">
      <c r="B157" s="90">
        <f t="shared" ref="B157" si="132">(ROW()-10)/2+0.5</f>
        <v>74</v>
      </c>
      <c r="C157" s="92"/>
      <c r="D157" s="94"/>
      <c r="E157" s="94"/>
      <c r="F157" s="98" t="s">
        <v>55</v>
      </c>
      <c r="G157" s="98"/>
      <c r="H157" s="100"/>
      <c r="I157" s="102"/>
      <c r="J157" s="102"/>
      <c r="K157" s="102"/>
      <c r="L157" s="102"/>
      <c r="M157" s="104"/>
      <c r="N157" s="106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/>
      </c>
      <c r="O157" s="108" t="str">
        <f>IF(COUNTA(S157:X157)=0,"",SUMPRODUCT(--(ISNUMBER(S157:X157)),S157:X157)+ (COUNTA(S157:X157)-COUNT(S157:X157))*8)</f>
        <v/>
      </c>
      <c r="P157" s="110" t="str">
        <f t="shared" ref="P157" si="133">IF(O157="","",ROUND(O157/8,2))</f>
        <v/>
      </c>
      <c r="Q157" s="108" t="str">
        <f>IF(COUNTA(S158:X158)=0,"",SUMPRODUCT(--(ISNUMBER(S158:X158)),S158:X158)+ (COUNTA(S158:X158)-COUNT(S158:X158))*8)</f>
        <v/>
      </c>
      <c r="R157" s="110" t="str">
        <f t="shared" ref="R157" si="134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9"/>
    </row>
    <row r="158" spans="2:34" ht="13.5" customHeight="1">
      <c r="B158" s="91"/>
      <c r="C158" s="93"/>
      <c r="D158" s="95"/>
      <c r="E158" s="95"/>
      <c r="F158" s="99"/>
      <c r="G158" s="99"/>
      <c r="H158" s="101"/>
      <c r="I158" s="103"/>
      <c r="J158" s="103"/>
      <c r="K158" s="103"/>
      <c r="L158" s="103"/>
      <c r="M158" s="105"/>
      <c r="N158" s="107"/>
      <c r="O158" s="109"/>
      <c r="P158" s="111"/>
      <c r="Q158" s="109"/>
      <c r="R158" s="111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9"/>
    </row>
    <row r="159" spans="2:34" ht="13.5" customHeight="1">
      <c r="B159" s="90">
        <f t="shared" ref="B159" si="135">(ROW()-10)/2+0.5</f>
        <v>75</v>
      </c>
      <c r="C159" s="92"/>
      <c r="D159" s="94"/>
      <c r="E159" s="94" t="s">
        <v>79</v>
      </c>
      <c r="F159" s="98" t="s">
        <v>95</v>
      </c>
      <c r="G159" s="98"/>
      <c r="H159" s="100"/>
      <c r="I159" s="102"/>
      <c r="J159" s="102"/>
      <c r="K159" s="102"/>
      <c r="L159" s="102"/>
      <c r="M159" s="104"/>
      <c r="N159" s="106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8" t="str">
        <f>IF(COUNTA(S159:X159)=0,"",SUMPRODUCT(--(ISNUMBER(S159:X159)),S159:X159)+ (COUNTA(S159:X159)-COUNT(S159:X159))*8)</f>
        <v/>
      </c>
      <c r="P159" s="110" t="str">
        <f t="shared" ref="P159" si="136">IF(O159="","",ROUND(O159/8,2))</f>
        <v/>
      </c>
      <c r="Q159" s="108" t="str">
        <f>IF(COUNTA(S160:X160)=0,"",SUMPRODUCT(--(ISNUMBER(S160:X160)),S160:X160)+ (COUNTA(S160:X160)-COUNT(S160:X160))*8)</f>
        <v/>
      </c>
      <c r="R159" s="110" t="str">
        <f t="shared" ref="R159" si="137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9"/>
    </row>
    <row r="160" spans="2:34" ht="13.5" customHeight="1">
      <c r="B160" s="91"/>
      <c r="C160" s="93"/>
      <c r="D160" s="95"/>
      <c r="E160" s="95"/>
      <c r="F160" s="99"/>
      <c r="G160" s="99"/>
      <c r="H160" s="101"/>
      <c r="I160" s="103"/>
      <c r="J160" s="103"/>
      <c r="K160" s="103"/>
      <c r="L160" s="103"/>
      <c r="M160" s="105"/>
      <c r="N160" s="107"/>
      <c r="O160" s="109"/>
      <c r="P160" s="111"/>
      <c r="Q160" s="109"/>
      <c r="R160" s="111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9"/>
    </row>
    <row r="161" spans="2:34" ht="13.5" customHeight="1">
      <c r="B161" s="90">
        <f t="shared" ref="B161" si="138">(ROW()-10)/2+0.5</f>
        <v>76</v>
      </c>
      <c r="C161" s="92"/>
      <c r="D161" s="94"/>
      <c r="E161" s="94"/>
      <c r="F161" s="98" t="s">
        <v>55</v>
      </c>
      <c r="G161" s="98"/>
      <c r="H161" s="100"/>
      <c r="I161" s="102"/>
      <c r="J161" s="102"/>
      <c r="K161" s="102"/>
      <c r="L161" s="102"/>
      <c r="M161" s="104"/>
      <c r="N161" s="106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/>
      </c>
      <c r="O161" s="108" t="str">
        <f>IF(COUNTA(S161:X161)=0,"",SUMPRODUCT(--(ISNUMBER(S161:X161)),S161:X161)+ (COUNTA(S161:X161)-COUNT(S161:X161))*8)</f>
        <v/>
      </c>
      <c r="P161" s="110" t="str">
        <f t="shared" ref="P161" si="139">IF(O161="","",ROUND(O161/8,2))</f>
        <v/>
      </c>
      <c r="Q161" s="108" t="str">
        <f>IF(COUNTA(S162:X162)=0,"",SUMPRODUCT(--(ISNUMBER(S162:X162)),S162:X162)+ (COUNTA(S162:X162)-COUNT(S162:X162))*8)</f>
        <v/>
      </c>
      <c r="R161" s="110" t="str">
        <f t="shared" ref="R161" si="140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9"/>
    </row>
    <row r="162" spans="2:34" ht="13.5" customHeight="1">
      <c r="B162" s="91"/>
      <c r="C162" s="93"/>
      <c r="D162" s="95"/>
      <c r="E162" s="95"/>
      <c r="F162" s="99"/>
      <c r="G162" s="99"/>
      <c r="H162" s="101"/>
      <c r="I162" s="103"/>
      <c r="J162" s="103"/>
      <c r="K162" s="103"/>
      <c r="L162" s="103"/>
      <c r="M162" s="105"/>
      <c r="N162" s="107"/>
      <c r="O162" s="109"/>
      <c r="P162" s="111"/>
      <c r="Q162" s="109"/>
      <c r="R162" s="111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9"/>
    </row>
    <row r="163" spans="2:34" ht="13.5" customHeight="1">
      <c r="B163" s="90">
        <f t="shared" ref="B163" si="141">(ROW()-10)/2+0.5</f>
        <v>77</v>
      </c>
      <c r="C163" s="92"/>
      <c r="D163" s="94"/>
      <c r="E163" s="94"/>
      <c r="F163" s="98"/>
      <c r="G163" s="98"/>
      <c r="H163" s="100"/>
      <c r="I163" s="102"/>
      <c r="J163" s="102"/>
      <c r="K163" s="102"/>
      <c r="L163" s="102"/>
      <c r="M163" s="104"/>
      <c r="N163" s="106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8" t="str">
        <f>IF(COUNTA(S163:X163)=0,"",SUMPRODUCT(--(ISNUMBER(S163:X163)),S163:X163)+ (COUNTA(S163:X163)-COUNT(S163:X163))*8)</f>
        <v/>
      </c>
      <c r="P163" s="110" t="str">
        <f t="shared" ref="P163" si="142">IF(O163="","",ROUND(O163/8,2))</f>
        <v/>
      </c>
      <c r="Q163" s="108" t="str">
        <f>IF(COUNTA(S164:X164)=0,"",SUMPRODUCT(--(ISNUMBER(S164:X164)),S164:X164)+ (COUNTA(S164:X164)-COUNT(S164:X164))*8)</f>
        <v/>
      </c>
      <c r="R163" s="110" t="str">
        <f t="shared" ref="R163" si="143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9"/>
    </row>
    <row r="164" spans="2:34" ht="13.5" customHeight="1">
      <c r="B164" s="91"/>
      <c r="C164" s="93"/>
      <c r="D164" s="95"/>
      <c r="E164" s="95"/>
      <c r="F164" s="99"/>
      <c r="G164" s="99"/>
      <c r="H164" s="101"/>
      <c r="I164" s="103"/>
      <c r="J164" s="103"/>
      <c r="K164" s="103"/>
      <c r="L164" s="103"/>
      <c r="M164" s="105"/>
      <c r="N164" s="107"/>
      <c r="O164" s="109"/>
      <c r="P164" s="111"/>
      <c r="Q164" s="109"/>
      <c r="R164" s="111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9"/>
    </row>
    <row r="165" spans="2:34" ht="13.5" customHeight="1">
      <c r="B165" s="112">
        <f>(ROW()-10)/2+0.5</f>
        <v>78</v>
      </c>
      <c r="C165" s="92"/>
      <c r="D165" s="94" t="s">
        <v>99</v>
      </c>
      <c r="E165" s="94" t="s">
        <v>103</v>
      </c>
      <c r="F165" s="98" t="s">
        <v>95</v>
      </c>
      <c r="G165" s="98"/>
      <c r="H165" s="100"/>
      <c r="I165" s="102"/>
      <c r="J165" s="102"/>
      <c r="K165" s="102"/>
      <c r="L165" s="102"/>
      <c r="M165" s="104"/>
      <c r="N165" s="114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/>
      </c>
      <c r="O165" s="116" t="str">
        <f>IF(COUNTA(S165:X165)=0,"",SUMPRODUCT(--(ISNUMBER(S165:X165)),S165:X165)+ (COUNTA(S165:X165)-COUNT(S165:X165))*8)</f>
        <v/>
      </c>
      <c r="P165" s="118" t="str">
        <f>IF(O165="","",ROUND(O165/8,2))</f>
        <v/>
      </c>
      <c r="Q165" s="116" t="str">
        <f>IF(COUNTA(S166:X166)=0,"",SUMPRODUCT(--(ISNUMBER(S166:X166)),S166:X166)+ (COUNTA(S166:X166)-COUNT(S166:X166))*8)</f>
        <v/>
      </c>
      <c r="R165" s="118" t="str">
        <f t="shared" ref="R165" si="144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9"/>
    </row>
    <row r="166" spans="2:34" ht="13.5" customHeight="1">
      <c r="B166" s="113"/>
      <c r="C166" s="93"/>
      <c r="D166" s="95"/>
      <c r="E166" s="95"/>
      <c r="F166" s="99"/>
      <c r="G166" s="99"/>
      <c r="H166" s="101"/>
      <c r="I166" s="103"/>
      <c r="J166" s="103"/>
      <c r="K166" s="103"/>
      <c r="L166" s="103"/>
      <c r="M166" s="105"/>
      <c r="N166" s="115"/>
      <c r="O166" s="117"/>
      <c r="P166" s="119"/>
      <c r="Q166" s="117"/>
      <c r="R166" s="119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9"/>
    </row>
    <row r="167" spans="2:34" ht="13.5" customHeight="1">
      <c r="B167" s="90">
        <f t="shared" ref="B167" si="145">(ROW()-10)/2+0.5</f>
        <v>79</v>
      </c>
      <c r="C167" s="92"/>
      <c r="D167" s="94"/>
      <c r="E167" s="94"/>
      <c r="F167" s="98" t="s">
        <v>55</v>
      </c>
      <c r="G167" s="98"/>
      <c r="H167" s="100"/>
      <c r="I167" s="102"/>
      <c r="J167" s="102"/>
      <c r="K167" s="102"/>
      <c r="L167" s="102"/>
      <c r="M167" s="104"/>
      <c r="N167" s="106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8" t="str">
        <f>IF(COUNTA(S167:X167)=0,"",SUMPRODUCT(--(ISNUMBER(S167:X167)),S167:X167)+ (COUNTA(S167:X167)-COUNT(S167:X167))*8)</f>
        <v/>
      </c>
      <c r="P167" s="110" t="str">
        <f t="shared" ref="P167" si="146">IF(O167="","",ROUND(O167/8,2))</f>
        <v/>
      </c>
      <c r="Q167" s="108" t="str">
        <f>IF(COUNTA(S168:X168)=0,"",SUMPRODUCT(--(ISNUMBER(S168:X168)),S168:X168)+ (COUNTA(S168:X168)-COUNT(S168:X168))*8)</f>
        <v/>
      </c>
      <c r="R167" s="110" t="str">
        <f t="shared" ref="R167" si="147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9"/>
    </row>
    <row r="168" spans="2:34" ht="13.5" customHeight="1">
      <c r="B168" s="91"/>
      <c r="C168" s="93"/>
      <c r="D168" s="95"/>
      <c r="E168" s="95"/>
      <c r="F168" s="99"/>
      <c r="G168" s="99"/>
      <c r="H168" s="101"/>
      <c r="I168" s="103"/>
      <c r="J168" s="103"/>
      <c r="K168" s="103"/>
      <c r="L168" s="103"/>
      <c r="M168" s="105"/>
      <c r="N168" s="107"/>
      <c r="O168" s="109"/>
      <c r="P168" s="111"/>
      <c r="Q168" s="109"/>
      <c r="R168" s="111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9"/>
    </row>
    <row r="169" spans="2:34" ht="13.5" customHeight="1">
      <c r="B169" s="90">
        <f t="shared" ref="B169" si="148">(ROW()-10)/2+0.5</f>
        <v>80</v>
      </c>
      <c r="C169" s="92"/>
      <c r="D169" s="94"/>
      <c r="E169" s="94" t="s">
        <v>104</v>
      </c>
      <c r="F169" s="98" t="s">
        <v>95</v>
      </c>
      <c r="G169" s="98"/>
      <c r="H169" s="100"/>
      <c r="I169" s="102"/>
      <c r="J169" s="102"/>
      <c r="K169" s="102"/>
      <c r="L169" s="102"/>
      <c r="M169" s="104"/>
      <c r="N169" s="106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/>
      </c>
      <c r="O169" s="108" t="str">
        <f>IF(COUNTA(S169:X169)=0,"",SUMPRODUCT(--(ISNUMBER(S169:X169)),S169:X169)+ (COUNTA(S169:X169)-COUNT(S169:X169))*8)</f>
        <v/>
      </c>
      <c r="P169" s="110" t="str">
        <f t="shared" ref="P169" si="149">IF(O169="","",ROUND(O169/8,2))</f>
        <v/>
      </c>
      <c r="Q169" s="108" t="str">
        <f>IF(COUNTA(S170:X170)=0,"",SUMPRODUCT(--(ISNUMBER(S170:X170)),S170:X170)+ (COUNTA(S170:X170)-COUNT(S170:X170))*8)</f>
        <v/>
      </c>
      <c r="R169" s="110" t="str">
        <f t="shared" ref="R169" si="150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9"/>
    </row>
    <row r="170" spans="2:34" ht="13.5" customHeight="1">
      <c r="B170" s="91"/>
      <c r="C170" s="93"/>
      <c r="D170" s="95"/>
      <c r="E170" s="95"/>
      <c r="F170" s="99"/>
      <c r="G170" s="99"/>
      <c r="H170" s="101"/>
      <c r="I170" s="103"/>
      <c r="J170" s="103"/>
      <c r="K170" s="103"/>
      <c r="L170" s="103"/>
      <c r="M170" s="105"/>
      <c r="N170" s="107"/>
      <c r="O170" s="109"/>
      <c r="P170" s="111"/>
      <c r="Q170" s="109"/>
      <c r="R170" s="111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9"/>
    </row>
    <row r="171" spans="2:34" ht="13.5" customHeight="1">
      <c r="B171" s="90">
        <f t="shared" ref="B171" si="151">(ROW()-10)/2+0.5</f>
        <v>81</v>
      </c>
      <c r="C171" s="92"/>
      <c r="D171" s="94"/>
      <c r="E171" s="94"/>
      <c r="F171" s="98" t="s">
        <v>55</v>
      </c>
      <c r="G171" s="98"/>
      <c r="H171" s="100"/>
      <c r="I171" s="102"/>
      <c r="J171" s="102"/>
      <c r="K171" s="102"/>
      <c r="L171" s="102"/>
      <c r="M171" s="104"/>
      <c r="N171" s="106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8" t="str">
        <f>IF(COUNTA(S171:X171)=0,"",SUMPRODUCT(--(ISNUMBER(S171:X171)),S171:X171)+ (COUNTA(S171:X171)-COUNT(S171:X171))*8)</f>
        <v/>
      </c>
      <c r="P171" s="110" t="str">
        <f t="shared" ref="P171" si="152">IF(O171="","",ROUND(O171/8,2))</f>
        <v/>
      </c>
      <c r="Q171" s="108" t="str">
        <f>IF(COUNTA(S172:X172)=0,"",SUMPRODUCT(--(ISNUMBER(S172:X172)),S172:X172)+ (COUNTA(S172:X172)-COUNT(S172:X172))*8)</f>
        <v/>
      </c>
      <c r="R171" s="110" t="str">
        <f t="shared" ref="R171" si="15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9"/>
    </row>
    <row r="172" spans="2:34" ht="13.5" customHeight="1">
      <c r="B172" s="91"/>
      <c r="C172" s="93"/>
      <c r="D172" s="95"/>
      <c r="E172" s="95"/>
      <c r="F172" s="99"/>
      <c r="G172" s="99"/>
      <c r="H172" s="101"/>
      <c r="I172" s="103"/>
      <c r="J172" s="103"/>
      <c r="K172" s="103"/>
      <c r="L172" s="103"/>
      <c r="M172" s="105"/>
      <c r="N172" s="107"/>
      <c r="O172" s="109"/>
      <c r="P172" s="111"/>
      <c r="Q172" s="109"/>
      <c r="R172" s="111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9"/>
    </row>
    <row r="173" spans="2:34" ht="13.5" customHeight="1">
      <c r="B173" s="112">
        <f>(ROW()-10)/2+0.5</f>
        <v>82</v>
      </c>
      <c r="C173" s="92"/>
      <c r="D173" s="94"/>
      <c r="E173" s="94" t="s">
        <v>105</v>
      </c>
      <c r="F173" s="98" t="s">
        <v>95</v>
      </c>
      <c r="G173" s="98"/>
      <c r="H173" s="100"/>
      <c r="I173" s="102"/>
      <c r="J173" s="102"/>
      <c r="K173" s="102"/>
      <c r="L173" s="102"/>
      <c r="M173" s="104"/>
      <c r="N173" s="114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16" t="str">
        <f>IF(COUNTA(S173:X173)=0,"",SUMPRODUCT(--(ISNUMBER(S173:X173)),S173:X173)+ (COUNTA(S173:X173)-COUNT(S173:X173))*8)</f>
        <v/>
      </c>
      <c r="P173" s="118" t="str">
        <f>IF(O173="","",ROUND(O173/8,2))</f>
        <v/>
      </c>
      <c r="Q173" s="116" t="str">
        <f>IF(COUNTA(S174:X174)=0,"",SUMPRODUCT(--(ISNUMBER(S174:X174)),S174:X174)+ (COUNTA(S174:X174)-COUNT(S174:X174))*8)</f>
        <v/>
      </c>
      <c r="R173" s="118" t="str">
        <f t="shared" ref="R173" si="154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9"/>
    </row>
    <row r="174" spans="2:34" ht="13.5" customHeight="1">
      <c r="B174" s="113"/>
      <c r="C174" s="93"/>
      <c r="D174" s="95"/>
      <c r="E174" s="95"/>
      <c r="F174" s="99"/>
      <c r="G174" s="99"/>
      <c r="H174" s="101"/>
      <c r="I174" s="103"/>
      <c r="J174" s="103"/>
      <c r="K174" s="103"/>
      <c r="L174" s="103"/>
      <c r="M174" s="105"/>
      <c r="N174" s="115"/>
      <c r="O174" s="117"/>
      <c r="P174" s="119"/>
      <c r="Q174" s="117"/>
      <c r="R174" s="119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9"/>
    </row>
    <row r="175" spans="2:34" ht="13.5" customHeight="1">
      <c r="B175" s="90">
        <f t="shared" ref="B175" si="155">(ROW()-10)/2+0.5</f>
        <v>83</v>
      </c>
      <c r="C175" s="92"/>
      <c r="D175" s="94"/>
      <c r="E175" s="94"/>
      <c r="F175" s="98" t="s">
        <v>55</v>
      </c>
      <c r="G175" s="98"/>
      <c r="H175" s="100"/>
      <c r="I175" s="102"/>
      <c r="J175" s="102"/>
      <c r="K175" s="102"/>
      <c r="L175" s="102"/>
      <c r="M175" s="104"/>
      <c r="N175" s="106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8" t="str">
        <f>IF(COUNTA(S175:X175)=0,"",SUMPRODUCT(--(ISNUMBER(S175:X175)),S175:X175)+ (COUNTA(S175:X175)-COUNT(S175:X175))*8)</f>
        <v/>
      </c>
      <c r="P175" s="110" t="str">
        <f t="shared" ref="P175" si="156">IF(O175="","",ROUND(O175/8,2))</f>
        <v/>
      </c>
      <c r="Q175" s="108" t="str">
        <f>IF(COUNTA(S176:X176)=0,"",SUMPRODUCT(--(ISNUMBER(S176:X176)),S176:X176)+ (COUNTA(S176:X176)-COUNT(S176:X176))*8)</f>
        <v/>
      </c>
      <c r="R175" s="110" t="str">
        <f t="shared" ref="R175" si="15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9"/>
    </row>
    <row r="176" spans="2:34" ht="13.5" customHeight="1">
      <c r="B176" s="91"/>
      <c r="C176" s="93"/>
      <c r="D176" s="95"/>
      <c r="E176" s="95"/>
      <c r="F176" s="99"/>
      <c r="G176" s="99"/>
      <c r="H176" s="101"/>
      <c r="I176" s="103"/>
      <c r="J176" s="103"/>
      <c r="K176" s="103"/>
      <c r="L176" s="103"/>
      <c r="M176" s="105"/>
      <c r="N176" s="107"/>
      <c r="O176" s="109"/>
      <c r="P176" s="111"/>
      <c r="Q176" s="109"/>
      <c r="R176" s="111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9"/>
    </row>
    <row r="177" spans="2:34" ht="13.5" customHeight="1">
      <c r="B177" s="90">
        <f t="shared" ref="B177" si="158">(ROW()-10)/2+0.5</f>
        <v>84</v>
      </c>
      <c r="C177" s="92"/>
      <c r="D177" s="94"/>
      <c r="E177" s="94" t="s">
        <v>106</v>
      </c>
      <c r="F177" s="98" t="s">
        <v>95</v>
      </c>
      <c r="G177" s="98"/>
      <c r="H177" s="100"/>
      <c r="I177" s="102"/>
      <c r="J177" s="102"/>
      <c r="K177" s="102"/>
      <c r="L177" s="102"/>
      <c r="M177" s="104"/>
      <c r="N177" s="106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/>
      </c>
      <c r="O177" s="108" t="str">
        <f>IF(COUNTA(S177:X177)=0,"",SUMPRODUCT(--(ISNUMBER(S177:X177)),S177:X177)+ (COUNTA(S177:X177)-COUNT(S177:X177))*8)</f>
        <v/>
      </c>
      <c r="P177" s="110" t="str">
        <f t="shared" ref="P177" si="159">IF(O177="","",ROUND(O177/8,2))</f>
        <v/>
      </c>
      <c r="Q177" s="108" t="str">
        <f>IF(COUNTA(S178:X178)=0,"",SUMPRODUCT(--(ISNUMBER(S178:X178)),S178:X178)+ (COUNTA(S178:X178)-COUNT(S178:X178))*8)</f>
        <v/>
      </c>
      <c r="R177" s="110" t="str">
        <f t="shared" ref="R177" si="16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9"/>
    </row>
    <row r="178" spans="2:34" ht="13.5" customHeight="1">
      <c r="B178" s="91"/>
      <c r="C178" s="93"/>
      <c r="D178" s="95"/>
      <c r="E178" s="95"/>
      <c r="F178" s="99"/>
      <c r="G178" s="99"/>
      <c r="H178" s="101"/>
      <c r="I178" s="103"/>
      <c r="J178" s="103"/>
      <c r="K178" s="103"/>
      <c r="L178" s="103"/>
      <c r="M178" s="105"/>
      <c r="N178" s="107"/>
      <c r="O178" s="109"/>
      <c r="P178" s="111"/>
      <c r="Q178" s="109"/>
      <c r="R178" s="111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9"/>
    </row>
    <row r="179" spans="2:34" ht="13.5" customHeight="1">
      <c r="B179" s="90">
        <f t="shared" ref="B179" si="161">(ROW()-10)/2+0.5</f>
        <v>85</v>
      </c>
      <c r="C179" s="92"/>
      <c r="D179" s="94"/>
      <c r="E179" s="94"/>
      <c r="F179" s="98" t="s">
        <v>55</v>
      </c>
      <c r="G179" s="98"/>
      <c r="H179" s="100"/>
      <c r="I179" s="102"/>
      <c r="J179" s="102"/>
      <c r="K179" s="102"/>
      <c r="L179" s="102"/>
      <c r="M179" s="104"/>
      <c r="N179" s="106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8" t="str">
        <f>IF(COUNTA(S179:X179)=0,"",SUMPRODUCT(--(ISNUMBER(S179:X179)),S179:X179)+ (COUNTA(S179:X179)-COUNT(S179:X179))*8)</f>
        <v/>
      </c>
      <c r="P179" s="110" t="str">
        <f t="shared" ref="P179" si="162">IF(O179="","",ROUND(O179/8,2))</f>
        <v/>
      </c>
      <c r="Q179" s="108" t="str">
        <f>IF(COUNTA(S180:X180)=0,"",SUMPRODUCT(--(ISNUMBER(S180:X180)),S180:X180)+ (COUNTA(S180:X180)-COUNT(S180:X180))*8)</f>
        <v/>
      </c>
      <c r="R179" s="110" t="str">
        <f t="shared" ref="R179" si="163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9"/>
    </row>
    <row r="180" spans="2:34" ht="13.5" customHeight="1">
      <c r="B180" s="91"/>
      <c r="C180" s="93"/>
      <c r="D180" s="95"/>
      <c r="E180" s="95"/>
      <c r="F180" s="99"/>
      <c r="G180" s="99"/>
      <c r="H180" s="101"/>
      <c r="I180" s="103"/>
      <c r="J180" s="103"/>
      <c r="K180" s="103"/>
      <c r="L180" s="103"/>
      <c r="M180" s="105"/>
      <c r="N180" s="107"/>
      <c r="O180" s="109"/>
      <c r="P180" s="111"/>
      <c r="Q180" s="109"/>
      <c r="R180" s="111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9"/>
    </row>
    <row r="181" spans="2:34" ht="13.5" customHeight="1">
      <c r="B181" s="90">
        <f>(ROW()-10)/2+0.5</f>
        <v>86</v>
      </c>
      <c r="C181" s="92"/>
      <c r="D181" s="94"/>
      <c r="E181" s="94"/>
      <c r="F181" s="98"/>
      <c r="G181" s="98"/>
      <c r="H181" s="100"/>
      <c r="I181" s="102"/>
      <c r="J181" s="102"/>
      <c r="K181" s="102"/>
      <c r="L181" s="102"/>
      <c r="M181" s="104"/>
      <c r="N181" s="106"/>
      <c r="O181" s="108"/>
      <c r="P181" s="110"/>
      <c r="Q181" s="108"/>
      <c r="R181" s="110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9"/>
    </row>
    <row r="182" spans="2:34" ht="13.5" customHeight="1">
      <c r="B182" s="91"/>
      <c r="C182" s="93"/>
      <c r="D182" s="95"/>
      <c r="E182" s="95"/>
      <c r="F182" s="99"/>
      <c r="G182" s="99"/>
      <c r="H182" s="101"/>
      <c r="I182" s="103"/>
      <c r="J182" s="103"/>
      <c r="K182" s="103"/>
      <c r="L182" s="103"/>
      <c r="M182" s="105"/>
      <c r="N182" s="107"/>
      <c r="O182" s="109"/>
      <c r="P182" s="111"/>
      <c r="Q182" s="109"/>
      <c r="R182" s="111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9"/>
    </row>
    <row r="183" spans="2:34" ht="13.5" customHeight="1">
      <c r="B183" s="112">
        <f>(ROW()-10)/2+0.5</f>
        <v>87</v>
      </c>
      <c r="C183" s="92"/>
      <c r="D183" s="94" t="s">
        <v>100</v>
      </c>
      <c r="E183" s="94" t="s">
        <v>108</v>
      </c>
      <c r="F183" s="98" t="s">
        <v>95</v>
      </c>
      <c r="G183" s="98"/>
      <c r="H183" s="100"/>
      <c r="I183" s="102"/>
      <c r="J183" s="102"/>
      <c r="K183" s="102"/>
      <c r="L183" s="102"/>
      <c r="M183" s="104"/>
      <c r="N183" s="114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16"/>
      <c r="P183" s="118" t="str">
        <f>IF(O183="","",ROUND(O183/8,2))</f>
        <v/>
      </c>
      <c r="Q183" s="116" t="str">
        <f>IF(COUNTA(S184:X184)=0,"",SUMPRODUCT(--(ISNUMBER(S184:X184)),S184:X184)+ (COUNTA(S184:X184)-COUNT(S184:X184))*8)</f>
        <v/>
      </c>
      <c r="R183" s="118" t="str">
        <f t="shared" ref="R183" si="164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9"/>
    </row>
    <row r="184" spans="2:34" ht="13.5" customHeight="1">
      <c r="B184" s="113"/>
      <c r="C184" s="93"/>
      <c r="D184" s="95"/>
      <c r="E184" s="95"/>
      <c r="F184" s="99"/>
      <c r="G184" s="99"/>
      <c r="H184" s="101"/>
      <c r="I184" s="103"/>
      <c r="J184" s="103"/>
      <c r="K184" s="103"/>
      <c r="L184" s="103"/>
      <c r="M184" s="105"/>
      <c r="N184" s="115"/>
      <c r="O184" s="117"/>
      <c r="P184" s="119"/>
      <c r="Q184" s="117"/>
      <c r="R184" s="119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9"/>
    </row>
    <row r="185" spans="2:34" ht="13.5" customHeight="1">
      <c r="B185" s="90">
        <f>(ROW()-10)/2+0.5</f>
        <v>88</v>
      </c>
      <c r="C185" s="92"/>
      <c r="D185" s="94"/>
      <c r="E185" s="94"/>
      <c r="F185" s="98" t="s">
        <v>55</v>
      </c>
      <c r="G185" s="98"/>
      <c r="H185" s="100"/>
      <c r="I185" s="102"/>
      <c r="J185" s="102"/>
      <c r="K185" s="102"/>
      <c r="L185" s="102"/>
      <c r="M185" s="104"/>
      <c r="N185" s="106"/>
      <c r="O185" s="108"/>
      <c r="P185" s="110"/>
      <c r="Q185" s="108"/>
      <c r="R185" s="110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9"/>
    </row>
    <row r="186" spans="2:34" ht="13.5" customHeight="1">
      <c r="B186" s="91"/>
      <c r="C186" s="93"/>
      <c r="D186" s="95"/>
      <c r="E186" s="95"/>
      <c r="F186" s="99"/>
      <c r="G186" s="99"/>
      <c r="H186" s="101"/>
      <c r="I186" s="103"/>
      <c r="J186" s="103"/>
      <c r="K186" s="103"/>
      <c r="L186" s="103"/>
      <c r="M186" s="105"/>
      <c r="N186" s="107"/>
      <c r="O186" s="109"/>
      <c r="P186" s="111"/>
      <c r="Q186" s="109"/>
      <c r="R186" s="111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9"/>
    </row>
    <row r="187" spans="2:34" ht="13.5" customHeight="1">
      <c r="B187" s="90">
        <f t="shared" ref="B187" si="165">(ROW()-10)/2+0.5</f>
        <v>89</v>
      </c>
      <c r="C187" s="92"/>
      <c r="D187" s="94"/>
      <c r="E187" s="94" t="s">
        <v>88</v>
      </c>
      <c r="F187" s="98" t="s">
        <v>95</v>
      </c>
      <c r="G187" s="98"/>
      <c r="H187" s="100"/>
      <c r="I187" s="102"/>
      <c r="J187" s="102"/>
      <c r="K187" s="102"/>
      <c r="L187" s="102"/>
      <c r="M187" s="104"/>
      <c r="N187" s="106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8"/>
      <c r="P187" s="110" t="str">
        <f t="shared" ref="P187" si="166">IF(O187="","",ROUND(O187/8,2))</f>
        <v/>
      </c>
      <c r="Q187" s="108" t="str">
        <f>IF(COUNTA(S188:X188)=0,"",SUMPRODUCT(--(ISNUMBER(S188:X188)),S188:X188)+ (COUNTA(S188:X188)-COUNT(S188:X188))*8)</f>
        <v/>
      </c>
      <c r="R187" s="110" t="str">
        <f t="shared" ref="R187" si="167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9"/>
    </row>
    <row r="188" spans="2:34" ht="13.5" customHeight="1">
      <c r="B188" s="91"/>
      <c r="C188" s="93"/>
      <c r="D188" s="95"/>
      <c r="E188" s="95"/>
      <c r="F188" s="99"/>
      <c r="G188" s="99"/>
      <c r="H188" s="101"/>
      <c r="I188" s="103"/>
      <c r="J188" s="103"/>
      <c r="K188" s="103"/>
      <c r="L188" s="103"/>
      <c r="M188" s="105"/>
      <c r="N188" s="107"/>
      <c r="O188" s="109"/>
      <c r="P188" s="111"/>
      <c r="Q188" s="109"/>
      <c r="R188" s="111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9"/>
    </row>
    <row r="189" spans="2:34" ht="13.5" customHeight="1">
      <c r="B189" s="90">
        <f>(ROW()-10)/2+0.5</f>
        <v>90</v>
      </c>
      <c r="C189" s="92"/>
      <c r="D189" s="94"/>
      <c r="E189" s="94"/>
      <c r="F189" s="98" t="s">
        <v>55</v>
      </c>
      <c r="G189" s="98"/>
      <c r="H189" s="100"/>
      <c r="I189" s="102"/>
      <c r="J189" s="102"/>
      <c r="K189" s="102"/>
      <c r="L189" s="102"/>
      <c r="M189" s="104"/>
      <c r="N189" s="106"/>
      <c r="O189" s="108"/>
      <c r="P189" s="110"/>
      <c r="Q189" s="108"/>
      <c r="R189" s="110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9"/>
    </row>
    <row r="190" spans="2:34" ht="13.5" customHeight="1">
      <c r="B190" s="91"/>
      <c r="C190" s="93"/>
      <c r="D190" s="95"/>
      <c r="E190" s="95"/>
      <c r="F190" s="99"/>
      <c r="G190" s="99"/>
      <c r="H190" s="101"/>
      <c r="I190" s="103"/>
      <c r="J190" s="103"/>
      <c r="K190" s="103"/>
      <c r="L190" s="103"/>
      <c r="M190" s="105"/>
      <c r="N190" s="107"/>
      <c r="O190" s="109"/>
      <c r="P190" s="111"/>
      <c r="Q190" s="109"/>
      <c r="R190" s="111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9"/>
    </row>
    <row r="191" spans="2:34" ht="13.5" customHeight="1">
      <c r="B191" s="112">
        <f>(ROW()-10)/2+0.5</f>
        <v>91</v>
      </c>
      <c r="C191" s="92"/>
      <c r="D191" s="94"/>
      <c r="E191" s="94" t="s">
        <v>89</v>
      </c>
      <c r="F191" s="98" t="s">
        <v>95</v>
      </c>
      <c r="G191" s="98"/>
      <c r="H191" s="100"/>
      <c r="I191" s="102"/>
      <c r="J191" s="102"/>
      <c r="K191" s="102"/>
      <c r="L191" s="102"/>
      <c r="M191" s="104"/>
      <c r="N191" s="114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16" t="str">
        <f>IF(COUNTA(S191:X191)=0,"",SUMPRODUCT(--(ISNUMBER(S191:X191)),S191:X191)+ (COUNTA(S191:X191)-COUNT(S191:X191))*8)</f>
        <v/>
      </c>
      <c r="P191" s="118" t="str">
        <f>IF(O191="","",ROUND(O191/8,2))</f>
        <v/>
      </c>
      <c r="Q191" s="116" t="str">
        <f>IF(COUNTA(S192:X192)=0,"",SUMPRODUCT(--(ISNUMBER(S192:X192)),S192:X192)+ (COUNTA(S192:X192)-COUNT(S192:X192))*8)</f>
        <v/>
      </c>
      <c r="R191" s="118" t="str">
        <f t="shared" ref="R191" si="168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9"/>
    </row>
    <row r="192" spans="2:34" ht="13.5" customHeight="1">
      <c r="B192" s="113"/>
      <c r="C192" s="93"/>
      <c r="D192" s="95"/>
      <c r="E192" s="95"/>
      <c r="F192" s="99"/>
      <c r="G192" s="99"/>
      <c r="H192" s="101"/>
      <c r="I192" s="103"/>
      <c r="J192" s="103"/>
      <c r="K192" s="103"/>
      <c r="L192" s="103"/>
      <c r="M192" s="105"/>
      <c r="N192" s="115"/>
      <c r="O192" s="117"/>
      <c r="P192" s="119"/>
      <c r="Q192" s="117"/>
      <c r="R192" s="119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9"/>
    </row>
    <row r="193" spans="2:34" ht="13.5" customHeight="1">
      <c r="B193" s="90">
        <f>(ROW()-10)/2+0.5</f>
        <v>92</v>
      </c>
      <c r="C193" s="92"/>
      <c r="D193" s="94"/>
      <c r="E193" s="94"/>
      <c r="F193" s="98" t="s">
        <v>55</v>
      </c>
      <c r="G193" s="98"/>
      <c r="H193" s="100"/>
      <c r="I193" s="102"/>
      <c r="J193" s="102"/>
      <c r="K193" s="102"/>
      <c r="L193" s="102"/>
      <c r="M193" s="104"/>
      <c r="N193" s="106"/>
      <c r="O193" s="108"/>
      <c r="P193" s="110"/>
      <c r="Q193" s="108"/>
      <c r="R193" s="110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9"/>
    </row>
    <row r="194" spans="2:34" ht="13.5" customHeight="1">
      <c r="B194" s="91"/>
      <c r="C194" s="93"/>
      <c r="D194" s="95"/>
      <c r="E194" s="95"/>
      <c r="F194" s="99"/>
      <c r="G194" s="99"/>
      <c r="H194" s="101"/>
      <c r="I194" s="103"/>
      <c r="J194" s="103"/>
      <c r="K194" s="103"/>
      <c r="L194" s="103"/>
      <c r="M194" s="105"/>
      <c r="N194" s="107"/>
      <c r="O194" s="109"/>
      <c r="P194" s="111"/>
      <c r="Q194" s="109"/>
      <c r="R194" s="111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9"/>
    </row>
    <row r="195" spans="2:34" ht="13.5" customHeight="1">
      <c r="B195" s="90">
        <f t="shared" ref="B195" si="169">(ROW()-10)/2+0.5</f>
        <v>93</v>
      </c>
      <c r="C195" s="92"/>
      <c r="D195" s="94"/>
      <c r="E195" s="94" t="s">
        <v>107</v>
      </c>
      <c r="F195" s="98" t="s">
        <v>95</v>
      </c>
      <c r="G195" s="98"/>
      <c r="H195" s="100"/>
      <c r="I195" s="102"/>
      <c r="J195" s="102"/>
      <c r="K195" s="102"/>
      <c r="L195" s="102"/>
      <c r="M195" s="104"/>
      <c r="N195" s="106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8" t="str">
        <f>IF(COUNTA(S195:X195)=0,"",SUMPRODUCT(--(ISNUMBER(S195:X195)),S195:X195)+ (COUNTA(S195:X195)-COUNT(S195:X195))*8)</f>
        <v/>
      </c>
      <c r="P195" s="110" t="str">
        <f t="shared" ref="P195" si="170">IF(O195="","",ROUND(O195/8,2))</f>
        <v/>
      </c>
      <c r="Q195" s="108" t="str">
        <f>IF(COUNTA(S196:X196)=0,"",SUMPRODUCT(--(ISNUMBER(S196:X196)),S196:X196)+ (COUNTA(S196:X196)-COUNT(S196:X196))*8)</f>
        <v/>
      </c>
      <c r="R195" s="110" t="str">
        <f t="shared" ref="R195" si="171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9"/>
    </row>
    <row r="196" spans="2:34" ht="13.5" customHeight="1">
      <c r="B196" s="91"/>
      <c r="C196" s="93"/>
      <c r="D196" s="95"/>
      <c r="E196" s="95"/>
      <c r="F196" s="99"/>
      <c r="G196" s="99"/>
      <c r="H196" s="101"/>
      <c r="I196" s="103"/>
      <c r="J196" s="103"/>
      <c r="K196" s="103"/>
      <c r="L196" s="103"/>
      <c r="M196" s="105"/>
      <c r="N196" s="107"/>
      <c r="O196" s="109"/>
      <c r="P196" s="111"/>
      <c r="Q196" s="109"/>
      <c r="R196" s="111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9"/>
    </row>
    <row r="197" spans="2:34" ht="13.5" customHeight="1">
      <c r="B197" s="90">
        <f>(ROW()-10)/2+0.5</f>
        <v>94</v>
      </c>
      <c r="C197" s="92"/>
      <c r="D197" s="94"/>
      <c r="E197" s="94"/>
      <c r="F197" s="98" t="s">
        <v>55</v>
      </c>
      <c r="G197" s="98"/>
      <c r="H197" s="100"/>
      <c r="I197" s="102"/>
      <c r="J197" s="102"/>
      <c r="K197" s="102"/>
      <c r="L197" s="102"/>
      <c r="M197" s="104"/>
      <c r="N197" s="106"/>
      <c r="O197" s="108"/>
      <c r="P197" s="110"/>
      <c r="Q197" s="108"/>
      <c r="R197" s="110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9"/>
    </row>
    <row r="198" spans="2:34" ht="13.5" customHeight="1">
      <c r="B198" s="91"/>
      <c r="C198" s="93"/>
      <c r="D198" s="95"/>
      <c r="E198" s="95"/>
      <c r="F198" s="99"/>
      <c r="G198" s="99"/>
      <c r="H198" s="101"/>
      <c r="I198" s="103"/>
      <c r="J198" s="103"/>
      <c r="K198" s="103"/>
      <c r="L198" s="103"/>
      <c r="M198" s="105"/>
      <c r="N198" s="107"/>
      <c r="O198" s="109"/>
      <c r="P198" s="111"/>
      <c r="Q198" s="109"/>
      <c r="R198" s="111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9"/>
    </row>
    <row r="199" spans="2:34" ht="50.1" customHeight="1">
      <c r="B199" s="90">
        <f t="shared" ref="B199" si="172">(ROW()-10)/2+0.5</f>
        <v>95</v>
      </c>
      <c r="C199" s="92"/>
      <c r="D199" s="94"/>
      <c r="E199" s="94"/>
      <c r="F199" s="98"/>
      <c r="G199" s="98"/>
      <c r="H199" s="100"/>
      <c r="I199" s="102"/>
      <c r="J199" s="102"/>
      <c r="K199" s="102"/>
      <c r="L199" s="102"/>
      <c r="M199" s="104"/>
      <c r="N199" s="106"/>
      <c r="O199" s="108"/>
      <c r="P199" s="110"/>
      <c r="Q199" s="108"/>
      <c r="R199" s="110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9"/>
    </row>
    <row r="200" spans="2:34" ht="13.5" customHeight="1">
      <c r="B200" s="91"/>
      <c r="C200" s="93"/>
      <c r="D200" s="95"/>
      <c r="E200" s="95"/>
      <c r="F200" s="99"/>
      <c r="G200" s="99"/>
      <c r="H200" s="101"/>
      <c r="I200" s="103"/>
      <c r="J200" s="103"/>
      <c r="K200" s="103"/>
      <c r="L200" s="103"/>
      <c r="M200" s="105"/>
      <c r="N200" s="107"/>
      <c r="O200" s="109"/>
      <c r="P200" s="111"/>
      <c r="Q200" s="109"/>
      <c r="R200" s="111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9"/>
    </row>
  </sheetData>
  <sheetProtection formatCells="0" formatColumns="0" formatRows="0" sort="0" autoFilter="0"/>
  <autoFilter ref="A10:AJ200">
    <filterColumn colId="12" showButton="0"/>
  </autoFilter>
  <dataConsolidate/>
  <mergeCells count="1729"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K119:K120"/>
    <mergeCell ref="L119:L120"/>
    <mergeCell ref="M119:M120"/>
    <mergeCell ref="N119:N120"/>
    <mergeCell ref="O119:O120"/>
    <mergeCell ref="P119:P120"/>
    <mergeCell ref="AH127:AH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N117:N118"/>
    <mergeCell ref="O117:O118"/>
    <mergeCell ref="P117:P118"/>
    <mergeCell ref="Q117:Q118"/>
    <mergeCell ref="R117:R118"/>
    <mergeCell ref="Q119:Q120"/>
    <mergeCell ref="R119:R120"/>
    <mergeCell ref="AH119:AH120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H125:AH126"/>
    <mergeCell ref="J121:J122"/>
    <mergeCell ref="B119:B120"/>
    <mergeCell ref="C119:C120"/>
    <mergeCell ref="AH117:AH118"/>
    <mergeCell ref="I119:I120"/>
    <mergeCell ref="J119:J120"/>
    <mergeCell ref="AH61:AH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F49:F50"/>
    <mergeCell ref="J49:J50"/>
    <mergeCell ref="K49:K50"/>
    <mergeCell ref="L49:L50"/>
    <mergeCell ref="K45:K46"/>
    <mergeCell ref="J45:J46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L17:L18"/>
    <mergeCell ref="R47:R48"/>
    <mergeCell ref="R51:R52"/>
    <mergeCell ref="J53:J54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5:L16"/>
    <mergeCell ref="F15:F16"/>
    <mergeCell ref="O17:O18"/>
    <mergeCell ref="B199:B200"/>
    <mergeCell ref="C199:C200"/>
    <mergeCell ref="D199:D200"/>
    <mergeCell ref="F199:F200"/>
    <mergeCell ref="H199:H200"/>
    <mergeCell ref="I199:I200"/>
    <mergeCell ref="J199:J200"/>
    <mergeCell ref="K199:K200"/>
    <mergeCell ref="E199:E200"/>
    <mergeCell ref="L199:L200"/>
    <mergeCell ref="G199:G200"/>
    <mergeCell ref="M199:M200"/>
    <mergeCell ref="N199:N200"/>
    <mergeCell ref="O199:O200"/>
    <mergeCell ref="H45:H46"/>
    <mergeCell ref="I45:I46"/>
    <mergeCell ref="O47:O48"/>
    <mergeCell ref="K111:K112"/>
    <mergeCell ref="L111:L112"/>
    <mergeCell ref="M111:M112"/>
    <mergeCell ref="N111:N112"/>
    <mergeCell ref="O111:O112"/>
    <mergeCell ref="D121:D122"/>
    <mergeCell ref="E121:E122"/>
    <mergeCell ref="F121:F122"/>
    <mergeCell ref="G121:G122"/>
    <mergeCell ref="H121:H122"/>
    <mergeCell ref="I121:I122"/>
    <mergeCell ref="K115:K116"/>
    <mergeCell ref="L115:L116"/>
    <mergeCell ref="P199:P200"/>
    <mergeCell ref="Q199:Q200"/>
    <mergeCell ref="R199:R200"/>
    <mergeCell ref="AH199:AH200"/>
    <mergeCell ref="AH13:AH14"/>
    <mergeCell ref="AH39:AH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H43:AH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AH47:AH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H49:AH50"/>
    <mergeCell ref="B47:B48"/>
    <mergeCell ref="C47:C48"/>
    <mergeCell ref="D47:D48"/>
    <mergeCell ref="E47:E48"/>
    <mergeCell ref="F47:F48"/>
    <mergeCell ref="AH51:AH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H57:AH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N115:N116"/>
    <mergeCell ref="O115:O116"/>
    <mergeCell ref="P115:P116"/>
    <mergeCell ref="Q115:Q116"/>
    <mergeCell ref="R115:R116"/>
    <mergeCell ref="AH115:AH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D119:D120"/>
    <mergeCell ref="E119:E120"/>
    <mergeCell ref="F119:F120"/>
    <mergeCell ref="G119:G120"/>
    <mergeCell ref="H119:H120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AH123:AH124"/>
    <mergeCell ref="AH121:AH122"/>
    <mergeCell ref="R55:R56"/>
    <mergeCell ref="AH55:AH56"/>
    <mergeCell ref="L53:L54"/>
    <mergeCell ref="M53:M54"/>
    <mergeCell ref="N53:N54"/>
    <mergeCell ref="O53:O54"/>
    <mergeCell ref="P53:P54"/>
    <mergeCell ref="Q53:Q54"/>
    <mergeCell ref="R53:R54"/>
    <mergeCell ref="AH53:AH54"/>
    <mergeCell ref="O121:O122"/>
    <mergeCell ref="P121:P122"/>
    <mergeCell ref="Q121:Q122"/>
    <mergeCell ref="R121:R122"/>
    <mergeCell ref="O55:O56"/>
    <mergeCell ref="P55:P56"/>
    <mergeCell ref="Q55:Q56"/>
    <mergeCell ref="O65:O66"/>
    <mergeCell ref="P65:P66"/>
    <mergeCell ref="Q65:Q66"/>
    <mergeCell ref="R65:R66"/>
    <mergeCell ref="M115:M116"/>
    <mergeCell ref="AH65:AH66"/>
    <mergeCell ref="L87:L88"/>
    <mergeCell ref="M87:M88"/>
    <mergeCell ref="N87:N88"/>
    <mergeCell ref="O87:O88"/>
    <mergeCell ref="P87:P88"/>
    <mergeCell ref="Q87:Q88"/>
    <mergeCell ref="R87:R88"/>
    <mergeCell ref="D55:D56"/>
    <mergeCell ref="E55:E56"/>
    <mergeCell ref="F55:F56"/>
    <mergeCell ref="G55:G56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1:K122"/>
    <mergeCell ref="L121:L122"/>
    <mergeCell ref="M121:M122"/>
    <mergeCell ref="N121:N122"/>
    <mergeCell ref="B121:B122"/>
    <mergeCell ref="C121:C122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R33:R34"/>
    <mergeCell ref="AH33:AH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H41:AH42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AH29:AH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H31:AH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G35:G36"/>
    <mergeCell ref="H35:H36"/>
    <mergeCell ref="I35:I36"/>
    <mergeCell ref="J35:J36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B65:B66"/>
    <mergeCell ref="C65:C66"/>
    <mergeCell ref="D65:D66"/>
    <mergeCell ref="E65:E66"/>
    <mergeCell ref="F65:F66"/>
    <mergeCell ref="G65:G66"/>
    <mergeCell ref="H65:H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AH91:AH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F133:F134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H129:AH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AH131:AH132"/>
    <mergeCell ref="O139:O140"/>
    <mergeCell ref="P139:P140"/>
    <mergeCell ref="Q139:Q140"/>
    <mergeCell ref="R139:R140"/>
    <mergeCell ref="AH135:AH136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P137:P138"/>
    <mergeCell ref="Q137:Q138"/>
    <mergeCell ref="R137:R138"/>
    <mergeCell ref="AH137:AH138"/>
    <mergeCell ref="B135:B136"/>
    <mergeCell ref="C135:C136"/>
    <mergeCell ref="D135:D136"/>
    <mergeCell ref="E135:E136"/>
    <mergeCell ref="K141:K142"/>
    <mergeCell ref="L141:L142"/>
    <mergeCell ref="M141:M142"/>
    <mergeCell ref="N141:N142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47:O148"/>
    <mergeCell ref="P147:P148"/>
    <mergeCell ref="Q147:Q148"/>
    <mergeCell ref="R147:R148"/>
    <mergeCell ref="AH139:AH140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R143:R144"/>
    <mergeCell ref="AH143:AH144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9:K150"/>
    <mergeCell ref="L149:L150"/>
    <mergeCell ref="M149:M150"/>
    <mergeCell ref="N149:N150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55:O156"/>
    <mergeCell ref="P155:P156"/>
    <mergeCell ref="Q155:Q156"/>
    <mergeCell ref="R155:R156"/>
    <mergeCell ref="AH147:AH148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H151:AH152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J157:J158"/>
    <mergeCell ref="K157:K158"/>
    <mergeCell ref="L157:L158"/>
    <mergeCell ref="M157:M158"/>
    <mergeCell ref="N157:N158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41:O142"/>
    <mergeCell ref="P141:P142"/>
    <mergeCell ref="Q141:Q142"/>
    <mergeCell ref="R141:R142"/>
    <mergeCell ref="AH141:AH142"/>
    <mergeCell ref="AH155:AH156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AH159:AH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H153:AH154"/>
    <mergeCell ref="AH145:AH146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O157:O158"/>
    <mergeCell ref="P157:P158"/>
    <mergeCell ref="Q157:Q158"/>
    <mergeCell ref="R157:R158"/>
    <mergeCell ref="AH157:AH158"/>
    <mergeCell ref="B133:B134"/>
    <mergeCell ref="C133:C134"/>
    <mergeCell ref="D133:D134"/>
    <mergeCell ref="E133:E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H133:AH134"/>
    <mergeCell ref="F135:F136"/>
    <mergeCell ref="O149:O150"/>
    <mergeCell ref="P149:P150"/>
    <mergeCell ref="Q149:Q150"/>
    <mergeCell ref="R149:R150"/>
    <mergeCell ref="AH149:AH150"/>
    <mergeCell ref="B153:B154"/>
    <mergeCell ref="C153:C154"/>
    <mergeCell ref="D153:D154"/>
    <mergeCell ref="E153:E154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H161:AH162"/>
    <mergeCell ref="AH163:AH164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H165:AH16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H167:AH168"/>
    <mergeCell ref="B165:B166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H169:AH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H171:AH172"/>
    <mergeCell ref="B169:B170"/>
    <mergeCell ref="C169:C170"/>
    <mergeCell ref="D169:D170"/>
    <mergeCell ref="E169:E170"/>
    <mergeCell ref="F169:F170"/>
    <mergeCell ref="O177:O178"/>
    <mergeCell ref="P177:P178"/>
    <mergeCell ref="Q177:Q178"/>
    <mergeCell ref="R177:R178"/>
    <mergeCell ref="AH173:AH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H175:AH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AH177:AH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H179:AH180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H181:AH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H183:AH184"/>
    <mergeCell ref="O195:O196"/>
    <mergeCell ref="P195:P196"/>
    <mergeCell ref="Q195:Q196"/>
    <mergeCell ref="R195:R196"/>
    <mergeCell ref="AH187:AH188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AH191:AH192"/>
    <mergeCell ref="O189:O190"/>
    <mergeCell ref="P189:P190"/>
    <mergeCell ref="Q189:Q190"/>
    <mergeCell ref="R189:R190"/>
    <mergeCell ref="AH189:AH190"/>
    <mergeCell ref="B187:B188"/>
    <mergeCell ref="C187:C188"/>
    <mergeCell ref="D187:D188"/>
    <mergeCell ref="E187:E188"/>
    <mergeCell ref="K189:K190"/>
    <mergeCell ref="L189:L190"/>
    <mergeCell ref="M189:M190"/>
    <mergeCell ref="N189:N190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K195:K196"/>
    <mergeCell ref="L195:L196"/>
    <mergeCell ref="M195:M196"/>
    <mergeCell ref="N195:N196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H195:AH19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H185:AH186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O21:O22"/>
    <mergeCell ref="P21:P22"/>
    <mergeCell ref="Q21:Q22"/>
    <mergeCell ref="R21:R22"/>
    <mergeCell ref="AH193:AH194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H197:AH198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AH21:AH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H23:AH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AH107:AH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O107:O108"/>
    <mergeCell ref="P107:P108"/>
    <mergeCell ref="Q107:Q108"/>
    <mergeCell ref="R107:R108"/>
  </mergeCells>
  <phoneticPr fontId="3"/>
  <conditionalFormatting sqref="S8:X8">
    <cfRule type="expression" dxfId="1421" priority="53687" stopIfTrue="1">
      <formula>IF(TEXT(S$9,"d")="1",TRUE,FALSE)</formula>
    </cfRule>
    <cfRule type="expression" dxfId="1420" priority="53688" stopIfTrue="1">
      <formula>OR(IF(TEXT(S$9,"d")&lt;&gt;"1",TRUE,FALSE))</formula>
    </cfRule>
  </conditionalFormatting>
  <conditionalFormatting sqref="S9:AG10">
    <cfRule type="expression" dxfId="1419" priority="53689" stopIfTrue="1">
      <formula>IF(S$9=TODAY(),TRUE,FALSE)</formula>
    </cfRule>
    <cfRule type="expression" dxfId="1418" priority="53690" stopIfTrue="1">
      <formula>IF(WEEKDAY(S$9)=7,TRUE,FALSE)</formula>
    </cfRule>
    <cfRule type="expression" dxfId="1417" priority="53691" stopIfTrue="1">
      <formula>IF(OR(WEEKDAY(S$9)=1,IF(ISNA(MATCH(S$9,Holiday,0)),FALSE,TRUE)),TRUE,FALSE)</formula>
    </cfRule>
  </conditionalFormatting>
  <conditionalFormatting sqref="S12:X14 S16:AG16 S44:AG44 S46:AG46 S48:AG48 S28:AG28 S30:AG30 S32:AG32 S34:AG34 S20:AG20 S26:AG26 S58:AG58 S66:AG66 S68:AG68 S78:AG78 S80:AG80 S76:AG76 S70:AG70 S74:AG74 S60:AG60 S72:AG72 S50:AG52 S54:AG56 S40:AG42 S36:AG38 S62:AG64 S84:AG84 S82:AG82 S86:AG86 S88:AG88 S92:AG92 S90:AG90 S110:AG110 S104:AG104 S94:AG94 S102:AG102 S100:AG100 S96:AG96 S106:AG106 S114:AG114 S112:AG112 S120:AG120 S124:AG124 S122:AG122 S126:AG126 S144:AG144 S146:AG146 S148:AG148 S152:AG152 S156:AG156 S160:AG160 S136:AG136 S138:AG138 S140:AG140 S142:AG142 S150:AG150 S154:AG154 S158:AG158 S134:AG134 S132:AG132 S162:AG162 S200:AG200 S164:AG164 S166:AG166 S170:AG170 S174:AG174 S178:AG178 S168:AG168 S172:AG172 S176:AG176 S180:AG180 S196:AG196 S182:AG182 S192:AG192 S188:AG188 S184:AG184 S186:AG186 S190:AG190 S194:AG194 S198:AG198 S116:AG118 S128:AG130">
    <cfRule type="expression" dxfId="1416" priority="68200" stopIfTrue="1">
      <formula>IF(OR(WEEKDAY(S$9)=7,WEEKDAY(S$9)=1,IF(ISNA(MATCH(S$9,Holiday,0)),FALSE,TRUE)),TRUE,FALSE)</formula>
    </cfRule>
    <cfRule type="expression" dxfId="1415" priority="68201" stopIfTrue="1">
      <formula>IF(AND($B12&lt;&gt;"",$I12&lt;&gt;"", $I12&lt;=S$9,S$9&lt;=$J12),TRUE,FALSE)</formula>
    </cfRule>
    <cfRule type="expression" dxfId="1414" priority="68202" stopIfTrue="1">
      <formula>IF(AND($B12="", $K11&lt;&gt;"",$K11&lt;=S$9,S$9&lt;=$L11),TRUE,FALSE)</formula>
    </cfRule>
  </conditionalFormatting>
  <conditionalFormatting sqref="B199:R200 B43:G46 I43:R44 B11:R14 B15:E16 J119:J120 M119:R120 B119:C120 E119:G120 M65:R66 G65:G66 M75:R76 G75:G76 G15:R16 I45:K46 M45:R46 G133:R136 B133:E136 B19:R20 B25:J28 M25:R28">
    <cfRule type="expression" dxfId="1413" priority="68218" stopIfTrue="1">
      <formula>IF(AND($B11&lt;&gt;"",$I11&lt;&gt;"",$J11&lt;&gt;"",$K11&lt;&gt;"",$L11&lt;&gt;"",$M11=100),TRUE,FALSE)</formula>
    </cfRule>
    <cfRule type="expression" dxfId="1412" priority="68219" stopIfTrue="1">
      <formula>IF(AND($B11&lt;&gt;"",$I11&lt;&gt;"",$J11&lt;&gt;"",$J11&lt;TODAY()),TRUE,FALSE)</formula>
    </cfRule>
    <cfRule type="expression" dxfId="1411" priority="68220" stopIfTrue="1">
      <formula>IF(OR(AND($B11&lt;&gt;"",$I11&lt;&gt;"",$J11&lt;&gt;"",$K11&lt;&gt;"",$M11&lt;100),AND($I11&lt;&gt;"",$J11&lt;&gt;"",TODAY()&gt;=$I11)),TRUE,FALSE)</formula>
    </cfRule>
  </conditionalFormatting>
  <conditionalFormatting sqref="S43:AG43 S47:AG47 S45:AG45 S49:AG49 S53:AG53 S39:AG39 S29:AG29 S33:AG33 S31:AG31 S35:AG35 S27:AG27 S25:AG25 S61:AG61 S69:AG69 S75:AG75 S79:AG79 S65:AG65 S59:AG59 S71:AG71 S83:AG83 S81:AG81 S87:AG87 S91:AG91 S101:AG101 S95:AG95 S115:AG115 S111:AG111 S113:AG113 S119:AG119 S123:AG123 S121:AG121 S127:AG127 S125:AG125 S155:AG155 S143:AG143 S147:AG147 S145:AG145 S137:AG137 S139:AG139 S141:AG141 S149:AG149 S153:AG153 S157:AG157 S133:AG133 S161:AG161 S199:AG199 S173:AG173 S165:AG165 S163:AG163 S167:AG167 S171:AG171 S175:AG175 S179:AG179 S191:AG191 S183:AG183 S195:AG195 S187:AG187 S105:AG105 S93:AG93">
    <cfRule type="expression" dxfId="1410" priority="68395" stopIfTrue="1">
      <formula>IF(OR(WEEKDAY(S$9)=7,WEEKDAY(S$9)=1,IF(ISNA(MATCH(S$9,Holiday,0)),FALSE,TRUE)),TRUE,FALSE)</formula>
    </cfRule>
    <cfRule type="expression" dxfId="1409" priority="68396" stopIfTrue="1">
      <formula>IF(AND($B25&lt;&gt;"",$I25&lt;&gt;"", $I25&lt;=S$9,S$9&lt;=$J25),TRUE,FALSE)</formula>
    </cfRule>
    <cfRule type="expression" dxfId="1408" priority="68397" stopIfTrue="1">
      <formula>IF(AND($B25="", #REF!&lt;&gt;"",#REF!&lt;=S$9,S$9&lt;=#REF!),TRUE,FALSE)</formula>
    </cfRule>
  </conditionalFormatting>
  <conditionalFormatting sqref="S15:X15 S57:AG57 S135:AG135 S131:AG131">
    <cfRule type="expression" dxfId="1407" priority="68407" stopIfTrue="1">
      <formula>IF(OR(WEEKDAY(S$9)=7,WEEKDAY(S$9)=1,IF(ISNA(MATCH(S$9,Holiday,0)),FALSE,TRUE)),TRUE,FALSE)</formula>
    </cfRule>
    <cfRule type="expression" dxfId="1406" priority="68408" stopIfTrue="1">
      <formula>IF(AND($B15&lt;&gt;"",$I15&lt;&gt;"", $I15&lt;=S$9,S$9&lt;=$J15),TRUE,FALSE)</formula>
    </cfRule>
    <cfRule type="expression" dxfId="1405" priority="68409" stopIfTrue="1">
      <formula>IF(AND($B15="", $K10&lt;&gt;"",$K10&lt;=S$9,S$9&lt;=$L10),TRUE,FALSE)</formula>
    </cfRule>
  </conditionalFormatting>
  <conditionalFormatting sqref="S11:X11">
    <cfRule type="expression" dxfId="1404" priority="68449" stopIfTrue="1">
      <formula>IF(OR(WEEKDAY(S$9)=7,WEEKDAY(S$9)=1,IF(ISNA(MATCH(S$9,Holiday,0)),FALSE,TRUE)),TRUE,FALSE)</formula>
    </cfRule>
    <cfRule type="expression" dxfId="1403" priority="68450" stopIfTrue="1">
      <formula>IF(AND($B11&lt;&gt;"",$I11&lt;&gt;"", $I11&lt;=S$9,S$9&lt;=$J11),TRUE,FALSE)</formula>
    </cfRule>
    <cfRule type="expression" dxfId="1402" priority="68451" stopIfTrue="1">
      <formula>IF(AND($B11="", #REF!&lt;&gt;"",#REF!&lt;=S$9,S$9&lt;=#REF!),TRUE,FALSE)</formula>
    </cfRule>
  </conditionalFormatting>
  <conditionalFormatting sqref="Y8:AD8">
    <cfRule type="expression" dxfId="1401" priority="2781" stopIfTrue="1">
      <formula>IF(TEXT(Y$9,"d")="1",TRUE,FALSE)</formula>
    </cfRule>
    <cfRule type="expression" dxfId="1400" priority="2782" stopIfTrue="1">
      <formula>OR(IF(TEXT(Y$9,"d")&lt;&gt;"1",TRUE,FALSE))</formula>
    </cfRule>
  </conditionalFormatting>
  <conditionalFormatting sqref="Y12:AD14">
    <cfRule type="expression" dxfId="1399" priority="2775" stopIfTrue="1">
      <formula>IF(OR(WEEKDAY(Y$9)=7,WEEKDAY(Y$9)=1,IF(ISNA(MATCH(Y$9,Holiday,0)),FALSE,TRUE)),TRUE,FALSE)</formula>
    </cfRule>
    <cfRule type="expression" dxfId="1398" priority="2776" stopIfTrue="1">
      <formula>IF(AND($B12&lt;&gt;"",$I12&lt;&gt;"", $I12&lt;=Y$9,Y$9&lt;=$J12),TRUE,FALSE)</formula>
    </cfRule>
    <cfRule type="expression" dxfId="1397" priority="2777" stopIfTrue="1">
      <formula>IF(AND($B12="", $K11&lt;&gt;"",$K11&lt;=Y$9,Y$9&lt;=$L11),TRUE,FALSE)</formula>
    </cfRule>
  </conditionalFormatting>
  <conditionalFormatting sqref="Y15:AD15">
    <cfRule type="expression" dxfId="1396" priority="2769" stopIfTrue="1">
      <formula>IF(OR(WEEKDAY(Y$9)=7,WEEKDAY(Y$9)=1,IF(ISNA(MATCH(Y$9,Holiday,0)),FALSE,TRUE)),TRUE,FALSE)</formula>
    </cfRule>
    <cfRule type="expression" dxfId="1395" priority="2770" stopIfTrue="1">
      <formula>IF(AND($B15&lt;&gt;"",$I15&lt;&gt;"", $I15&lt;=Y$9,Y$9&lt;=$J15),TRUE,FALSE)</formula>
    </cfRule>
    <cfRule type="expression" dxfId="1394" priority="2771" stopIfTrue="1">
      <formula>IF(AND($B15="", $K10&lt;&gt;"",$K10&lt;=Y$9,Y$9&lt;=$L10),TRUE,FALSE)</formula>
    </cfRule>
  </conditionalFormatting>
  <conditionalFormatting sqref="Y11:AD11">
    <cfRule type="expression" dxfId="1393" priority="2766" stopIfTrue="1">
      <formula>IF(OR(WEEKDAY(Y$9)=7,WEEKDAY(Y$9)=1,IF(ISNA(MATCH(Y$9,Holiday,0)),FALSE,TRUE)),TRUE,FALSE)</formula>
    </cfRule>
    <cfRule type="expression" dxfId="1392" priority="2767" stopIfTrue="1">
      <formula>IF(AND($B11&lt;&gt;"",$I11&lt;&gt;"", $I11&lt;=Y$9,Y$9&lt;=$J11),TRUE,FALSE)</formula>
    </cfRule>
    <cfRule type="expression" dxfId="1391" priority="2768" stopIfTrue="1">
      <formula>IF(AND($B11="", #REF!&lt;&gt;"",#REF!&lt;=Y$9,Y$9&lt;=#REF!),TRUE,FALSE)</formula>
    </cfRule>
  </conditionalFormatting>
  <conditionalFormatting sqref="AE8:AG8">
    <cfRule type="expression" dxfId="1390" priority="2752" stopIfTrue="1">
      <formula>IF(TEXT(AE$9,"d")="1",TRUE,FALSE)</formula>
    </cfRule>
    <cfRule type="expression" dxfId="1389" priority="2753" stopIfTrue="1">
      <formula>OR(IF(TEXT(AE$9,"d")&lt;&gt;"1",TRUE,FALSE))</formula>
    </cfRule>
  </conditionalFormatting>
  <conditionalFormatting sqref="AE12:AG14">
    <cfRule type="expression" dxfId="1388" priority="2749" stopIfTrue="1">
      <formula>IF(OR(WEEKDAY(AE$9)=7,WEEKDAY(AE$9)=1,IF(ISNA(MATCH(AE$9,Holiday,0)),FALSE,TRUE)),TRUE,FALSE)</formula>
    </cfRule>
    <cfRule type="expression" dxfId="1387" priority="2750" stopIfTrue="1">
      <formula>IF(AND($B12&lt;&gt;"",$I12&lt;&gt;"", $I12&lt;=AE$9,AE$9&lt;=$J12),TRUE,FALSE)</formula>
    </cfRule>
    <cfRule type="expression" dxfId="1386" priority="2751" stopIfTrue="1">
      <formula>IF(AND($B12="", $K11&lt;&gt;"",$K11&lt;=AE$9,AE$9&lt;=$L11),TRUE,FALSE)</formula>
    </cfRule>
  </conditionalFormatting>
  <conditionalFormatting sqref="AE15:AG15">
    <cfRule type="expression" dxfId="1385" priority="2743" stopIfTrue="1">
      <formula>IF(OR(WEEKDAY(AE$9)=7,WEEKDAY(AE$9)=1,IF(ISNA(MATCH(AE$9,Holiday,0)),FALSE,TRUE)),TRUE,FALSE)</formula>
    </cfRule>
    <cfRule type="expression" dxfId="1384" priority="2744" stopIfTrue="1">
      <formula>IF(AND($B15&lt;&gt;"",$I15&lt;&gt;"", $I15&lt;=AE$9,AE$9&lt;=$J15),TRUE,FALSE)</formula>
    </cfRule>
    <cfRule type="expression" dxfId="1383" priority="2745" stopIfTrue="1">
      <formula>IF(AND($B15="", $K10&lt;&gt;"",$K10&lt;=AE$9,AE$9&lt;=$L10),TRUE,FALSE)</formula>
    </cfRule>
  </conditionalFormatting>
  <conditionalFormatting sqref="AE11:AG11">
    <cfRule type="expression" dxfId="1382" priority="2740" stopIfTrue="1">
      <formula>IF(OR(WEEKDAY(AE$9)=7,WEEKDAY(AE$9)=1,IF(ISNA(MATCH(AE$9,Holiday,0)),FALSE,TRUE)),TRUE,FALSE)</formula>
    </cfRule>
    <cfRule type="expression" dxfId="1381" priority="2741" stopIfTrue="1">
      <formula>IF(AND($B11&lt;&gt;"",$I11&lt;&gt;"", $I11&lt;=AE$9,AE$9&lt;=$J11),TRUE,FALSE)</formula>
    </cfRule>
    <cfRule type="expression" dxfId="1380" priority="2742" stopIfTrue="1">
      <formula>IF(AND($B11="", #REF!&lt;&gt;"",#REF!&lt;=AE$9,AE$9&lt;=#REF!),TRUE,FALSE)</formula>
    </cfRule>
  </conditionalFormatting>
  <conditionalFormatting sqref="H45:H46">
    <cfRule type="expression" dxfId="1379" priority="2725" stopIfTrue="1">
      <formula>IF(AND($B45&lt;&gt;"",$I45&lt;&gt;"",$J45&lt;&gt;"",$K45&lt;&gt;"",$L45&lt;&gt;"",$M45=100),TRUE,FALSE)</formula>
    </cfRule>
    <cfRule type="expression" dxfId="1378" priority="2726" stopIfTrue="1">
      <formula>IF(AND($B45&lt;&gt;"",$I45&lt;&gt;"",$J45&lt;&gt;"",$J45&lt;TODAY()),TRUE,FALSE)</formula>
    </cfRule>
    <cfRule type="expression" dxfId="1377" priority="2727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376" priority="2722" stopIfTrue="1">
      <formula>IF(AND($B43&lt;&gt;"",$I43&lt;&gt;"",$J43&lt;&gt;"",$K43&lt;&gt;"",$L43&lt;&gt;"",$M43=100),TRUE,FALSE)</formula>
    </cfRule>
    <cfRule type="expression" dxfId="1375" priority="2723" stopIfTrue="1">
      <formula>IF(AND($B43&lt;&gt;"",$I43&lt;&gt;"",$J43&lt;&gt;"",$J43&lt;TODAY()),TRUE,FALSE)</formula>
    </cfRule>
    <cfRule type="expression" dxfId="1374" priority="2724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1:R116 B111:G116 B57:G58 J111:J116">
    <cfRule type="expression" dxfId="1373" priority="2695" stopIfTrue="1">
      <formula>IF(AND($B47&lt;&gt;"",$I47&lt;&gt;"",$J47&lt;&gt;"",$K47&lt;&gt;"",$L47&lt;&gt;"",$M47=100),TRUE,FALSE)</formula>
    </cfRule>
    <cfRule type="expression" dxfId="1372" priority="2696" stopIfTrue="1">
      <formula>IF(AND($B47&lt;&gt;"",$I47&lt;&gt;"",$J47&lt;&gt;"",$J47&lt;TODAY()),TRUE,FALSE)</formula>
    </cfRule>
    <cfRule type="expression" dxfId="1371" priority="2697" stopIfTrue="1">
      <formula>IF(OR(AND($B47&lt;&gt;"",$I47&lt;&gt;"",$J47&lt;&gt;"",$K47&lt;&gt;"",$M47&lt;100),AND($I47&lt;&gt;"",$J47&lt;&gt;"",TODAY()&gt;=$I47)),TRUE,FALSE)</formula>
    </cfRule>
  </conditionalFormatting>
  <conditionalFormatting sqref="H111:H112">
    <cfRule type="expression" dxfId="1370" priority="2653" stopIfTrue="1">
      <formula>IF(AND($B111&lt;&gt;"",$I111&lt;&gt;"",$J111&lt;&gt;"",$K111&lt;&gt;"",$L111&lt;&gt;"",$M111=100),TRUE,FALSE)</formula>
    </cfRule>
    <cfRule type="expression" dxfId="1369" priority="2654" stopIfTrue="1">
      <formula>IF(AND($B111&lt;&gt;"",$I111&lt;&gt;"",$J111&lt;&gt;"",$J111&lt;TODAY()),TRUE,FALSE)</formula>
    </cfRule>
    <cfRule type="expression" dxfId="1368" priority="2655" stopIfTrue="1">
      <formula>IF(OR(AND($B111&lt;&gt;"",$I111&lt;&gt;"",$J111&lt;&gt;"",$K111&lt;&gt;"",$M111&lt;100),AND($I111&lt;&gt;"",$J111&lt;&gt;"",TODAY()&gt;=$I111)),TRUE,FALSE)</formula>
    </cfRule>
  </conditionalFormatting>
  <conditionalFormatting sqref="H49:H50">
    <cfRule type="expression" dxfId="1367" priority="2668" stopIfTrue="1">
      <formula>IF(AND($B49&lt;&gt;"",$I49&lt;&gt;"",$J49&lt;&gt;"",$K49&lt;&gt;"",$L49&lt;&gt;"",$M49=100),TRUE,FALSE)</formula>
    </cfRule>
    <cfRule type="expression" dxfId="1366" priority="2669" stopIfTrue="1">
      <formula>IF(AND($B49&lt;&gt;"",$I49&lt;&gt;"",$J49&lt;&gt;"",$J49&lt;TODAY()),TRUE,FALSE)</formula>
    </cfRule>
    <cfRule type="expression" dxfId="1365" priority="2670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364" priority="2665" stopIfTrue="1">
      <formula>IF(AND($B47&lt;&gt;"",$I47&lt;&gt;"",$J47&lt;&gt;"",$K47&lt;&gt;"",$L47&lt;&gt;"",$M47=100),TRUE,FALSE)</formula>
    </cfRule>
    <cfRule type="expression" dxfId="1363" priority="2666" stopIfTrue="1">
      <formula>IF(AND($B47&lt;&gt;"",$I47&lt;&gt;"",$J47&lt;&gt;"",$J47&lt;TODAY()),TRUE,FALSE)</formula>
    </cfRule>
    <cfRule type="expression" dxfId="1362" priority="2667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361" priority="2662" stopIfTrue="1">
      <formula>IF(AND($B51&lt;&gt;"",$I51&lt;&gt;"",$J51&lt;&gt;"",$K51&lt;&gt;"",$L51&lt;&gt;"",$M51=100),TRUE,FALSE)</formula>
    </cfRule>
    <cfRule type="expression" dxfId="1360" priority="2663" stopIfTrue="1">
      <formula>IF(AND($B51&lt;&gt;"",$I51&lt;&gt;"",$J51&lt;&gt;"",$J51&lt;TODAY()),TRUE,FALSE)</formula>
    </cfRule>
    <cfRule type="expression" dxfId="1359" priority="2664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358" priority="2659" stopIfTrue="1">
      <formula>IF(AND($B57&lt;&gt;"",$I57&lt;&gt;"",$J57&lt;&gt;"",$K57&lt;&gt;"",$L57&lt;&gt;"",$M57=100),TRUE,FALSE)</formula>
    </cfRule>
    <cfRule type="expression" dxfId="1357" priority="2660" stopIfTrue="1">
      <formula>IF(AND($B57&lt;&gt;"",$I57&lt;&gt;"",$J57&lt;&gt;"",$J57&lt;TODAY()),TRUE,FALSE)</formula>
    </cfRule>
    <cfRule type="expression" dxfId="1356" priority="2661" stopIfTrue="1">
      <formula>IF(OR(AND($B57&lt;&gt;"",$I57&lt;&gt;"",$J57&lt;&gt;"",$K57&lt;&gt;"",$M57&lt;100),AND($I57&lt;&gt;"",$J57&lt;&gt;"",TODAY()&gt;=$I57)),TRUE,FALSE)</formula>
    </cfRule>
  </conditionalFormatting>
  <conditionalFormatting sqref="H115:H116">
    <cfRule type="expression" dxfId="1355" priority="2650" stopIfTrue="1">
      <formula>IF(AND($B115&lt;&gt;"",$I115&lt;&gt;"",$J115&lt;&gt;"",$K115&lt;&gt;"",$L115&lt;&gt;"",$M115=100),TRUE,FALSE)</formula>
    </cfRule>
    <cfRule type="expression" dxfId="1354" priority="2651" stopIfTrue="1">
      <formula>IF(AND($B115&lt;&gt;"",$I115&lt;&gt;"",$J115&lt;&gt;"",$J115&lt;TODAY()),TRUE,FALSE)</formula>
    </cfRule>
    <cfRule type="expression" dxfId="1353" priority="2652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1352" priority="2656" stopIfTrue="1">
      <formula>IF(AND($B113&lt;&gt;"",$I113&lt;&gt;"",$J113&lt;&gt;"",$K113&lt;&gt;"",$L113&lt;&gt;"",$M113=100),TRUE,FALSE)</formula>
    </cfRule>
    <cfRule type="expression" dxfId="1351" priority="2657" stopIfTrue="1">
      <formula>IF(AND($B113&lt;&gt;"",$I113&lt;&gt;"",$J113&lt;&gt;"",$J113&lt;TODAY()),TRUE,FALSE)</formula>
    </cfRule>
    <cfRule type="expression" dxfId="1350" priority="2658" stopIfTrue="1">
      <formula>IF(OR(AND($B113&lt;&gt;"",$I113&lt;&gt;"",$J113&lt;&gt;"",$K113&lt;&gt;"",$M113&lt;100),AND($I113&lt;&gt;"",$J113&lt;&gt;"",TODAY()&gt;=$I113)),TRUE,FALSE)</formula>
    </cfRule>
  </conditionalFormatting>
  <conditionalFormatting sqref="I47:I48">
    <cfRule type="expression" dxfId="1349" priority="2647" stopIfTrue="1">
      <formula>IF(AND($B47&lt;&gt;"",$I47&lt;&gt;"",$J47&lt;&gt;"",$K47&lt;&gt;"",$L47&lt;&gt;"",$M47=100),TRUE,FALSE)</formula>
    </cfRule>
    <cfRule type="expression" dxfId="1348" priority="2648" stopIfTrue="1">
      <formula>IF(AND($B47&lt;&gt;"",$I47&lt;&gt;"",$J47&lt;&gt;"",$J47&lt;TODAY()),TRUE,FALSE)</formula>
    </cfRule>
    <cfRule type="expression" dxfId="1347" priority="2649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346" priority="2623" stopIfTrue="1">
      <formula>IF(AND($B49&lt;&gt;"",$I49&lt;&gt;"",$J49&lt;&gt;"",$K49&lt;&gt;"",$L49&lt;&gt;"",$M49=100),TRUE,FALSE)</formula>
    </cfRule>
    <cfRule type="expression" dxfId="1345" priority="2624" stopIfTrue="1">
      <formula>IF(AND($B49&lt;&gt;"",$I49&lt;&gt;"",$J49&lt;&gt;"",$J49&lt;TODAY()),TRUE,FALSE)</formula>
    </cfRule>
    <cfRule type="expression" dxfId="1344" priority="2625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343" priority="2641" stopIfTrue="1">
      <formula>IF(AND($B47&lt;&gt;"",$I47&lt;&gt;"",$J47&lt;&gt;"",$K47&lt;&gt;"",$L47&lt;&gt;"",$M47=100),TRUE,FALSE)</formula>
    </cfRule>
    <cfRule type="expression" dxfId="1342" priority="2642" stopIfTrue="1">
      <formula>IF(AND($B47&lt;&gt;"",$I47&lt;&gt;"",$J47&lt;&gt;"",$J47&lt;TODAY()),TRUE,FALSE)</formula>
    </cfRule>
    <cfRule type="expression" dxfId="1341" priority="2643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340" priority="2632" stopIfTrue="1">
      <formula>IF(AND($B47&lt;&gt;"",$I47&lt;&gt;"",$J47&lt;&gt;"",$K47&lt;&gt;"",$L47&lt;&gt;"",$M47=100),TRUE,FALSE)</formula>
    </cfRule>
    <cfRule type="expression" dxfId="1339" priority="2633" stopIfTrue="1">
      <formula>IF(AND($B47&lt;&gt;"",$I47&lt;&gt;"",$J47&lt;&gt;"",$J47&lt;TODAY()),TRUE,FALSE)</formula>
    </cfRule>
    <cfRule type="expression" dxfId="1338" priority="2634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337" priority="2629" stopIfTrue="1">
      <formula>IF(AND($B49&lt;&gt;"",$I49&lt;&gt;"",$J49&lt;&gt;"",$K49&lt;&gt;"",$L49&lt;&gt;"",$M49=100),TRUE,FALSE)</formula>
    </cfRule>
    <cfRule type="expression" dxfId="1336" priority="2630" stopIfTrue="1">
      <formula>IF(AND($B49&lt;&gt;"",$I49&lt;&gt;"",$J49&lt;&gt;"",$J49&lt;TODAY()),TRUE,FALSE)</formula>
    </cfRule>
    <cfRule type="expression" dxfId="1335" priority="2631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334" priority="2626" stopIfTrue="1">
      <formula>IF(AND($B51&lt;&gt;"",$I51&lt;&gt;"",$J51&lt;&gt;"",$K51&lt;&gt;"",$L51&lt;&gt;"",$M51=100),TRUE,FALSE)</formula>
    </cfRule>
    <cfRule type="expression" dxfId="1333" priority="2627" stopIfTrue="1">
      <formula>IF(AND($B51&lt;&gt;"",$I51&lt;&gt;"",$J51&lt;&gt;"",$J51&lt;TODAY()),TRUE,FALSE)</formula>
    </cfRule>
    <cfRule type="expression" dxfId="1332" priority="2628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331" priority="2620" stopIfTrue="1">
      <formula>IF(AND($B51&lt;&gt;"",$I51&lt;&gt;"",$J51&lt;&gt;"",$K51&lt;&gt;"",$L51&lt;&gt;"",$M51=100),TRUE,FALSE)</formula>
    </cfRule>
    <cfRule type="expression" dxfId="1330" priority="2621" stopIfTrue="1">
      <formula>IF(AND($B51&lt;&gt;"",$I51&lt;&gt;"",$J51&lt;&gt;"",$J51&lt;TODAY()),TRUE,FALSE)</formula>
    </cfRule>
    <cfRule type="expression" dxfId="1329" priority="2622" stopIfTrue="1">
      <formula>IF(OR(AND($B51&lt;&gt;"",$I51&lt;&gt;"",$J51&lt;&gt;"",$K51&lt;&gt;"",$M51&lt;100),AND($I51&lt;&gt;"",$J51&lt;&gt;"",TODAY()&gt;=$I51)),TRUE,FALSE)</formula>
    </cfRule>
  </conditionalFormatting>
  <conditionalFormatting sqref="S18:AG18">
    <cfRule type="expression" dxfId="1328" priority="2611" stopIfTrue="1">
      <formula>IF(OR(WEEKDAY(S$9)=7,WEEKDAY(S$9)=1,IF(ISNA(MATCH(S$9,Holiday,0)),FALSE,TRUE)),TRUE,FALSE)</formula>
    </cfRule>
    <cfRule type="expression" dxfId="1327" priority="2612" stopIfTrue="1">
      <formula>IF(AND($B18&lt;&gt;"",$I18&lt;&gt;"", $I18&lt;=S$9,S$9&lt;=$J18),TRUE,FALSE)</formula>
    </cfRule>
    <cfRule type="expression" dxfId="1326" priority="2613" stopIfTrue="1">
      <formula>IF(AND($B18="", $K17&lt;&gt;"",$K17&lt;=S$9,S$9&lt;=$L17),TRUE,FALSE)</formula>
    </cfRule>
  </conditionalFormatting>
  <conditionalFormatting sqref="B17:E18 G17:K18 M17:R18">
    <cfRule type="expression" dxfId="1325" priority="2608" stopIfTrue="1">
      <formula>IF(AND($B17&lt;&gt;"",$I17&lt;&gt;"",$J17&lt;&gt;"",$K17&lt;&gt;"",$L17&lt;&gt;"",$M17=100),TRUE,FALSE)</formula>
    </cfRule>
    <cfRule type="expression" dxfId="1324" priority="2609" stopIfTrue="1">
      <formula>IF(AND($B17&lt;&gt;"",$I17&lt;&gt;"",$J17&lt;&gt;"",$J17&lt;TODAY()),TRUE,FALSE)</formula>
    </cfRule>
    <cfRule type="expression" dxfId="1323" priority="2610" stopIfTrue="1">
      <formula>IF(OR(AND($B17&lt;&gt;"",$I17&lt;&gt;"",$J17&lt;&gt;"",$K17&lt;&gt;"",$M17&lt;100),AND($I17&lt;&gt;"",$J17&lt;&gt;"",TODAY()&gt;=$I17)),TRUE,FALSE)</formula>
    </cfRule>
  </conditionalFormatting>
  <conditionalFormatting sqref="S17:AG17 S73:AG73 S151:AG151 S159:AG159 S169:AG169 S177:AG177">
    <cfRule type="expression" dxfId="1322" priority="2605" stopIfTrue="1">
      <formula>IF(OR(WEEKDAY(S$9)=7,WEEKDAY(S$9)=1,IF(ISNA(MATCH(S$9,Holiday,0)),FALSE,TRUE)),TRUE,FALSE)</formula>
    </cfRule>
    <cfRule type="expression" dxfId="1321" priority="2606" stopIfTrue="1">
      <formula>IF(AND($B17&lt;&gt;"",$I17&lt;&gt;"", $I17&lt;=S$9,S$9&lt;=$J17),TRUE,FALSE)</formula>
    </cfRule>
    <cfRule type="expression" dxfId="1320" priority="2607" stopIfTrue="1">
      <formula>IF(AND($B17="", $K14&lt;&gt;"",$K14&lt;=S$9,S$9&lt;=$L14),TRUE,FALSE)</formula>
    </cfRule>
  </conditionalFormatting>
  <conditionalFormatting sqref="F15:F16">
    <cfRule type="expression" dxfId="1319" priority="2602" stopIfTrue="1">
      <formula>IF(AND($B15&lt;&gt;"",$I15&lt;&gt;"",$J15&lt;&gt;"",$K15&lt;&gt;"",$L15&lt;&gt;"",$M15=100),TRUE,FALSE)</formula>
    </cfRule>
    <cfRule type="expression" dxfId="1318" priority="2603" stopIfTrue="1">
      <formula>IF(AND($B15&lt;&gt;"",$I15&lt;&gt;"",$J15&lt;&gt;"",$J15&lt;TODAY()),TRUE,FALSE)</formula>
    </cfRule>
    <cfRule type="expression" dxfId="1317" priority="2604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316" priority="2596" stopIfTrue="1">
      <formula>IF(AND($B61&lt;&gt;"",$I61&lt;&gt;"",$J61&lt;&gt;"",$K61&lt;&gt;"",$L61&lt;&gt;"",$M61=100),TRUE,FALSE)</formula>
    </cfRule>
    <cfRule type="expression" dxfId="1315" priority="2597" stopIfTrue="1">
      <formula>IF(AND($B61&lt;&gt;"",$I61&lt;&gt;"",$J61&lt;&gt;"",$J61&lt;TODAY()),TRUE,FALSE)</formula>
    </cfRule>
    <cfRule type="expression" dxfId="1314" priority="2598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313" priority="2593" stopIfTrue="1">
      <formula>IF(AND($B61&lt;&gt;"",$I61&lt;&gt;"",$J61&lt;&gt;"",$K61&lt;&gt;"",$L61&lt;&gt;"",$M61=100),TRUE,FALSE)</formula>
    </cfRule>
    <cfRule type="expression" dxfId="1312" priority="2594" stopIfTrue="1">
      <formula>IF(AND($B61&lt;&gt;"",$I61&lt;&gt;"",$J61&lt;&gt;"",$J61&lt;TODAY()),TRUE,FALSE)</formula>
    </cfRule>
    <cfRule type="expression" dxfId="1311" priority="2595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310" priority="2590" stopIfTrue="1">
      <formula>IF(AND($B63&lt;&gt;"",$I63&lt;&gt;"",$J63&lt;&gt;"",$K63&lt;&gt;"",$L63&lt;&gt;"",$M63=100),TRUE,FALSE)</formula>
    </cfRule>
    <cfRule type="expression" dxfId="1309" priority="2591" stopIfTrue="1">
      <formula>IF(AND($B63&lt;&gt;"",$I63&lt;&gt;"",$J63&lt;&gt;"",$J63&lt;TODAY()),TRUE,FALSE)</formula>
    </cfRule>
    <cfRule type="expression" dxfId="1308" priority="2592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307" priority="2575" stopIfTrue="1">
      <formula>IF(AND($B61&lt;&gt;"",$I61&lt;&gt;"",$J61&lt;&gt;"",$K61&lt;&gt;"",$L61&lt;&gt;"",$M61=100),TRUE,FALSE)</formula>
    </cfRule>
    <cfRule type="expression" dxfId="1306" priority="2576" stopIfTrue="1">
      <formula>IF(AND($B61&lt;&gt;"",$I61&lt;&gt;"",$J61&lt;&gt;"",$J61&lt;TODAY()),TRUE,FALSE)</formula>
    </cfRule>
    <cfRule type="expression" dxfId="1305" priority="2577" stopIfTrue="1">
      <formula>IF(OR(AND($B61&lt;&gt;"",$I61&lt;&gt;"",$J61&lt;&gt;"",$K61&lt;&gt;"",$M61&lt;100),AND($I61&lt;&gt;"",$J61&lt;&gt;"",TODAY()&gt;=$I61)),TRUE,FALSE)</formula>
    </cfRule>
  </conditionalFormatting>
  <conditionalFormatting sqref="I111:I112">
    <cfRule type="expression" dxfId="1304" priority="2563" stopIfTrue="1">
      <formula>IF(AND($B111&lt;&gt;"",$I111&lt;&gt;"",$J111&lt;&gt;"",$K111&lt;&gt;"",$L111&lt;&gt;"",$M111=100),TRUE,FALSE)</formula>
    </cfRule>
    <cfRule type="expression" dxfId="1303" priority="2564" stopIfTrue="1">
      <formula>IF(AND($B111&lt;&gt;"",$I111&lt;&gt;"",$J111&lt;&gt;"",$J111&lt;TODAY()),TRUE,FALSE)</formula>
    </cfRule>
    <cfRule type="expression" dxfId="1302" priority="2565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1301" priority="2560" stopIfTrue="1">
      <formula>IF(AND($B113&lt;&gt;"",$I113&lt;&gt;"",$J113&lt;&gt;"",$K113&lt;&gt;"",$L113&lt;&gt;"",$M113=100),TRUE,FALSE)</formula>
    </cfRule>
    <cfRule type="expression" dxfId="1300" priority="2561" stopIfTrue="1">
      <formula>IF(AND($B113&lt;&gt;"",$I113&lt;&gt;"",$J113&lt;&gt;"",$J113&lt;TODAY()),TRUE,FALSE)</formula>
    </cfRule>
    <cfRule type="expression" dxfId="1299" priority="2562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298" priority="2557" stopIfTrue="1">
      <formula>IF(AND($B115&lt;&gt;"",$I115&lt;&gt;"",$J115&lt;&gt;"",$K115&lt;&gt;"",$L115&lt;&gt;"",$M115=100),TRUE,FALSE)</formula>
    </cfRule>
    <cfRule type="expression" dxfId="1297" priority="2558" stopIfTrue="1">
      <formula>IF(AND($B115&lt;&gt;"",$I115&lt;&gt;"",$J115&lt;&gt;"",$J115&lt;TODAY()),TRUE,FALSE)</formula>
    </cfRule>
    <cfRule type="expression" dxfId="1296" priority="2559" stopIfTrue="1">
      <formula>IF(OR(AND($B115&lt;&gt;"",$I115&lt;&gt;"",$J115&lt;&gt;"",$K115&lt;&gt;"",$M115&lt;100),AND($I115&lt;&gt;"",$J115&lt;&gt;"",TODAY()&gt;=$I115)),TRUE,FALSE)</formula>
    </cfRule>
  </conditionalFormatting>
  <conditionalFormatting sqref="K111:K112">
    <cfRule type="expression" dxfId="1295" priority="2554" stopIfTrue="1">
      <formula>IF(AND($B111&lt;&gt;"",$I111&lt;&gt;"",$J111&lt;&gt;"",$K111&lt;&gt;"",$L111&lt;&gt;"",$M111=100),TRUE,FALSE)</formula>
    </cfRule>
    <cfRule type="expression" dxfId="1294" priority="2555" stopIfTrue="1">
      <formula>IF(AND($B111&lt;&gt;"",$I111&lt;&gt;"",$J111&lt;&gt;"",$J111&lt;TODAY()),TRUE,FALSE)</formula>
    </cfRule>
    <cfRule type="expression" dxfId="1293" priority="2556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292" priority="2551" stopIfTrue="1">
      <formula>IF(AND($B113&lt;&gt;"",$I113&lt;&gt;"",$J113&lt;&gt;"",$K113&lt;&gt;"",$L113&lt;&gt;"",$M113=100),TRUE,FALSE)</formula>
    </cfRule>
    <cfRule type="expression" dxfId="1291" priority="2552" stopIfTrue="1">
      <formula>IF(AND($B113&lt;&gt;"",$I113&lt;&gt;"",$J113&lt;&gt;"",$J113&lt;TODAY()),TRUE,FALSE)</formula>
    </cfRule>
    <cfRule type="expression" dxfId="1290" priority="2553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289" priority="2548" stopIfTrue="1">
      <formula>IF(AND($B115&lt;&gt;"",$I115&lt;&gt;"",$J115&lt;&gt;"",$K115&lt;&gt;"",$L115&lt;&gt;"",$M115=100),TRUE,FALSE)</formula>
    </cfRule>
    <cfRule type="expression" dxfId="1288" priority="2549" stopIfTrue="1">
      <formula>IF(AND($B115&lt;&gt;"",$I115&lt;&gt;"",$J115&lt;&gt;"",$J115&lt;TODAY()),TRUE,FALSE)</formula>
    </cfRule>
    <cfRule type="expression" dxfId="1287" priority="2550" stopIfTrue="1">
      <formula>IF(OR(AND($B115&lt;&gt;"",$I115&lt;&gt;"",$J115&lt;&gt;"",$K115&lt;&gt;"",$M115&lt;100),AND($I115&lt;&gt;"",$J115&lt;&gt;"",TODAY()&gt;=$I115)),TRUE,FALSE)</formula>
    </cfRule>
  </conditionalFormatting>
  <conditionalFormatting sqref="H119:H120">
    <cfRule type="expression" dxfId="1286" priority="2524" stopIfTrue="1">
      <formula>IF(AND($B119&lt;&gt;"",$I119&lt;&gt;"",$J119&lt;&gt;"",$K119&lt;&gt;"",$L119&lt;&gt;"",$M119=100),TRUE,FALSE)</formula>
    </cfRule>
    <cfRule type="expression" dxfId="1285" priority="2525" stopIfTrue="1">
      <formula>IF(AND($B119&lt;&gt;"",$I119&lt;&gt;"",$J119&lt;&gt;"",$J119&lt;TODAY()),TRUE,FALSE)</formula>
    </cfRule>
    <cfRule type="expression" dxfId="1284" priority="2526" stopIfTrue="1">
      <formula>IF(OR(AND($B119&lt;&gt;"",$I119&lt;&gt;"",$J119&lt;&gt;"",$K119&lt;&gt;"",$M119&lt;100),AND($I119&lt;&gt;"",$J119&lt;&gt;"",TODAY()&gt;=$I119)),TRUE,FALSE)</formula>
    </cfRule>
  </conditionalFormatting>
  <conditionalFormatting sqref="D61:D62">
    <cfRule type="expression" dxfId="1283" priority="2536" stopIfTrue="1">
      <formula>IF(AND($B61&lt;&gt;"",$I61&lt;&gt;"",$J61&lt;&gt;"",$K61&lt;&gt;"",$L61&lt;&gt;"",$M61=100),TRUE,FALSE)</formula>
    </cfRule>
    <cfRule type="expression" dxfId="1282" priority="2537" stopIfTrue="1">
      <formula>IF(AND($B61&lt;&gt;"",$I61&lt;&gt;"",$J61&lt;&gt;"",$J61&lt;TODAY()),TRUE,FALSE)</formula>
    </cfRule>
    <cfRule type="expression" dxfId="1281" priority="2538" stopIfTrue="1">
      <formula>IF(OR(AND($B61&lt;&gt;"",$I61&lt;&gt;"",$J61&lt;&gt;"",$K61&lt;&gt;"",$M61&lt;100),AND($I61&lt;&gt;"",$J61&lt;&gt;"",TODAY()&gt;=$I61)),TRUE,FALSE)</formula>
    </cfRule>
  </conditionalFormatting>
  <conditionalFormatting sqref="I117:R118 B117:G118">
    <cfRule type="expression" dxfId="1280" priority="2512" stopIfTrue="1">
      <formula>IF(AND($B117&lt;&gt;"",$I117&lt;&gt;"",$J117&lt;&gt;"",$K117&lt;&gt;"",$L117&lt;&gt;"",$M117=100),TRUE,FALSE)</formula>
    </cfRule>
    <cfRule type="expression" dxfId="1279" priority="2513" stopIfTrue="1">
      <formula>IF(AND($B117&lt;&gt;"",$I117&lt;&gt;"",$J117&lt;&gt;"",$J117&lt;TODAY()),TRUE,FALSE)</formula>
    </cfRule>
    <cfRule type="expression" dxfId="1278" priority="2514" stopIfTrue="1">
      <formula>IF(OR(AND($B117&lt;&gt;"",$I117&lt;&gt;"",$J117&lt;&gt;"",$K117&lt;&gt;"",$M117&lt;100),AND($I117&lt;&gt;"",$J117&lt;&gt;"",TODAY()&gt;=$I117)),TRUE,FALSE)</formula>
    </cfRule>
  </conditionalFormatting>
  <conditionalFormatting sqref="H117:H118">
    <cfRule type="expression" dxfId="1277" priority="2509" stopIfTrue="1">
      <formula>IF(AND($B117&lt;&gt;"",$I117&lt;&gt;"",$J117&lt;&gt;"",$K117&lt;&gt;"",$L117&lt;&gt;"",$M117=100),TRUE,FALSE)</formula>
    </cfRule>
    <cfRule type="expression" dxfId="1276" priority="2510" stopIfTrue="1">
      <formula>IF(AND($B117&lt;&gt;"",$I117&lt;&gt;"",$J117&lt;&gt;"",$J117&lt;TODAY()),TRUE,FALSE)</formula>
    </cfRule>
    <cfRule type="expression" dxfId="1275" priority="2511" stopIfTrue="1">
      <formula>IF(OR(AND($B117&lt;&gt;"",$I117&lt;&gt;"",$J117&lt;&gt;"",$K117&lt;&gt;"",$M117&lt;100),AND($I117&lt;&gt;"",$J117&lt;&gt;"",TODAY()&gt;=$I117)),TRUE,FALSE)</formula>
    </cfRule>
  </conditionalFormatting>
  <conditionalFormatting sqref="I119:I120">
    <cfRule type="expression" dxfId="1274" priority="2506" stopIfTrue="1">
      <formula>IF(AND($B119&lt;&gt;"",$I119&lt;&gt;"",$J119&lt;&gt;"",$K119&lt;&gt;"",$L119&lt;&gt;"",$M119=100),TRUE,FALSE)</formula>
    </cfRule>
    <cfRule type="expression" dxfId="1273" priority="2507" stopIfTrue="1">
      <formula>IF(AND($B119&lt;&gt;"",$I119&lt;&gt;"",$J119&lt;&gt;"",$J119&lt;TODAY()),TRUE,FALSE)</formula>
    </cfRule>
    <cfRule type="expression" dxfId="1272" priority="2508" stopIfTrue="1">
      <formula>IF(OR(AND($B119&lt;&gt;"",$I119&lt;&gt;"",$J119&lt;&gt;"",$K119&lt;&gt;"",$M119&lt;100),AND($I119&lt;&gt;"",$J119&lt;&gt;"",TODAY()&gt;=$I119)),TRUE,FALSE)</formula>
    </cfRule>
  </conditionalFormatting>
  <conditionalFormatting sqref="K119:K120">
    <cfRule type="expression" dxfId="1271" priority="2497" stopIfTrue="1">
      <formula>IF(AND($B119&lt;&gt;"",$I119&lt;&gt;"",$J119&lt;&gt;"",$K119&lt;&gt;"",$L119&lt;&gt;"",$M119=100),TRUE,FALSE)</formula>
    </cfRule>
    <cfRule type="expression" dxfId="1270" priority="2498" stopIfTrue="1">
      <formula>IF(AND($B119&lt;&gt;"",$I119&lt;&gt;"",$J119&lt;&gt;"",$J119&lt;TODAY()),TRUE,FALSE)</formula>
    </cfRule>
    <cfRule type="expression" dxfId="1269" priority="2499" stopIfTrue="1">
      <formula>IF(OR(AND($B119&lt;&gt;"",$I119&lt;&gt;"",$J119&lt;&gt;"",$K119&lt;&gt;"",$M119&lt;100),AND($I119&lt;&gt;"",$J119&lt;&gt;"",TODAY()&gt;=$I119)),TRUE,FALSE)</formula>
    </cfRule>
  </conditionalFormatting>
  <conditionalFormatting sqref="F17:F18">
    <cfRule type="expression" dxfId="1268" priority="2479" stopIfTrue="1">
      <formula>IF(AND($B17&lt;&gt;"",$I17&lt;&gt;"",$J17&lt;&gt;"",$K17&lt;&gt;"",$L17&lt;&gt;"",$M17=100),TRUE,FALSE)</formula>
    </cfRule>
    <cfRule type="expression" dxfId="1267" priority="2480" stopIfTrue="1">
      <formula>IF(AND($B17&lt;&gt;"",$I17&lt;&gt;"",$J17&lt;&gt;"",$J17&lt;TODAY()),TRUE,FALSE)</formula>
    </cfRule>
    <cfRule type="expression" dxfId="1266" priority="2481" stopIfTrue="1">
      <formula>IF(OR(AND($B17&lt;&gt;"",$I17&lt;&gt;"",$J17&lt;&gt;"",$K17&lt;&gt;"",$M17&lt;100),AND($I17&lt;&gt;"",$J17&lt;&gt;"",TODAY()&gt;=$I17)),TRUE,FALSE)</formula>
    </cfRule>
  </conditionalFormatting>
  <conditionalFormatting sqref="J123:J124 M123:R124 B123:G124">
    <cfRule type="expression" dxfId="1265" priority="2434" stopIfTrue="1">
      <formula>IF(AND($B123&lt;&gt;"",$I123&lt;&gt;"",$J123&lt;&gt;"",$K123&lt;&gt;"",$L123&lt;&gt;"",$M123=100),TRUE,FALSE)</formula>
    </cfRule>
    <cfRule type="expression" dxfId="1264" priority="2435" stopIfTrue="1">
      <formula>IF(AND($B123&lt;&gt;"",$I123&lt;&gt;"",$J123&lt;&gt;"",$J123&lt;TODAY()),TRUE,FALSE)</formula>
    </cfRule>
    <cfRule type="expression" dxfId="1263" priority="243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262" priority="2431" stopIfTrue="1">
      <formula>IF(AND($B123&lt;&gt;"",$I123&lt;&gt;"",$J123&lt;&gt;"",$K123&lt;&gt;"",$L123&lt;&gt;"",$M123=100),TRUE,FALSE)</formula>
    </cfRule>
    <cfRule type="expression" dxfId="1261" priority="2432" stopIfTrue="1">
      <formula>IF(AND($B123&lt;&gt;"",$I123&lt;&gt;"",$J123&lt;&gt;"",$J123&lt;TODAY()),TRUE,FALSE)</formula>
    </cfRule>
    <cfRule type="expression" dxfId="1260" priority="2433" stopIfTrue="1">
      <formula>IF(OR(AND($B123&lt;&gt;"",$I123&lt;&gt;"",$J123&lt;&gt;"",$K123&lt;&gt;"",$M123&lt;100),AND($I123&lt;&gt;"",$J123&lt;&gt;"",TODAY()&gt;=$I123)),TRUE,FALSE)</formula>
    </cfRule>
  </conditionalFormatting>
  <conditionalFormatting sqref="I121:R122 B121:G122">
    <cfRule type="expression" dxfId="1259" priority="2428" stopIfTrue="1">
      <formula>IF(AND($B121&lt;&gt;"",$I121&lt;&gt;"",$J121&lt;&gt;"",$K121&lt;&gt;"",$L121&lt;&gt;"",$M121=100),TRUE,FALSE)</formula>
    </cfRule>
    <cfRule type="expression" dxfId="1258" priority="2429" stopIfTrue="1">
      <formula>IF(AND($B121&lt;&gt;"",$I121&lt;&gt;"",$J121&lt;&gt;"",$J121&lt;TODAY()),TRUE,FALSE)</formula>
    </cfRule>
    <cfRule type="expression" dxfId="1257" priority="2430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1256" priority="2425" stopIfTrue="1">
      <formula>IF(AND($B121&lt;&gt;"",$I121&lt;&gt;"",$J121&lt;&gt;"",$K121&lt;&gt;"",$L121&lt;&gt;"",$M121=100),TRUE,FALSE)</formula>
    </cfRule>
    <cfRule type="expression" dxfId="1255" priority="2426" stopIfTrue="1">
      <formula>IF(AND($B121&lt;&gt;"",$I121&lt;&gt;"",$J121&lt;&gt;"",$J121&lt;TODAY()),TRUE,FALSE)</formula>
    </cfRule>
    <cfRule type="expression" dxfId="1254" priority="2427" stopIfTrue="1">
      <formula>IF(OR(AND($B121&lt;&gt;"",$I121&lt;&gt;"",$J121&lt;&gt;"",$K121&lt;&gt;"",$M121&lt;100),AND($I121&lt;&gt;"",$J121&lt;&gt;"",TODAY()&gt;=$I121)),TRUE,FALSE)</formula>
    </cfRule>
  </conditionalFormatting>
  <conditionalFormatting sqref="I123:I124">
    <cfRule type="expression" dxfId="1253" priority="2422" stopIfTrue="1">
      <formula>IF(AND($B123&lt;&gt;"",$I123&lt;&gt;"",$J123&lt;&gt;"",$K123&lt;&gt;"",$L123&lt;&gt;"",$M123=100),TRUE,FALSE)</formula>
    </cfRule>
    <cfRule type="expression" dxfId="1252" priority="2423" stopIfTrue="1">
      <formula>IF(AND($B123&lt;&gt;"",$I123&lt;&gt;"",$J123&lt;&gt;"",$J123&lt;TODAY()),TRUE,FALSE)</formula>
    </cfRule>
    <cfRule type="expression" dxfId="1251" priority="2424" stopIfTrue="1">
      <formula>IF(OR(AND($B123&lt;&gt;"",$I123&lt;&gt;"",$J123&lt;&gt;"",$K123&lt;&gt;"",$M123&lt;100),AND($I123&lt;&gt;"",$J123&lt;&gt;"",TODAY()&gt;=$I123)),TRUE,FALSE)</formula>
    </cfRule>
  </conditionalFormatting>
  <conditionalFormatting sqref="K123:K124">
    <cfRule type="expression" dxfId="1250" priority="2419" stopIfTrue="1">
      <formula>IF(AND($B123&lt;&gt;"",$I123&lt;&gt;"",$J123&lt;&gt;"",$K123&lt;&gt;"",$L123&lt;&gt;"",$M123=100),TRUE,FALSE)</formula>
    </cfRule>
    <cfRule type="expression" dxfId="1249" priority="2420" stopIfTrue="1">
      <formula>IF(AND($B123&lt;&gt;"",$I123&lt;&gt;"",$J123&lt;&gt;"",$J123&lt;TODAY()),TRUE,FALSE)</formula>
    </cfRule>
    <cfRule type="expression" dxfId="1248" priority="2421" stopIfTrue="1">
      <formula>IF(OR(AND($B123&lt;&gt;"",$I123&lt;&gt;"",$J123&lt;&gt;"",$K123&lt;&gt;"",$M123&lt;100),AND($I123&lt;&gt;"",$J123&lt;&gt;"",TODAY()&gt;=$I123)),TRUE,FALSE)</formula>
    </cfRule>
  </conditionalFormatting>
  <conditionalFormatting sqref="L123:L124">
    <cfRule type="expression" dxfId="1247" priority="2413" stopIfTrue="1">
      <formula>IF(AND($B123&lt;&gt;"",$I123&lt;&gt;"",$J123&lt;&gt;"",$K123&lt;&gt;"",$L123&lt;&gt;"",$M123=100),TRUE,FALSE)</formula>
    </cfRule>
    <cfRule type="expression" dxfId="1246" priority="2414" stopIfTrue="1">
      <formula>IF(AND($B123&lt;&gt;"",$I123&lt;&gt;"",$J123&lt;&gt;"",$J123&lt;TODAY()),TRUE,FALSE)</formula>
    </cfRule>
    <cfRule type="expression" dxfId="1245" priority="2415" stopIfTrue="1">
      <formula>IF(OR(AND($B123&lt;&gt;"",$I123&lt;&gt;"",$J123&lt;&gt;"",$K123&lt;&gt;"",$M123&lt;100),AND($I123&lt;&gt;"",$J123&lt;&gt;"",TODAY()&gt;=$I123)),TRUE,FALSE)</formula>
    </cfRule>
  </conditionalFormatting>
  <conditionalFormatting sqref="J127:J128 M127:R128 B127:G128">
    <cfRule type="expression" dxfId="1244" priority="2401" stopIfTrue="1">
      <formula>IF(AND($B127&lt;&gt;"",$I127&lt;&gt;"",$J127&lt;&gt;"",$K127&lt;&gt;"",$L127&lt;&gt;"",$M127=100),TRUE,FALSE)</formula>
    </cfRule>
    <cfRule type="expression" dxfId="1243" priority="2402" stopIfTrue="1">
      <formula>IF(AND($B127&lt;&gt;"",$I127&lt;&gt;"",$J127&lt;&gt;"",$J127&lt;TODAY()),TRUE,FALSE)</formula>
    </cfRule>
    <cfRule type="expression" dxfId="1242" priority="2403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241" priority="2398" stopIfTrue="1">
      <formula>IF(AND($B127&lt;&gt;"",$I127&lt;&gt;"",$J127&lt;&gt;"",$K127&lt;&gt;"",$L127&lt;&gt;"",$M127=100),TRUE,FALSE)</formula>
    </cfRule>
    <cfRule type="expression" dxfId="1240" priority="2399" stopIfTrue="1">
      <formula>IF(AND($B127&lt;&gt;"",$I127&lt;&gt;"",$J127&lt;&gt;"",$J127&lt;TODAY()),TRUE,FALSE)</formula>
    </cfRule>
    <cfRule type="expression" dxfId="1239" priority="2400" stopIfTrue="1">
      <formula>IF(OR(AND($B127&lt;&gt;"",$I127&lt;&gt;"",$J127&lt;&gt;"",$K127&lt;&gt;"",$M127&lt;100),AND($I127&lt;&gt;"",$J127&lt;&gt;"",TODAY()&gt;=$I127)),TRUE,FALSE)</formula>
    </cfRule>
  </conditionalFormatting>
  <conditionalFormatting sqref="I125:R126 B125:G126">
    <cfRule type="expression" dxfId="1238" priority="2395" stopIfTrue="1">
      <formula>IF(AND($B125&lt;&gt;"",$I125&lt;&gt;"",$J125&lt;&gt;"",$K125&lt;&gt;"",$L125&lt;&gt;"",$M125=100),TRUE,FALSE)</formula>
    </cfRule>
    <cfRule type="expression" dxfId="1237" priority="2396" stopIfTrue="1">
      <formula>IF(AND($B125&lt;&gt;"",$I125&lt;&gt;"",$J125&lt;&gt;"",$J125&lt;TODAY()),TRUE,FALSE)</formula>
    </cfRule>
    <cfRule type="expression" dxfId="1236" priority="2397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235" priority="2392" stopIfTrue="1">
      <formula>IF(AND($B125&lt;&gt;"",$I125&lt;&gt;"",$J125&lt;&gt;"",$K125&lt;&gt;"",$L125&lt;&gt;"",$M125=100),TRUE,FALSE)</formula>
    </cfRule>
    <cfRule type="expression" dxfId="1234" priority="2393" stopIfTrue="1">
      <formula>IF(AND($B125&lt;&gt;"",$I125&lt;&gt;"",$J125&lt;&gt;"",$J125&lt;TODAY()),TRUE,FALSE)</formula>
    </cfRule>
    <cfRule type="expression" dxfId="1233" priority="2394" stopIfTrue="1">
      <formula>IF(OR(AND($B125&lt;&gt;"",$I125&lt;&gt;"",$J125&lt;&gt;"",$K125&lt;&gt;"",$M125&lt;100),AND($I125&lt;&gt;"",$J125&lt;&gt;"",TODAY()&gt;=$I125)),TRUE,FALSE)</formula>
    </cfRule>
  </conditionalFormatting>
  <conditionalFormatting sqref="I127:I128">
    <cfRule type="expression" dxfId="1232" priority="2389" stopIfTrue="1">
      <formula>IF(AND($B127&lt;&gt;"",$I127&lt;&gt;"",$J127&lt;&gt;"",$K127&lt;&gt;"",$L127&lt;&gt;"",$M127=100),TRUE,FALSE)</formula>
    </cfRule>
    <cfRule type="expression" dxfId="1231" priority="2390" stopIfTrue="1">
      <formula>IF(AND($B127&lt;&gt;"",$I127&lt;&gt;"",$J127&lt;&gt;"",$J127&lt;TODAY()),TRUE,FALSE)</formula>
    </cfRule>
    <cfRule type="expression" dxfId="1230" priority="2391" stopIfTrue="1">
      <formula>IF(OR(AND($B127&lt;&gt;"",$I127&lt;&gt;"",$J127&lt;&gt;"",$K127&lt;&gt;"",$M127&lt;100),AND($I127&lt;&gt;"",$J127&lt;&gt;"",TODAY()&gt;=$I127)),TRUE,FALSE)</formula>
    </cfRule>
  </conditionalFormatting>
  <conditionalFormatting sqref="K127:K128">
    <cfRule type="expression" dxfId="1229" priority="2386" stopIfTrue="1">
      <formula>IF(AND($B127&lt;&gt;"",$I127&lt;&gt;"",$J127&lt;&gt;"",$K127&lt;&gt;"",$L127&lt;&gt;"",$M127=100),TRUE,FALSE)</formula>
    </cfRule>
    <cfRule type="expression" dxfId="1228" priority="2387" stopIfTrue="1">
      <formula>IF(AND($B127&lt;&gt;"",$I127&lt;&gt;"",$J127&lt;&gt;"",$J127&lt;TODAY()),TRUE,FALSE)</formula>
    </cfRule>
    <cfRule type="expression" dxfId="1227" priority="2388" stopIfTrue="1">
      <formula>IF(OR(AND($B127&lt;&gt;"",$I127&lt;&gt;"",$J127&lt;&gt;"",$K127&lt;&gt;"",$M127&lt;100),AND($I127&lt;&gt;"",$J127&lt;&gt;"",TODAY()&gt;=$I127)),TRUE,FALSE)</formula>
    </cfRule>
  </conditionalFormatting>
  <conditionalFormatting sqref="B55:G56 M53:R56 B53:C54 E53:G54">
    <cfRule type="expression" dxfId="1226" priority="2377" stopIfTrue="1">
      <formula>IF(AND($B53&lt;&gt;"",$I53&lt;&gt;"",$J53&lt;&gt;"",$K53&lt;&gt;"",$L53&lt;&gt;"",$M53=100),TRUE,FALSE)</formula>
    </cfRule>
    <cfRule type="expression" dxfId="1225" priority="2378" stopIfTrue="1">
      <formula>IF(AND($B53&lt;&gt;"",$I53&lt;&gt;"",$J53&lt;&gt;"",$J53&lt;TODAY()),TRUE,FALSE)</formula>
    </cfRule>
    <cfRule type="expression" dxfId="1224" priority="2379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223" priority="2374" stopIfTrue="1">
      <formula>IF(AND($B53&lt;&gt;"",$I53&lt;&gt;"",$J53&lt;&gt;"",$K53&lt;&gt;"",$L53&lt;&gt;"",$M53=100),TRUE,FALSE)</formula>
    </cfRule>
    <cfRule type="expression" dxfId="1222" priority="2375" stopIfTrue="1">
      <formula>IF(AND($B53&lt;&gt;"",$I53&lt;&gt;"",$J53&lt;&gt;"",$J53&lt;TODAY()),TRUE,FALSE)</formula>
    </cfRule>
    <cfRule type="expression" dxfId="1221" priority="2376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220" priority="2371" stopIfTrue="1">
      <formula>IF(AND($B55&lt;&gt;"",$I55&lt;&gt;"",$J55&lt;&gt;"",$K55&lt;&gt;"",$L55&lt;&gt;"",$M55=100),TRUE,FALSE)</formula>
    </cfRule>
    <cfRule type="expression" dxfId="1219" priority="2372" stopIfTrue="1">
      <formula>IF(AND($B55&lt;&gt;"",$I55&lt;&gt;"",$J55&lt;&gt;"",$J55&lt;TODAY()),TRUE,FALSE)</formula>
    </cfRule>
    <cfRule type="expression" dxfId="1218" priority="2373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217" priority="2347" stopIfTrue="1">
      <formula>IF(AND($B53&lt;&gt;"",$I53&lt;&gt;"",$J53&lt;&gt;"",$K53&lt;&gt;"",$L53&lt;&gt;"",$M53=100),TRUE,FALSE)</formula>
    </cfRule>
    <cfRule type="expression" dxfId="1216" priority="2348" stopIfTrue="1">
      <formula>IF(AND($B53&lt;&gt;"",$I53&lt;&gt;"",$J53&lt;&gt;"",$J53&lt;TODAY()),TRUE,FALSE)</formula>
    </cfRule>
    <cfRule type="expression" dxfId="1215" priority="2349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214" priority="2335" stopIfTrue="1">
      <formula>IF(AND($B39&lt;&gt;"",$I39&lt;&gt;"",$J39&lt;&gt;"",$K39&lt;&gt;"",$L39&lt;&gt;"",$M39=100),TRUE,FALSE)</formula>
    </cfRule>
    <cfRule type="expression" dxfId="1213" priority="2336" stopIfTrue="1">
      <formula>IF(AND($B39&lt;&gt;"",$I39&lt;&gt;"",$J39&lt;&gt;"",$J39&lt;TODAY()),TRUE,FALSE)</formula>
    </cfRule>
    <cfRule type="expression" dxfId="1212" priority="2337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211" priority="2332" stopIfTrue="1">
      <formula>IF(AND($B39&lt;&gt;"",$I39&lt;&gt;"",$J39&lt;&gt;"",$K39&lt;&gt;"",$L39&lt;&gt;"",$M39=100),TRUE,FALSE)</formula>
    </cfRule>
    <cfRule type="expression" dxfId="1210" priority="2333" stopIfTrue="1">
      <formula>IF(AND($B39&lt;&gt;"",$I39&lt;&gt;"",$J39&lt;&gt;"",$J39&lt;TODAY()),TRUE,FALSE)</formula>
    </cfRule>
    <cfRule type="expression" dxfId="1209" priority="2334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208" priority="2329" stopIfTrue="1">
      <formula>IF(AND($B41&lt;&gt;"",$I41&lt;&gt;"",$J41&lt;&gt;"",$K41&lt;&gt;"",$L41&lt;&gt;"",$M41=100),TRUE,FALSE)</formula>
    </cfRule>
    <cfRule type="expression" dxfId="1207" priority="2330" stopIfTrue="1">
      <formula>IF(AND($B41&lt;&gt;"",$I41&lt;&gt;"",$J41&lt;&gt;"",$J41&lt;TODAY()),TRUE,FALSE)</formula>
    </cfRule>
    <cfRule type="expression" dxfId="1206" priority="2331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205" priority="2311" stopIfTrue="1">
      <formula>IF(AND($B39&lt;&gt;"",$I39&lt;&gt;"",$J39&lt;&gt;"",$K39&lt;&gt;"",$L39&lt;&gt;"",$M39=100),TRUE,FALSE)</formula>
    </cfRule>
    <cfRule type="expression" dxfId="1204" priority="2312" stopIfTrue="1">
      <formula>IF(AND($B39&lt;&gt;"",$I39&lt;&gt;"",$J39&lt;&gt;"",$J39&lt;TODAY()),TRUE,FALSE)</formula>
    </cfRule>
    <cfRule type="expression" dxfId="1203" priority="2313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202" priority="2302" stopIfTrue="1">
      <formula>IF(AND($B41&lt;&gt;"",$I41&lt;&gt;"",$J41&lt;&gt;"",$K41&lt;&gt;"",$L41&lt;&gt;"",$M41=100),TRUE,FALSE)</formula>
    </cfRule>
    <cfRule type="expression" dxfId="1201" priority="2303" stopIfTrue="1">
      <formula>IF(AND($B41&lt;&gt;"",$I41&lt;&gt;"",$J41&lt;&gt;"",$J41&lt;TODAY()),TRUE,FALSE)</formula>
    </cfRule>
    <cfRule type="expression" dxfId="1200" priority="2304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199" priority="2290" stopIfTrue="1">
      <formula>IF(AND($B29&lt;&gt;"",$I29&lt;&gt;"",$J29&lt;&gt;"",$K29&lt;&gt;"",$L29&lt;&gt;"",$M29=100),TRUE,FALSE)</formula>
    </cfRule>
    <cfRule type="expression" dxfId="1198" priority="2291" stopIfTrue="1">
      <formula>IF(AND($B29&lt;&gt;"",$I29&lt;&gt;"",$J29&lt;&gt;"",$J29&lt;TODAY()),TRUE,FALSE)</formula>
    </cfRule>
    <cfRule type="expression" dxfId="1197" priority="2292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196" priority="2284" stopIfTrue="1">
      <formula>IF(AND($B31&lt;&gt;"",$I31&lt;&gt;"",$J31&lt;&gt;"",$K31&lt;&gt;"",$L31&lt;&gt;"",$M31=100),TRUE,FALSE)</formula>
    </cfRule>
    <cfRule type="expression" dxfId="1195" priority="2285" stopIfTrue="1">
      <formula>IF(AND($B31&lt;&gt;"",$I31&lt;&gt;"",$J31&lt;&gt;"",$J31&lt;TODAY()),TRUE,FALSE)</formula>
    </cfRule>
    <cfRule type="expression" dxfId="1194" priority="2286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193" priority="2281" stopIfTrue="1">
      <formula>IF(AND($B29&lt;&gt;"",$I29&lt;&gt;"",$J29&lt;&gt;"",$K29&lt;&gt;"",$L29&lt;&gt;"",$M29=100),TRUE,FALSE)</formula>
    </cfRule>
    <cfRule type="expression" dxfId="1192" priority="2282" stopIfTrue="1">
      <formula>IF(AND($B29&lt;&gt;"",$I29&lt;&gt;"",$J29&lt;&gt;"",$J29&lt;TODAY()),TRUE,FALSE)</formula>
    </cfRule>
    <cfRule type="expression" dxfId="1191" priority="2283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190" priority="2278" stopIfTrue="1">
      <formula>IF(AND($B33&lt;&gt;"",$I33&lt;&gt;"",$J33&lt;&gt;"",$K33&lt;&gt;"",$L33&lt;&gt;"",$M33=100),TRUE,FALSE)</formula>
    </cfRule>
    <cfRule type="expression" dxfId="1189" priority="2279" stopIfTrue="1">
      <formula>IF(AND($B33&lt;&gt;"",$I33&lt;&gt;"",$J33&lt;&gt;"",$J33&lt;TODAY()),TRUE,FALSE)</formula>
    </cfRule>
    <cfRule type="expression" dxfId="1188" priority="2280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187" priority="2275" stopIfTrue="1">
      <formula>IF(AND($B35&lt;&gt;"",$I35&lt;&gt;"",$J35&lt;&gt;"",$K35&lt;&gt;"",$L35&lt;&gt;"",$M35=100),TRUE,FALSE)</formula>
    </cfRule>
    <cfRule type="expression" dxfId="1186" priority="2276" stopIfTrue="1">
      <formula>IF(AND($B35&lt;&gt;"",$I35&lt;&gt;"",$J35&lt;&gt;"",$J35&lt;TODAY()),TRUE,FALSE)</formula>
    </cfRule>
    <cfRule type="expression" dxfId="1185" priority="2277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184" priority="2272" stopIfTrue="1">
      <formula>IF(AND($B33&lt;&gt;"",$I33&lt;&gt;"",$J33&lt;&gt;"",$K33&lt;&gt;"",$L33&lt;&gt;"",$M33=100),TRUE,FALSE)</formula>
    </cfRule>
    <cfRule type="expression" dxfId="1183" priority="2273" stopIfTrue="1">
      <formula>IF(AND($B33&lt;&gt;"",$I33&lt;&gt;"",$J33&lt;&gt;"",$J33&lt;TODAY()),TRUE,FALSE)</formula>
    </cfRule>
    <cfRule type="expression" dxfId="1182" priority="2274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181" priority="2269" stopIfTrue="1">
      <formula>IF(AND($B37&lt;&gt;"",$I37&lt;&gt;"",$J37&lt;&gt;"",$K37&lt;&gt;"",$L37&lt;&gt;"",$M37=100),TRUE,FALSE)</formula>
    </cfRule>
    <cfRule type="expression" dxfId="1180" priority="2270" stopIfTrue="1">
      <formula>IF(AND($B37&lt;&gt;"",$I37&lt;&gt;"",$J37&lt;&gt;"",$J37&lt;TODAY()),TRUE,FALSE)</formula>
    </cfRule>
    <cfRule type="expression" dxfId="1179" priority="2271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178" priority="2266" stopIfTrue="1">
      <formula>IF(AND($B33&lt;&gt;"",$I33&lt;&gt;"",$J33&lt;&gt;"",$K33&lt;&gt;"",$L33&lt;&gt;"",$M33=100),TRUE,FALSE)</formula>
    </cfRule>
    <cfRule type="expression" dxfId="1177" priority="2267" stopIfTrue="1">
      <formula>IF(AND($B33&lt;&gt;"",$I33&lt;&gt;"",$J33&lt;&gt;"",$J33&lt;TODAY()),TRUE,FALSE)</formula>
    </cfRule>
    <cfRule type="expression" dxfId="1176" priority="2268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175" priority="2263" stopIfTrue="1">
      <formula>IF(AND($B35&lt;&gt;"",$I35&lt;&gt;"",$J35&lt;&gt;"",$K35&lt;&gt;"",$L35&lt;&gt;"",$M35=100),TRUE,FALSE)</formula>
    </cfRule>
    <cfRule type="expression" dxfId="1174" priority="2264" stopIfTrue="1">
      <formula>IF(AND($B35&lt;&gt;"",$I35&lt;&gt;"",$J35&lt;&gt;"",$J35&lt;TODAY()),TRUE,FALSE)</formula>
    </cfRule>
    <cfRule type="expression" dxfId="1173" priority="2265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172" priority="2260" stopIfTrue="1">
      <formula>IF(AND($B33&lt;&gt;"",$I33&lt;&gt;"",$J33&lt;&gt;"",$K33&lt;&gt;"",$L33&lt;&gt;"",$M33=100),TRUE,FALSE)</formula>
    </cfRule>
    <cfRule type="expression" dxfId="1171" priority="2261" stopIfTrue="1">
      <formula>IF(AND($B33&lt;&gt;"",$I33&lt;&gt;"",$J33&lt;&gt;"",$J33&lt;TODAY()),TRUE,FALSE)</formula>
    </cfRule>
    <cfRule type="expression" dxfId="1170" priority="2262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169" priority="2251" stopIfTrue="1">
      <formula>IF(AND($B33&lt;&gt;"",$I33&lt;&gt;"",$J33&lt;&gt;"",$K33&lt;&gt;"",$L33&lt;&gt;"",$M33=100),TRUE,FALSE)</formula>
    </cfRule>
    <cfRule type="expression" dxfId="1168" priority="2252" stopIfTrue="1">
      <formula>IF(AND($B33&lt;&gt;"",$I33&lt;&gt;"",$J33&lt;&gt;"",$J33&lt;TODAY()),TRUE,FALSE)</formula>
    </cfRule>
    <cfRule type="expression" dxfId="1167" priority="2253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166" priority="2248" stopIfTrue="1">
      <formula>IF(AND($B35&lt;&gt;"",$I35&lt;&gt;"",$J35&lt;&gt;"",$K35&lt;&gt;"",$L35&lt;&gt;"",$M35=100),TRUE,FALSE)</formula>
    </cfRule>
    <cfRule type="expression" dxfId="1165" priority="2249" stopIfTrue="1">
      <formula>IF(AND($B35&lt;&gt;"",$I35&lt;&gt;"",$J35&lt;&gt;"",$J35&lt;TODAY()),TRUE,FALSE)</formula>
    </cfRule>
    <cfRule type="expression" dxfId="1164" priority="2250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163" priority="2245" stopIfTrue="1">
      <formula>IF(AND($B37&lt;&gt;"",$I37&lt;&gt;"",$J37&lt;&gt;"",$K37&lt;&gt;"",$L37&lt;&gt;"",$M37=100),TRUE,FALSE)</formula>
    </cfRule>
    <cfRule type="expression" dxfId="1162" priority="2246" stopIfTrue="1">
      <formula>IF(AND($B37&lt;&gt;"",$I37&lt;&gt;"",$J37&lt;&gt;"",$J37&lt;TODAY()),TRUE,FALSE)</formula>
    </cfRule>
    <cfRule type="expression" dxfId="1161" priority="2247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160" priority="2242" stopIfTrue="1">
      <formula>IF(AND($B37&lt;&gt;"",$I37&lt;&gt;"",$J37&lt;&gt;"",$K37&lt;&gt;"",$L37&lt;&gt;"",$M37=100),TRUE,FALSE)</formula>
    </cfRule>
    <cfRule type="expression" dxfId="1159" priority="2243" stopIfTrue="1">
      <formula>IF(AND($B37&lt;&gt;"",$I37&lt;&gt;"",$J37&lt;&gt;"",$J37&lt;TODAY()),TRUE,FALSE)</formula>
    </cfRule>
    <cfRule type="expression" dxfId="1158" priority="2244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157" priority="2236" stopIfTrue="1">
      <formula>IF(AND($B31&lt;&gt;"",$I31&lt;&gt;"",$J31&lt;&gt;"",$K31&lt;&gt;"",$L31&lt;&gt;"",$M31=100),TRUE,FALSE)</formula>
    </cfRule>
    <cfRule type="expression" dxfId="1156" priority="2237" stopIfTrue="1">
      <formula>IF(AND($B31&lt;&gt;"",$I31&lt;&gt;"",$J31&lt;&gt;"",$J31&lt;TODAY()),TRUE,FALSE)</formula>
    </cfRule>
    <cfRule type="expression" dxfId="1155" priority="2238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154" priority="2233" stopIfTrue="1">
      <formula>IF(AND($B33&lt;&gt;"",$I33&lt;&gt;"",$J33&lt;&gt;"",$K33&lt;&gt;"",$L33&lt;&gt;"",$M33=100),TRUE,FALSE)</formula>
    </cfRule>
    <cfRule type="expression" dxfId="1153" priority="2234" stopIfTrue="1">
      <formula>IF(AND($B33&lt;&gt;"",$I33&lt;&gt;"",$J33&lt;&gt;"",$J33&lt;TODAY()),TRUE,FALSE)</formula>
    </cfRule>
    <cfRule type="expression" dxfId="1152" priority="2235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151" priority="2230" stopIfTrue="1">
      <formula>IF(AND($B35&lt;&gt;"",$I35&lt;&gt;"",$J35&lt;&gt;"",$K35&lt;&gt;"",$L35&lt;&gt;"",$M35=100),TRUE,FALSE)</formula>
    </cfRule>
    <cfRule type="expression" dxfId="1150" priority="2231" stopIfTrue="1">
      <formula>IF(AND($B35&lt;&gt;"",$I35&lt;&gt;"",$J35&lt;&gt;"",$J35&lt;TODAY()),TRUE,FALSE)</formula>
    </cfRule>
    <cfRule type="expression" dxfId="1149" priority="2232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148" priority="2227" stopIfTrue="1">
      <formula>IF(AND($B37&lt;&gt;"",$I37&lt;&gt;"",$J37&lt;&gt;"",$K37&lt;&gt;"",$L37&lt;&gt;"",$M37=100),TRUE,FALSE)</formula>
    </cfRule>
    <cfRule type="expression" dxfId="1147" priority="2228" stopIfTrue="1">
      <formula>IF(AND($B37&lt;&gt;"",$I37&lt;&gt;"",$J37&lt;&gt;"",$J37&lt;TODAY()),TRUE,FALSE)</formula>
    </cfRule>
    <cfRule type="expression" dxfId="1146" priority="2229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145" priority="2224" stopIfTrue="1">
      <formula>IF(AND($B39&lt;&gt;"",$I39&lt;&gt;"",$J39&lt;&gt;"",$K39&lt;&gt;"",$L39&lt;&gt;"",$M39=100),TRUE,FALSE)</formula>
    </cfRule>
    <cfRule type="expression" dxfId="1144" priority="2225" stopIfTrue="1">
      <formula>IF(AND($B39&lt;&gt;"",$I39&lt;&gt;"",$J39&lt;&gt;"",$J39&lt;TODAY()),TRUE,FALSE)</formula>
    </cfRule>
    <cfRule type="expression" dxfId="1143" priority="2226" stopIfTrue="1">
      <formula>IF(OR(AND($B39&lt;&gt;"",$I39&lt;&gt;"",$J39&lt;&gt;"",$K39&lt;&gt;"",$M39&lt;100),AND($I39&lt;&gt;"",$J39&lt;&gt;"",TODAY()&gt;=$I39)),TRUE,FALSE)</formula>
    </cfRule>
  </conditionalFormatting>
  <conditionalFormatting sqref="S77:AG77 S181:AG181 S185:AG185 S189:AG189 S193:AG193 S197:AG197 S103:AG103 S99:AG99">
    <cfRule type="expression" dxfId="1142" priority="2134" stopIfTrue="1">
      <formula>IF(OR(WEEKDAY(S$9)=7,WEEKDAY(S$9)=1,IF(ISNA(MATCH(S$9,Holiday,0)),FALSE,TRUE)),TRUE,FALSE)</formula>
    </cfRule>
    <cfRule type="expression" dxfId="1141" priority="2135" stopIfTrue="1">
      <formula>IF(AND($B77&lt;&gt;"",$I77&lt;&gt;"", $I77&lt;=S$9,S$9&lt;=$J77),TRUE,FALSE)</formula>
    </cfRule>
    <cfRule type="expression" dxfId="1140" priority="2136" stopIfTrue="1">
      <formula>IF(AND($B77="", $K66&lt;&gt;"",$K66&lt;=S$9,S$9&lt;=$L66),TRUE,FALSE)</formula>
    </cfRule>
  </conditionalFormatting>
  <conditionalFormatting sqref="B65:C66 E65:E66">
    <cfRule type="expression" dxfId="1139" priority="2125" stopIfTrue="1">
      <formula>IF(AND($B65&lt;&gt;"",$I65&lt;&gt;"",$J65&lt;&gt;"",$K65&lt;&gt;"",$L65&lt;&gt;"",$M65=100),TRUE,FALSE)</formula>
    </cfRule>
    <cfRule type="expression" dxfId="1138" priority="2126" stopIfTrue="1">
      <formula>IF(AND($B65&lt;&gt;"",$I65&lt;&gt;"",$J65&lt;&gt;"",$J65&lt;TODAY()),TRUE,FALSE)</formula>
    </cfRule>
    <cfRule type="expression" dxfId="1137" priority="2127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136" priority="2122" stopIfTrue="1">
      <formula>IF(AND($B65&lt;&gt;"",$I65&lt;&gt;"",$J65&lt;&gt;"",$K65&lt;&gt;"",$L65&lt;&gt;"",$M65=100),TRUE,FALSE)</formula>
    </cfRule>
    <cfRule type="expression" dxfId="1135" priority="2123" stopIfTrue="1">
      <formula>IF(AND($B65&lt;&gt;"",$I65&lt;&gt;"",$J65&lt;&gt;"",$J65&lt;TODAY()),TRUE,FALSE)</formula>
    </cfRule>
    <cfRule type="expression" dxfId="1134" priority="2124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133" priority="2098" stopIfTrue="1">
      <formula>IF(AND($B65&lt;&gt;"",$I65&lt;&gt;"",$J65&lt;&gt;"",$K65&lt;&gt;"",$L65&lt;&gt;"",$M65=100),TRUE,FALSE)</formula>
    </cfRule>
    <cfRule type="expression" dxfId="1132" priority="2099" stopIfTrue="1">
      <formula>IF(AND($B65&lt;&gt;"",$I65&lt;&gt;"",$J65&lt;&gt;"",$J65&lt;TODAY()),TRUE,FALSE)</formula>
    </cfRule>
    <cfRule type="expression" dxfId="1131" priority="2100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130" priority="2095" stopIfTrue="1">
      <formula>IF(AND($B61&lt;&gt;"",$I61&lt;&gt;"",$J61&lt;&gt;"",$K61&lt;&gt;"",$L61&lt;&gt;"",$M61=100),TRUE,FALSE)</formula>
    </cfRule>
    <cfRule type="expression" dxfId="1129" priority="2096" stopIfTrue="1">
      <formula>IF(AND($B61&lt;&gt;"",$I61&lt;&gt;"",$J61&lt;&gt;"",$J61&lt;TODAY()),TRUE,FALSE)</formula>
    </cfRule>
    <cfRule type="expression" dxfId="1128" priority="2097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127" priority="2092" stopIfTrue="1">
      <formula>IF(AND($B63&lt;&gt;"",$I63&lt;&gt;"",$J63&lt;&gt;"",$K63&lt;&gt;"",$L63&lt;&gt;"",$M63=100),TRUE,FALSE)</formula>
    </cfRule>
    <cfRule type="expression" dxfId="1126" priority="2093" stopIfTrue="1">
      <formula>IF(AND($B63&lt;&gt;"",$I63&lt;&gt;"",$J63&lt;&gt;"",$J63&lt;TODAY()),TRUE,FALSE)</formula>
    </cfRule>
    <cfRule type="expression" dxfId="1125" priority="2094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124" priority="2089" stopIfTrue="1">
      <formula>IF(AND($B65&lt;&gt;"",$I65&lt;&gt;"",$J65&lt;&gt;"",$K65&lt;&gt;"",$L65&lt;&gt;"",$M65=100),TRUE,FALSE)</formula>
    </cfRule>
    <cfRule type="expression" dxfId="1123" priority="2090" stopIfTrue="1">
      <formula>IF(AND($B65&lt;&gt;"",$I65&lt;&gt;"",$J65&lt;&gt;"",$J65&lt;TODAY()),TRUE,FALSE)</formula>
    </cfRule>
    <cfRule type="expression" dxfId="1122" priority="2091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121" priority="2077" stopIfTrue="1">
      <formula>IF(AND($B67&lt;&gt;"",$I67&lt;&gt;"",$J67&lt;&gt;"",$K67&lt;&gt;"",$L67&lt;&gt;"",$M67=100),TRUE,FALSE)</formula>
    </cfRule>
    <cfRule type="expression" dxfId="1120" priority="2078" stopIfTrue="1">
      <formula>IF(AND($B67&lt;&gt;"",$I67&lt;&gt;"",$J67&lt;&gt;"",$J67&lt;TODAY()),TRUE,FALSE)</formula>
    </cfRule>
    <cfRule type="expression" dxfId="1119" priority="207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118" priority="2074" stopIfTrue="1">
      <formula>IF(AND($B67&lt;&gt;"",$I67&lt;&gt;"",$J67&lt;&gt;"",$K67&lt;&gt;"",$L67&lt;&gt;"",$M67=100),TRUE,FALSE)</formula>
    </cfRule>
    <cfRule type="expression" dxfId="1117" priority="2075" stopIfTrue="1">
      <formula>IF(AND($B67&lt;&gt;"",$I67&lt;&gt;"",$J67&lt;&gt;"",$J67&lt;TODAY()),TRUE,FALSE)</formula>
    </cfRule>
    <cfRule type="expression" dxfId="1116" priority="2076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115" priority="2071" stopIfTrue="1">
      <formula>IF(AND($B69&lt;&gt;"",$I69&lt;&gt;"",$J69&lt;&gt;"",$K69&lt;&gt;"",$L69&lt;&gt;"",$M69=100),TRUE,FALSE)</formula>
    </cfRule>
    <cfRule type="expression" dxfId="1114" priority="2072" stopIfTrue="1">
      <formula>IF(AND($B69&lt;&gt;"",$I69&lt;&gt;"",$J69&lt;&gt;"",$J69&lt;TODAY()),TRUE,FALSE)</formula>
    </cfRule>
    <cfRule type="expression" dxfId="1113" priority="2073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112" priority="2068" stopIfTrue="1">
      <formula>IF(AND($B69&lt;&gt;"",$I69&lt;&gt;"",$J69&lt;&gt;"",$K69&lt;&gt;"",$L69&lt;&gt;"",$M69=100),TRUE,FALSE)</formula>
    </cfRule>
    <cfRule type="expression" dxfId="1111" priority="2069" stopIfTrue="1">
      <formula>IF(AND($B69&lt;&gt;"",$I69&lt;&gt;"",$J69&lt;&gt;"",$J69&lt;TODAY()),TRUE,FALSE)</formula>
    </cfRule>
    <cfRule type="expression" dxfId="1110" priority="2070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109" priority="2065" stopIfTrue="1">
      <formula>IF(AND($B73&lt;&gt;"",$I73&lt;&gt;"",$J73&lt;&gt;"",$K73&lt;&gt;"",$L73&lt;&gt;"",$M73=100),TRUE,FALSE)</formula>
    </cfRule>
    <cfRule type="expression" dxfId="1108" priority="2066" stopIfTrue="1">
      <formula>IF(AND($B73&lt;&gt;"",$I73&lt;&gt;"",$J73&lt;&gt;"",$J73&lt;TODAY()),TRUE,FALSE)</formula>
    </cfRule>
    <cfRule type="expression" dxfId="1107" priority="2067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106" priority="2044" stopIfTrue="1">
      <formula>IF(AND($B69&lt;&gt;"",$I69&lt;&gt;"",$J69&lt;&gt;"",$K69&lt;&gt;"",$L69&lt;&gt;"",$M69=100),TRUE,FALSE)</formula>
    </cfRule>
    <cfRule type="expression" dxfId="1105" priority="2045" stopIfTrue="1">
      <formula>IF(AND($B69&lt;&gt;"",$I69&lt;&gt;"",$J69&lt;&gt;"",$J69&lt;TODAY()),TRUE,FALSE)</formula>
    </cfRule>
    <cfRule type="expression" dxfId="1104" priority="2046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103" priority="2032" stopIfTrue="1">
      <formula>IF(AND($B75&lt;&gt;"",$I75&lt;&gt;"",$J75&lt;&gt;"",$K75&lt;&gt;"",$L75&lt;&gt;"",$M75=100),TRUE,FALSE)</formula>
    </cfRule>
    <cfRule type="expression" dxfId="1102" priority="2033" stopIfTrue="1">
      <formula>IF(AND($B75&lt;&gt;"",$I75&lt;&gt;"",$J75&lt;&gt;"",$J75&lt;TODAY()),TRUE,FALSE)</formula>
    </cfRule>
    <cfRule type="expression" dxfId="1101" priority="2034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100" priority="2029" stopIfTrue="1">
      <formula>IF(AND($B75&lt;&gt;"",$I75&lt;&gt;"",$J75&lt;&gt;"",$K75&lt;&gt;"",$L75&lt;&gt;"",$M75=100),TRUE,FALSE)</formula>
    </cfRule>
    <cfRule type="expression" dxfId="1099" priority="2030" stopIfTrue="1">
      <formula>IF(AND($B75&lt;&gt;"",$I75&lt;&gt;"",$J75&lt;&gt;"",$J75&lt;TODAY()),TRUE,FALSE)</formula>
    </cfRule>
    <cfRule type="expression" dxfId="1098" priority="2031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097" priority="2005" stopIfTrue="1">
      <formula>IF(AND($B75&lt;&gt;"",$I75&lt;&gt;"",$J75&lt;&gt;"",$K75&lt;&gt;"",$L75&lt;&gt;"",$M75=100),TRUE,FALSE)</formula>
    </cfRule>
    <cfRule type="expression" dxfId="1096" priority="2006" stopIfTrue="1">
      <formula>IF(AND($B75&lt;&gt;"",$I75&lt;&gt;"",$J75&lt;&gt;"",$J75&lt;TODAY()),TRUE,FALSE)</formula>
    </cfRule>
    <cfRule type="expression" dxfId="1095" priority="2007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094" priority="1990" stopIfTrue="1">
      <formula>IF(AND($B69&lt;&gt;"",$I69&lt;&gt;"",$J69&lt;&gt;"",$K69&lt;&gt;"",$L69&lt;&gt;"",$M69=100),TRUE,FALSE)</formula>
    </cfRule>
    <cfRule type="expression" dxfId="1093" priority="1991" stopIfTrue="1">
      <formula>IF(AND($B69&lt;&gt;"",$I69&lt;&gt;"",$J69&lt;&gt;"",$J69&lt;TODAY()),TRUE,FALSE)</formula>
    </cfRule>
    <cfRule type="expression" dxfId="1092" priority="1992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091" priority="1987" stopIfTrue="1">
      <formula>IF(AND($B73&lt;&gt;"",$I73&lt;&gt;"",$J73&lt;&gt;"",$K73&lt;&gt;"",$L73&lt;&gt;"",$M73=100),TRUE,FALSE)</formula>
    </cfRule>
    <cfRule type="expression" dxfId="1090" priority="1988" stopIfTrue="1">
      <formula>IF(AND($B73&lt;&gt;"",$I73&lt;&gt;"",$J73&lt;&gt;"",$J73&lt;TODAY()),TRUE,FALSE)</formula>
    </cfRule>
    <cfRule type="expression" dxfId="1089" priority="1989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088" priority="1984" stopIfTrue="1">
      <formula>IF(AND($B75&lt;&gt;"",$I75&lt;&gt;"",$J75&lt;&gt;"",$K75&lt;&gt;"",$L75&lt;&gt;"",$M75=100),TRUE,FALSE)</formula>
    </cfRule>
    <cfRule type="expression" dxfId="1087" priority="1985" stopIfTrue="1">
      <formula>IF(AND($B75&lt;&gt;"",$I75&lt;&gt;"",$J75&lt;&gt;"",$J75&lt;TODAY()),TRUE,FALSE)</formula>
    </cfRule>
    <cfRule type="expression" dxfId="1086" priority="1986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085" priority="1945" stopIfTrue="1">
      <formula>IF(AND($B77&lt;&gt;"",$I77&lt;&gt;"",$J77&lt;&gt;"",$K77&lt;&gt;"",$L77&lt;&gt;"",$M77=100),TRUE,FALSE)</formula>
    </cfRule>
    <cfRule type="expression" dxfId="1084" priority="1946" stopIfTrue="1">
      <formula>IF(AND($B77&lt;&gt;"",$I77&lt;&gt;"",$J77&lt;&gt;"",$J77&lt;TODAY()),TRUE,FALSE)</formula>
    </cfRule>
    <cfRule type="expression" dxfId="1083" priority="1947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082" priority="1942" stopIfTrue="1">
      <formula>IF(AND($B77&lt;&gt;"",$I77&lt;&gt;"",$J77&lt;&gt;"",$K77&lt;&gt;"",$L77&lt;&gt;"",$M77=100),TRUE,FALSE)</formula>
    </cfRule>
    <cfRule type="expression" dxfId="1081" priority="1943" stopIfTrue="1">
      <formula>IF(AND($B77&lt;&gt;"",$I77&lt;&gt;"",$J77&lt;&gt;"",$J77&lt;TODAY()),TRUE,FALSE)</formula>
    </cfRule>
    <cfRule type="expression" dxfId="1080" priority="1944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079" priority="1939" stopIfTrue="1">
      <formula>IF(AND($B83&lt;&gt;"",$I83&lt;&gt;"",$J83&lt;&gt;"",$K83&lt;&gt;"",$L83&lt;&gt;"",$M83=100),TRUE,FALSE)</formula>
    </cfRule>
    <cfRule type="expression" dxfId="1078" priority="1940" stopIfTrue="1">
      <formula>IF(AND($B83&lt;&gt;"",$I83&lt;&gt;"",$J83&lt;&gt;"",$J83&lt;TODAY()),TRUE,FALSE)</formula>
    </cfRule>
    <cfRule type="expression" dxfId="1077" priority="1941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076" priority="1936" stopIfTrue="1">
      <formula>IF(AND($B83&lt;&gt;"",$I83&lt;&gt;"",$J83&lt;&gt;"",$K83&lt;&gt;"",$L83&lt;&gt;"",$M83=100),TRUE,FALSE)</formula>
    </cfRule>
    <cfRule type="expression" dxfId="1075" priority="1937" stopIfTrue="1">
      <formula>IF(AND($B83&lt;&gt;"",$I83&lt;&gt;"",$J83&lt;&gt;"",$J83&lt;TODAY()),TRUE,FALSE)</formula>
    </cfRule>
    <cfRule type="expression" dxfId="1074" priority="1938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073" priority="1924" stopIfTrue="1">
      <formula>IF(AND($B83&lt;&gt;"",$I83&lt;&gt;"",$J83&lt;&gt;"",$K83&lt;&gt;"",$L83&lt;&gt;"",$M83=100),TRUE,FALSE)</formula>
    </cfRule>
    <cfRule type="expression" dxfId="1072" priority="1925" stopIfTrue="1">
      <formula>IF(AND($B83&lt;&gt;"",$I83&lt;&gt;"",$J83&lt;&gt;"",$J83&lt;TODAY()),TRUE,FALSE)</formula>
    </cfRule>
    <cfRule type="expression" dxfId="1071" priority="1926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070" priority="1912" stopIfTrue="1">
      <formula>IF(AND($B81&lt;&gt;"",$I81&lt;&gt;"",$J81&lt;&gt;"",$K81&lt;&gt;"",$L81&lt;&gt;"",$M81=100),TRUE,FALSE)</formula>
    </cfRule>
    <cfRule type="expression" dxfId="1069" priority="1913" stopIfTrue="1">
      <formula>IF(AND($B81&lt;&gt;"",$I81&lt;&gt;"",$J81&lt;&gt;"",$J81&lt;TODAY()),TRUE,FALSE)</formula>
    </cfRule>
    <cfRule type="expression" dxfId="1068" priority="1914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067" priority="1909" stopIfTrue="1">
      <formula>IF(AND($B81&lt;&gt;"",$I81&lt;&gt;"",$J81&lt;&gt;"",$K81&lt;&gt;"",$L81&lt;&gt;"",$M81=100),TRUE,FALSE)</formula>
    </cfRule>
    <cfRule type="expression" dxfId="1066" priority="1910" stopIfTrue="1">
      <formula>IF(AND($B81&lt;&gt;"",$I81&lt;&gt;"",$J81&lt;&gt;"",$J81&lt;TODAY()),TRUE,FALSE)</formula>
    </cfRule>
    <cfRule type="expression" dxfId="1065" priority="1911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064" priority="1906" stopIfTrue="1">
      <formula>IF(AND($B81&lt;&gt;"",$I81&lt;&gt;"",$J81&lt;&gt;"",$K81&lt;&gt;"",$L81&lt;&gt;"",$M81=100),TRUE,FALSE)</formula>
    </cfRule>
    <cfRule type="expression" dxfId="1063" priority="1907" stopIfTrue="1">
      <formula>IF(AND($B81&lt;&gt;"",$I81&lt;&gt;"",$J81&lt;&gt;"",$J81&lt;TODAY()),TRUE,FALSE)</formula>
    </cfRule>
    <cfRule type="expression" dxfId="1062" priority="1908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061" priority="1903" stopIfTrue="1">
      <formula>IF(AND($B81&lt;&gt;"",$I81&lt;&gt;"",$J81&lt;&gt;"",$K81&lt;&gt;"",$L81&lt;&gt;"",$M81=100),TRUE,FALSE)</formula>
    </cfRule>
    <cfRule type="expression" dxfId="1060" priority="1904" stopIfTrue="1">
      <formula>IF(AND($B81&lt;&gt;"",$I81&lt;&gt;"",$J81&lt;&gt;"",$J81&lt;TODAY()),TRUE,FALSE)</formula>
    </cfRule>
    <cfRule type="expression" dxfId="1059" priority="1905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058" priority="1900" stopIfTrue="1">
      <formula>IF(AND($B81&lt;&gt;"",$I81&lt;&gt;"",$J81&lt;&gt;"",$K81&lt;&gt;"",$L81&lt;&gt;"",$M81=100),TRUE,FALSE)</formula>
    </cfRule>
    <cfRule type="expression" dxfId="1057" priority="1901" stopIfTrue="1">
      <formula>IF(AND($B81&lt;&gt;"",$I81&lt;&gt;"",$J81&lt;&gt;"",$J81&lt;TODAY()),TRUE,FALSE)</formula>
    </cfRule>
    <cfRule type="expression" dxfId="1056" priority="1902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055" priority="1888" stopIfTrue="1">
      <formula>IF(AND($B79&lt;&gt;"",$I79&lt;&gt;"",$J79&lt;&gt;"",$K79&lt;&gt;"",$L79&lt;&gt;"",$M79=100),TRUE,FALSE)</formula>
    </cfRule>
    <cfRule type="expression" dxfId="1054" priority="1889" stopIfTrue="1">
      <formula>IF(AND($B79&lt;&gt;"",$I79&lt;&gt;"",$J79&lt;&gt;"",$J79&lt;TODAY()),TRUE,FALSE)</formula>
    </cfRule>
    <cfRule type="expression" dxfId="1053" priority="1890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052" priority="1885" stopIfTrue="1">
      <formula>IF(AND($B79&lt;&gt;"",$I79&lt;&gt;"",$J79&lt;&gt;"",$K79&lt;&gt;"",$L79&lt;&gt;"",$M79=100),TRUE,FALSE)</formula>
    </cfRule>
    <cfRule type="expression" dxfId="1051" priority="1886" stopIfTrue="1">
      <formula>IF(AND($B79&lt;&gt;"",$I79&lt;&gt;"",$J79&lt;&gt;"",$J79&lt;TODAY()),TRUE,FALSE)</formula>
    </cfRule>
    <cfRule type="expression" dxfId="1050" priority="1887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049" priority="1882" stopIfTrue="1">
      <formula>IF(AND($B79&lt;&gt;"",$I79&lt;&gt;"",$J79&lt;&gt;"",$K79&lt;&gt;"",$L79&lt;&gt;"",$M79=100),TRUE,FALSE)</formula>
    </cfRule>
    <cfRule type="expression" dxfId="1048" priority="1883" stopIfTrue="1">
      <formula>IF(AND($B79&lt;&gt;"",$I79&lt;&gt;"",$J79&lt;&gt;"",$J79&lt;TODAY()),TRUE,FALSE)</formula>
    </cfRule>
    <cfRule type="expression" dxfId="1047" priority="1884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046" priority="1879" stopIfTrue="1">
      <formula>IF(AND($B79&lt;&gt;"",$I79&lt;&gt;"",$J79&lt;&gt;"",$K79&lt;&gt;"",$L79&lt;&gt;"",$M79=100),TRUE,FALSE)</formula>
    </cfRule>
    <cfRule type="expression" dxfId="1045" priority="1880" stopIfTrue="1">
      <formula>IF(AND($B79&lt;&gt;"",$I79&lt;&gt;"",$J79&lt;&gt;"",$J79&lt;TODAY()),TRUE,FALSE)</formula>
    </cfRule>
    <cfRule type="expression" dxfId="1044" priority="1881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043" priority="1873" stopIfTrue="1">
      <formula>IF(AND($B79&lt;&gt;"",$I79&lt;&gt;"",$J79&lt;&gt;"",$K79&lt;&gt;"",$L79&lt;&gt;"",$M79=100),TRUE,FALSE)</formula>
    </cfRule>
    <cfRule type="expression" dxfId="1042" priority="1874" stopIfTrue="1">
      <formula>IF(AND($B79&lt;&gt;"",$I79&lt;&gt;"",$J79&lt;&gt;"",$J79&lt;TODAY()),TRUE,FALSE)</formula>
    </cfRule>
    <cfRule type="expression" dxfId="1041" priority="1875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040" priority="1870" stopIfTrue="1">
      <formula>IF(AND($B79&lt;&gt;"",$I79&lt;&gt;"",$J79&lt;&gt;"",$K79&lt;&gt;"",$L79&lt;&gt;"",$M79=100),TRUE,FALSE)</formula>
    </cfRule>
    <cfRule type="expression" dxfId="1039" priority="1871" stopIfTrue="1">
      <formula>IF(AND($B79&lt;&gt;"",$I79&lt;&gt;"",$J79&lt;&gt;"",$J79&lt;TODAY()),TRUE,FALSE)</formula>
    </cfRule>
    <cfRule type="expression" dxfId="1038" priority="1872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037" priority="1867" stopIfTrue="1">
      <formula>IF(AND($B81&lt;&gt;"",$I81&lt;&gt;"",$J81&lt;&gt;"",$K81&lt;&gt;"",$L81&lt;&gt;"",$M81=100),TRUE,FALSE)</formula>
    </cfRule>
    <cfRule type="expression" dxfId="1036" priority="1868" stopIfTrue="1">
      <formula>IF(AND($B81&lt;&gt;"",$I81&lt;&gt;"",$J81&lt;&gt;"",$J81&lt;TODAY()),TRUE,FALSE)</formula>
    </cfRule>
    <cfRule type="expression" dxfId="1035" priority="1869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034" priority="1864" stopIfTrue="1">
      <formula>IF(AND($B83&lt;&gt;"",$I83&lt;&gt;"",$J83&lt;&gt;"",$K83&lt;&gt;"",$L83&lt;&gt;"",$M83=100),TRUE,FALSE)</formula>
    </cfRule>
    <cfRule type="expression" dxfId="1033" priority="1865" stopIfTrue="1">
      <formula>IF(AND($B83&lt;&gt;"",$I83&lt;&gt;"",$J83&lt;&gt;"",$J83&lt;TODAY()),TRUE,FALSE)</formula>
    </cfRule>
    <cfRule type="expression" dxfId="1032" priority="1866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031" priority="1831" stopIfTrue="1">
      <formula>IF(AND($B85&lt;&gt;"",$I85&lt;&gt;"",$J85&lt;&gt;"",$K85&lt;&gt;"",$L85&lt;&gt;"",$M85=100),TRUE,FALSE)</formula>
    </cfRule>
    <cfRule type="expression" dxfId="1030" priority="1832" stopIfTrue="1">
      <formula>IF(AND($B85&lt;&gt;"",$I85&lt;&gt;"",$J85&lt;&gt;"",$J85&lt;TODAY()),TRUE,FALSE)</formula>
    </cfRule>
    <cfRule type="expression" dxfId="1029" priority="1833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028" priority="1828" stopIfTrue="1">
      <formula>IF(AND($B85&lt;&gt;"",$I85&lt;&gt;"",$J85&lt;&gt;"",$K85&lt;&gt;"",$L85&lt;&gt;"",$M85=100),TRUE,FALSE)</formula>
    </cfRule>
    <cfRule type="expression" dxfId="1027" priority="1829" stopIfTrue="1">
      <formula>IF(AND($B85&lt;&gt;"",$I85&lt;&gt;"",$J85&lt;&gt;"",$J85&lt;TODAY()),TRUE,FALSE)</formula>
    </cfRule>
    <cfRule type="expression" dxfId="1026" priority="1830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025" priority="1825" stopIfTrue="1">
      <formula>IF(AND($B91&lt;&gt;"",$I91&lt;&gt;"",$J91&lt;&gt;"",$K91&lt;&gt;"",$L91&lt;&gt;"",$M91=100),TRUE,FALSE)</formula>
    </cfRule>
    <cfRule type="expression" dxfId="1024" priority="1826" stopIfTrue="1">
      <formula>IF(AND($B91&lt;&gt;"",$I91&lt;&gt;"",$J91&lt;&gt;"",$J91&lt;TODAY()),TRUE,FALSE)</formula>
    </cfRule>
    <cfRule type="expression" dxfId="1023" priority="1827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022" priority="1822" stopIfTrue="1">
      <formula>IF(AND($B91&lt;&gt;"",$I91&lt;&gt;"",$J91&lt;&gt;"",$K91&lt;&gt;"",$L91&lt;&gt;"",$M91=100),TRUE,FALSE)</formula>
    </cfRule>
    <cfRule type="expression" dxfId="1021" priority="1823" stopIfTrue="1">
      <formula>IF(AND($B91&lt;&gt;"",$I91&lt;&gt;"",$J91&lt;&gt;"",$J91&lt;TODAY()),TRUE,FALSE)</formula>
    </cfRule>
    <cfRule type="expression" dxfId="1020" priority="1824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019" priority="1810" stopIfTrue="1">
      <formula>IF(AND($B91&lt;&gt;"",$I91&lt;&gt;"",$J91&lt;&gt;"",$K91&lt;&gt;"",$L91&lt;&gt;"",$M91=100),TRUE,FALSE)</formula>
    </cfRule>
    <cfRule type="expression" dxfId="1018" priority="1811" stopIfTrue="1">
      <formula>IF(AND($B91&lt;&gt;"",$I91&lt;&gt;"",$J91&lt;&gt;"",$J91&lt;TODAY()),TRUE,FALSE)</formula>
    </cfRule>
    <cfRule type="expression" dxfId="1017" priority="1812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016" priority="1804" stopIfTrue="1">
      <formula>IF(AND($B89&lt;&gt;"",$I89&lt;&gt;"",$J89&lt;&gt;"",$K89&lt;&gt;"",$L89&lt;&gt;"",$M89=100),TRUE,FALSE)</formula>
    </cfRule>
    <cfRule type="expression" dxfId="1015" priority="1805" stopIfTrue="1">
      <formula>IF(AND($B89&lt;&gt;"",$I89&lt;&gt;"",$J89&lt;&gt;"",$J89&lt;TODAY()),TRUE,FALSE)</formula>
    </cfRule>
    <cfRule type="expression" dxfId="1014" priority="1806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013" priority="1798" stopIfTrue="1">
      <formula>IF(AND($B89&lt;&gt;"",$I89&lt;&gt;"",$J89&lt;&gt;"",$K89&lt;&gt;"",$L89&lt;&gt;"",$M89=100),TRUE,FALSE)</formula>
    </cfRule>
    <cfRule type="expression" dxfId="1012" priority="1799" stopIfTrue="1">
      <formula>IF(AND($B89&lt;&gt;"",$I89&lt;&gt;"",$J89&lt;&gt;"",$J89&lt;TODAY()),TRUE,FALSE)</formula>
    </cfRule>
    <cfRule type="expression" dxfId="1011" priority="1800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010" priority="1777" stopIfTrue="1">
      <formula>IF(AND($B87&lt;&gt;"",$I87&lt;&gt;"",$J87&lt;&gt;"",$K87&lt;&gt;"",$L87&lt;&gt;"",$M87=100),TRUE,FALSE)</formula>
    </cfRule>
    <cfRule type="expression" dxfId="1009" priority="1778" stopIfTrue="1">
      <formula>IF(AND($B87&lt;&gt;"",$I87&lt;&gt;"",$J87&lt;&gt;"",$J87&lt;TODAY()),TRUE,FALSE)</formula>
    </cfRule>
    <cfRule type="expression" dxfId="1008" priority="1779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007" priority="1774" stopIfTrue="1">
      <formula>IF(AND($B87&lt;&gt;"",$I87&lt;&gt;"",$J87&lt;&gt;"",$K87&lt;&gt;"",$L87&lt;&gt;"",$M87=100),TRUE,FALSE)</formula>
    </cfRule>
    <cfRule type="expression" dxfId="1006" priority="1775" stopIfTrue="1">
      <formula>IF(AND($B87&lt;&gt;"",$I87&lt;&gt;"",$J87&lt;&gt;"",$J87&lt;TODAY()),TRUE,FALSE)</formula>
    </cfRule>
    <cfRule type="expression" dxfId="1005" priority="1776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004" priority="1762" stopIfTrue="1">
      <formula>IF(AND($B87&lt;&gt;"",$I87&lt;&gt;"",$J87&lt;&gt;"",$K87&lt;&gt;"",$L87&lt;&gt;"",$M87=100),TRUE,FALSE)</formula>
    </cfRule>
    <cfRule type="expression" dxfId="1003" priority="1763" stopIfTrue="1">
      <formula>IF(AND($B87&lt;&gt;"",$I87&lt;&gt;"",$J87&lt;&gt;"",$J87&lt;TODAY()),TRUE,FALSE)</formula>
    </cfRule>
    <cfRule type="expression" dxfId="1002" priority="1764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001" priority="1747" stopIfTrue="1">
      <formula>IF(AND($B87&lt;&gt;"",$I87&lt;&gt;"",$J87&lt;&gt;"",$K87&lt;&gt;"",$L87&lt;&gt;"",$M87=100),TRUE,FALSE)</formula>
    </cfRule>
    <cfRule type="expression" dxfId="1000" priority="1748" stopIfTrue="1">
      <formula>IF(AND($B87&lt;&gt;"",$I87&lt;&gt;"",$J87&lt;&gt;"",$J87&lt;TODAY()),TRUE,FALSE)</formula>
    </cfRule>
    <cfRule type="expression" dxfId="999" priority="1749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998" priority="1744" stopIfTrue="1">
      <formula>IF(AND($B89&lt;&gt;"",$I89&lt;&gt;"",$J89&lt;&gt;"",$K89&lt;&gt;"",$L89&lt;&gt;"",$M89=100),TRUE,FALSE)</formula>
    </cfRule>
    <cfRule type="expression" dxfId="997" priority="1745" stopIfTrue="1">
      <formula>IF(AND($B89&lt;&gt;"",$I89&lt;&gt;"",$J89&lt;&gt;"",$J89&lt;TODAY()),TRUE,FALSE)</formula>
    </cfRule>
    <cfRule type="expression" dxfId="996" priority="1746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995" priority="1741" stopIfTrue="1">
      <formula>IF(AND($B91&lt;&gt;"",$I91&lt;&gt;"",$J91&lt;&gt;"",$K91&lt;&gt;"",$L91&lt;&gt;"",$M91=100),TRUE,FALSE)</formula>
    </cfRule>
    <cfRule type="expression" dxfId="994" priority="1742" stopIfTrue="1">
      <formula>IF(AND($B91&lt;&gt;"",$I91&lt;&gt;"",$J91&lt;&gt;"",$J91&lt;TODAY()),TRUE,FALSE)</formula>
    </cfRule>
    <cfRule type="expression" dxfId="993" priority="1743" stopIfTrue="1">
      <formula>IF(OR(AND($B91&lt;&gt;"",$I91&lt;&gt;"",$J91&lt;&gt;"",$K91&lt;&gt;"",$M91&lt;100),AND($I91&lt;&gt;"",$J91&lt;&gt;"",TODAY()&gt;=$I91)),TRUE,FALSE)</formula>
    </cfRule>
  </conditionalFormatting>
  <conditionalFormatting sqref="I109:R110 B109:G110">
    <cfRule type="expression" dxfId="992" priority="1708" stopIfTrue="1">
      <formula>IF(AND($B109&lt;&gt;"",$I109&lt;&gt;"",$J109&lt;&gt;"",$K109&lt;&gt;"",$L109&lt;&gt;"",$M109=100),TRUE,FALSE)</formula>
    </cfRule>
    <cfRule type="expression" dxfId="991" priority="1709" stopIfTrue="1">
      <formula>IF(AND($B109&lt;&gt;"",$I109&lt;&gt;"",$J109&lt;&gt;"",$J109&lt;TODAY()),TRUE,FALSE)</formula>
    </cfRule>
    <cfRule type="expression" dxfId="990" priority="1710" stopIfTrue="1">
      <formula>IF(OR(AND($B109&lt;&gt;"",$I109&lt;&gt;"",$J109&lt;&gt;"",$K109&lt;&gt;"",$M109&lt;100),AND($I109&lt;&gt;"",$J109&lt;&gt;"",TODAY()&gt;=$I109)),TRUE,FALSE)</formula>
    </cfRule>
  </conditionalFormatting>
  <conditionalFormatting sqref="H109:H110">
    <cfRule type="expression" dxfId="989" priority="1705" stopIfTrue="1">
      <formula>IF(AND($B109&lt;&gt;"",$I109&lt;&gt;"",$J109&lt;&gt;"",$K109&lt;&gt;"",$L109&lt;&gt;"",$M109=100),TRUE,FALSE)</formula>
    </cfRule>
    <cfRule type="expression" dxfId="988" priority="1706" stopIfTrue="1">
      <formula>IF(AND($B109&lt;&gt;"",$I109&lt;&gt;"",$J109&lt;&gt;"",$J109&lt;TODAY()),TRUE,FALSE)</formula>
    </cfRule>
    <cfRule type="expression" dxfId="987" priority="1707" stopIfTrue="1">
      <formula>IF(OR(AND($B109&lt;&gt;"",$I109&lt;&gt;"",$J109&lt;&gt;"",$K109&lt;&gt;"",$M109&lt;100),AND($I109&lt;&gt;"",$J109&lt;&gt;"",TODAY()&gt;=$I109)),TRUE,FALSE)</formula>
    </cfRule>
  </conditionalFormatting>
  <conditionalFormatting sqref="D119:D120">
    <cfRule type="expression" dxfId="986" priority="1615" stopIfTrue="1">
      <formula>IF(AND($B119&lt;&gt;"",$I119&lt;&gt;"",$J119&lt;&gt;"",$K119&lt;&gt;"",$L119&lt;&gt;"",$M119=100),TRUE,FALSE)</formula>
    </cfRule>
    <cfRule type="expression" dxfId="985" priority="1616" stopIfTrue="1">
      <formula>IF(AND($B119&lt;&gt;"",$I119&lt;&gt;"",$J119&lt;&gt;"",$J119&lt;TODAY()),TRUE,FALSE)</formula>
    </cfRule>
    <cfRule type="expression" dxfId="984" priority="1617" stopIfTrue="1">
      <formula>IF(OR(AND($B119&lt;&gt;"",$I119&lt;&gt;"",$J119&lt;&gt;"",$K119&lt;&gt;"",$M119&lt;100),AND($I119&lt;&gt;"",$J119&lt;&gt;"",TODAY()&gt;=$I119)),TRUE,FALSE)</formula>
    </cfRule>
  </conditionalFormatting>
  <conditionalFormatting sqref="J39:J40">
    <cfRule type="expression" dxfId="983" priority="1606" stopIfTrue="1">
      <formula>IF(AND($B39&lt;&gt;"",$I39&lt;&gt;"",$J39&lt;&gt;"",$K39&lt;&gt;"",$L39&lt;&gt;"",$M39=100),TRUE,FALSE)</formula>
    </cfRule>
    <cfRule type="expression" dxfId="982" priority="1607" stopIfTrue="1">
      <formula>IF(AND($B39&lt;&gt;"",$I39&lt;&gt;"",$J39&lt;&gt;"",$J39&lt;TODAY()),TRUE,FALSE)</formula>
    </cfRule>
    <cfRule type="expression" dxfId="981" priority="1608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980" priority="1570" stopIfTrue="1">
      <formula>IF(AND($B41&lt;&gt;"",$I41&lt;&gt;"",$J41&lt;&gt;"",$K41&lt;&gt;"",$L41&lt;&gt;"",$M41=100),TRUE,FALSE)</formula>
    </cfRule>
    <cfRule type="expression" dxfId="979" priority="1571" stopIfTrue="1">
      <formula>IF(AND($B41&lt;&gt;"",$I41&lt;&gt;"",$J41&lt;&gt;"",$J41&lt;TODAY()),TRUE,FALSE)</formula>
    </cfRule>
    <cfRule type="expression" dxfId="978" priority="1572" stopIfTrue="1">
      <formula>IF(OR(AND($B41&lt;&gt;"",$I41&lt;&gt;"",$J41&lt;&gt;"",$K41&lt;&gt;"",$M41&lt;100),AND($I41&lt;&gt;"",$J41&lt;&gt;"",TODAY()&gt;=$I41)),TRUE,FALSE)</formula>
    </cfRule>
  </conditionalFormatting>
  <conditionalFormatting sqref="S67:AG67 S85:AG85 S89:AG89">
    <cfRule type="expression" dxfId="977" priority="69082" stopIfTrue="1">
      <formula>IF(OR(WEEKDAY(S$9)=7,WEEKDAY(S$9)=1,IF(ISNA(MATCH(S$9,Holiday,0)),FALSE,TRUE)),TRUE,FALSE)</formula>
    </cfRule>
    <cfRule type="expression" dxfId="976" priority="69083" stopIfTrue="1">
      <formula>IF(AND($B67&lt;&gt;"",$I67&lt;&gt;"", $I67&lt;=S$9,S$9&lt;=$J67),TRUE,FALSE)</formula>
    </cfRule>
    <cfRule type="expression" dxfId="975" priority="69084" stopIfTrue="1">
      <formula>IF(AND($B67="", $K58&lt;&gt;"",$K58&lt;=S$9,S$9&lt;=$L58),TRUE,FALSE)</formula>
    </cfRule>
  </conditionalFormatting>
  <conditionalFormatting sqref="M59:R60 B59:C60 E59:E60 G59:G60">
    <cfRule type="expression" dxfId="974" priority="1561" stopIfTrue="1">
      <formula>IF(AND($B59&lt;&gt;"",$I59&lt;&gt;"",$J59&lt;&gt;"",$K59&lt;&gt;"",$L59&lt;&gt;"",$M59=100),TRUE,FALSE)</formula>
    </cfRule>
    <cfRule type="expression" dxfId="973" priority="1562" stopIfTrue="1">
      <formula>IF(AND($B59&lt;&gt;"",$I59&lt;&gt;"",$J59&lt;&gt;"",$J59&lt;TODAY()),TRUE,FALSE)</formula>
    </cfRule>
    <cfRule type="expression" dxfId="972" priority="1563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971" priority="1558" stopIfTrue="1">
      <formula>IF(AND($B59&lt;&gt;"",$I59&lt;&gt;"",$J59&lt;&gt;"",$K59&lt;&gt;"",$L59&lt;&gt;"",$M59=100),TRUE,FALSE)</formula>
    </cfRule>
    <cfRule type="expression" dxfId="970" priority="1559" stopIfTrue="1">
      <formula>IF(AND($B59&lt;&gt;"",$I59&lt;&gt;"",$J59&lt;&gt;"",$J59&lt;TODAY()),TRUE,FALSE)</formula>
    </cfRule>
    <cfRule type="expression" dxfId="969" priority="1560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968" priority="1546" stopIfTrue="1">
      <formula>IF(AND($B59&lt;&gt;"",$I59&lt;&gt;"",$J59&lt;&gt;"",$K59&lt;&gt;"",$L59&lt;&gt;"",$M59=100),TRUE,FALSE)</formula>
    </cfRule>
    <cfRule type="expression" dxfId="967" priority="1547" stopIfTrue="1">
      <formula>IF(AND($B59&lt;&gt;"",$I59&lt;&gt;"",$J59&lt;&gt;"",$J59&lt;TODAY()),TRUE,FALSE)</formula>
    </cfRule>
    <cfRule type="expression" dxfId="966" priority="1548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965" priority="1543" stopIfTrue="1">
      <formula>IF(AND($B59&lt;&gt;"",$I59&lt;&gt;"",$J59&lt;&gt;"",$K59&lt;&gt;"",$L59&lt;&gt;"",$M59=100),TRUE,FALSE)</formula>
    </cfRule>
    <cfRule type="expression" dxfId="964" priority="1544" stopIfTrue="1">
      <formula>IF(AND($B59&lt;&gt;"",$I59&lt;&gt;"",$J59&lt;&gt;"",$J59&lt;TODAY()),TRUE,FALSE)</formula>
    </cfRule>
    <cfRule type="expression" dxfId="963" priority="1545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962" priority="1534" stopIfTrue="1">
      <formula>IF(AND($B71&lt;&gt;"",$I71&lt;&gt;"",$J71&lt;&gt;"",$K71&lt;&gt;"",$L71&lt;&gt;"",$M71=100),TRUE,FALSE)</formula>
    </cfRule>
    <cfRule type="expression" dxfId="961" priority="1535" stopIfTrue="1">
      <formula>IF(AND($B71&lt;&gt;"",$I71&lt;&gt;"",$J71&lt;&gt;"",$J71&lt;TODAY()),TRUE,FALSE)</formula>
    </cfRule>
    <cfRule type="expression" dxfId="960" priority="1536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959" priority="1531" stopIfTrue="1">
      <formula>IF(AND($B71&lt;&gt;"",$I71&lt;&gt;"",$J71&lt;&gt;"",$K71&lt;&gt;"",$L71&lt;&gt;"",$M71=100),TRUE,FALSE)</formula>
    </cfRule>
    <cfRule type="expression" dxfId="958" priority="1532" stopIfTrue="1">
      <formula>IF(AND($B71&lt;&gt;"",$I71&lt;&gt;"",$J71&lt;&gt;"",$J71&lt;TODAY()),TRUE,FALSE)</formula>
    </cfRule>
    <cfRule type="expression" dxfId="957" priority="1533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956" priority="1519" stopIfTrue="1">
      <formula>IF(AND($B71&lt;&gt;"",$I71&lt;&gt;"",$J71&lt;&gt;"",$K71&lt;&gt;"",$L71&lt;&gt;"",$M71=100),TRUE,FALSE)</formula>
    </cfRule>
    <cfRule type="expression" dxfId="955" priority="1520" stopIfTrue="1">
      <formula>IF(AND($B71&lt;&gt;"",$I71&lt;&gt;"",$J71&lt;&gt;"",$J71&lt;TODAY()),TRUE,FALSE)</formula>
    </cfRule>
    <cfRule type="expression" dxfId="954" priority="1521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953" priority="1513" stopIfTrue="1">
      <formula>IF(AND($B71&lt;&gt;"",$I71&lt;&gt;"",$J71&lt;&gt;"",$K71&lt;&gt;"",$L71&lt;&gt;"",$M71=100),TRUE,FALSE)</formula>
    </cfRule>
    <cfRule type="expression" dxfId="952" priority="1514" stopIfTrue="1">
      <formula>IF(AND($B71&lt;&gt;"",$I71&lt;&gt;"",$J71&lt;&gt;"",$J71&lt;TODAY()),TRUE,FALSE)</formula>
    </cfRule>
    <cfRule type="expression" dxfId="951" priority="1515" stopIfTrue="1">
      <formula>IF(OR(AND($B71&lt;&gt;"",$I71&lt;&gt;"",$J71&lt;&gt;"",$K71&lt;&gt;"",$M71&lt;100),AND($I71&lt;&gt;"",$J71&lt;&gt;"",TODAY()&gt;=$I71)),TRUE,FALSE)</formula>
    </cfRule>
  </conditionalFormatting>
  <conditionalFormatting sqref="B103:E104 M103:R104 G103:G104">
    <cfRule type="expression" dxfId="950" priority="1492" stopIfTrue="1">
      <formula>IF(AND($B103&lt;&gt;"",$I103&lt;&gt;"",$J103&lt;&gt;"",$K103&lt;&gt;"",$L103&lt;&gt;"",$M103=100),TRUE,FALSE)</formula>
    </cfRule>
    <cfRule type="expression" dxfId="949" priority="1493" stopIfTrue="1">
      <formula>IF(AND($B103&lt;&gt;"",$I103&lt;&gt;"",$J103&lt;&gt;"",$J103&lt;TODAY()),TRUE,FALSE)</formula>
    </cfRule>
    <cfRule type="expression" dxfId="948" priority="1494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947" priority="1489" stopIfTrue="1">
      <formula>IF(AND($B103&lt;&gt;"",$I103&lt;&gt;"",$J103&lt;&gt;"",$K103&lt;&gt;"",$L103&lt;&gt;"",$M103=100),TRUE,FALSE)</formula>
    </cfRule>
    <cfRule type="expression" dxfId="946" priority="1490" stopIfTrue="1">
      <formula>IF(AND($B103&lt;&gt;"",$I103&lt;&gt;"",$J103&lt;&gt;"",$J103&lt;TODAY()),TRUE,FALSE)</formula>
    </cfRule>
    <cfRule type="expression" dxfId="945" priority="1491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944" priority="1486" stopIfTrue="1">
      <formula>IF(AND($B103&lt;&gt;"",$I103&lt;&gt;"",$J103&lt;&gt;"",$K103&lt;&gt;"",$L103&lt;&gt;"",$M103=100),TRUE,FALSE)</formula>
    </cfRule>
    <cfRule type="expression" dxfId="943" priority="1487" stopIfTrue="1">
      <formula>IF(AND($B103&lt;&gt;"",$I103&lt;&gt;"",$J103&lt;&gt;"",$J103&lt;TODAY()),TRUE,FALSE)</formula>
    </cfRule>
    <cfRule type="expression" dxfId="942" priority="1488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941" priority="1480" stopIfTrue="1">
      <formula>IF(AND($B103&lt;&gt;"",$I103&lt;&gt;"",$J103&lt;&gt;"",$K103&lt;&gt;"",$L103&lt;&gt;"",$M103=100),TRUE,FALSE)</formula>
    </cfRule>
    <cfRule type="expression" dxfId="940" priority="1481" stopIfTrue="1">
      <formula>IF(AND($B103&lt;&gt;"",$I103&lt;&gt;"",$J103&lt;&gt;"",$J103&lt;TODAY()),TRUE,FALSE)</formula>
    </cfRule>
    <cfRule type="expression" dxfId="939" priority="1482" stopIfTrue="1">
      <formula>IF(OR(AND($B103&lt;&gt;"",$I103&lt;&gt;"",$J103&lt;&gt;"",$K103&lt;&gt;"",$M103&lt;100),AND($I103&lt;&gt;"",$J103&lt;&gt;"",TODAY()&gt;=$I103)),TRUE,FALSE)</formula>
    </cfRule>
  </conditionalFormatting>
  <conditionalFormatting sqref="I93:R94 B93:G94">
    <cfRule type="expression" dxfId="938" priority="1477" stopIfTrue="1">
      <formula>IF(AND($B93&lt;&gt;"",$I93&lt;&gt;"",$J93&lt;&gt;"",$K93&lt;&gt;"",$L93&lt;&gt;"",$M93=100),TRUE,FALSE)</formula>
    </cfRule>
    <cfRule type="expression" dxfId="937" priority="1478" stopIfTrue="1">
      <formula>IF(AND($B93&lt;&gt;"",$I93&lt;&gt;"",$J93&lt;&gt;"",$J93&lt;TODAY()),TRUE,FALSE)</formula>
    </cfRule>
    <cfRule type="expression" dxfId="936" priority="1479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935" priority="1474" stopIfTrue="1">
      <formula>IF(AND($B93&lt;&gt;"",$I93&lt;&gt;"",$J93&lt;&gt;"",$K93&lt;&gt;"",$L93&lt;&gt;"",$M93=100),TRUE,FALSE)</formula>
    </cfRule>
    <cfRule type="expression" dxfId="934" priority="1475" stopIfTrue="1">
      <formula>IF(AND($B93&lt;&gt;"",$I93&lt;&gt;"",$J93&lt;&gt;"",$J93&lt;TODAY()),TRUE,FALSE)</formula>
    </cfRule>
    <cfRule type="expression" dxfId="933" priority="1476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 G101:G102">
    <cfRule type="expression" dxfId="932" priority="1471" stopIfTrue="1">
      <formula>IF(AND($B101&lt;&gt;"",$I101&lt;&gt;"",$J101&lt;&gt;"",$K101&lt;&gt;"",$L101&lt;&gt;"",$M101=100),TRUE,FALSE)</formula>
    </cfRule>
    <cfRule type="expression" dxfId="931" priority="1472" stopIfTrue="1">
      <formula>IF(AND($B101&lt;&gt;"",$I101&lt;&gt;"",$J101&lt;&gt;"",$J101&lt;TODAY()),TRUE,FALSE)</formula>
    </cfRule>
    <cfRule type="expression" dxfId="930" priority="1473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929" priority="1468" stopIfTrue="1">
      <formula>IF(AND($B101&lt;&gt;"",$I101&lt;&gt;"",$J101&lt;&gt;"",$K101&lt;&gt;"",$L101&lt;&gt;"",$M101=100),TRUE,FALSE)</formula>
    </cfRule>
    <cfRule type="expression" dxfId="928" priority="1469" stopIfTrue="1">
      <formula>IF(AND($B101&lt;&gt;"",$I101&lt;&gt;"",$J101&lt;&gt;"",$J101&lt;TODAY()),TRUE,FALSE)</formula>
    </cfRule>
    <cfRule type="expression" dxfId="927" priority="1470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926" priority="1465" stopIfTrue="1">
      <formula>IF(AND($B101&lt;&gt;"",$I101&lt;&gt;"",$J101&lt;&gt;"",$K101&lt;&gt;"",$L101&lt;&gt;"",$M101=100),TRUE,FALSE)</formula>
    </cfRule>
    <cfRule type="expression" dxfId="925" priority="1466" stopIfTrue="1">
      <formula>IF(AND($B101&lt;&gt;"",$I101&lt;&gt;"",$J101&lt;&gt;"",$J101&lt;TODAY()),TRUE,FALSE)</formula>
    </cfRule>
    <cfRule type="expression" dxfId="924" priority="1467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923" priority="1459" stopIfTrue="1">
      <formula>IF(AND($B101&lt;&gt;"",$I101&lt;&gt;"",$J101&lt;&gt;"",$K101&lt;&gt;"",$L101&lt;&gt;"",$M101=100),TRUE,FALSE)</formula>
    </cfRule>
    <cfRule type="expression" dxfId="922" priority="1460" stopIfTrue="1">
      <formula>IF(AND($B101&lt;&gt;"",$I101&lt;&gt;"",$J101&lt;&gt;"",$J101&lt;TODAY()),TRUE,FALSE)</formula>
    </cfRule>
    <cfRule type="expression" dxfId="921" priority="1461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920" priority="1456" stopIfTrue="1">
      <formula>IF(AND($B101&lt;&gt;"",$I101&lt;&gt;"",$J101&lt;&gt;"",$K101&lt;&gt;"",$L101&lt;&gt;"",$M101=100),TRUE,FALSE)</formula>
    </cfRule>
    <cfRule type="expression" dxfId="919" priority="1457" stopIfTrue="1">
      <formula>IF(AND($B101&lt;&gt;"",$I101&lt;&gt;"",$J101&lt;&gt;"",$J101&lt;TODAY()),TRUE,FALSE)</formula>
    </cfRule>
    <cfRule type="expression" dxfId="918" priority="1458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917" priority="1453" stopIfTrue="1">
      <formula>IF(AND($B99&lt;&gt;"",$I99&lt;&gt;"",$J99&lt;&gt;"",$K99&lt;&gt;"",$L99&lt;&gt;"",$M99=100),TRUE,FALSE)</formula>
    </cfRule>
    <cfRule type="expression" dxfId="916" priority="1454" stopIfTrue="1">
      <formula>IF(AND($B99&lt;&gt;"",$I99&lt;&gt;"",$J99&lt;&gt;"",$J99&lt;TODAY()),TRUE,FALSE)</formula>
    </cfRule>
    <cfRule type="expression" dxfId="915" priority="1455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914" priority="1450" stopIfTrue="1">
      <formula>IF(AND($B99&lt;&gt;"",$I99&lt;&gt;"",$J99&lt;&gt;"",$K99&lt;&gt;"",$L99&lt;&gt;"",$M99=100),TRUE,FALSE)</formula>
    </cfRule>
    <cfRule type="expression" dxfId="913" priority="1451" stopIfTrue="1">
      <formula>IF(AND($B99&lt;&gt;"",$I99&lt;&gt;"",$J99&lt;&gt;"",$J99&lt;TODAY()),TRUE,FALSE)</formula>
    </cfRule>
    <cfRule type="expression" dxfId="912" priority="1452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911" priority="1447" stopIfTrue="1">
      <formula>IF(AND($B99&lt;&gt;"",$I99&lt;&gt;"",$J99&lt;&gt;"",$K99&lt;&gt;"",$L99&lt;&gt;"",$M99=100),TRUE,FALSE)</formula>
    </cfRule>
    <cfRule type="expression" dxfId="910" priority="1448" stopIfTrue="1">
      <formula>IF(AND($B99&lt;&gt;"",$I99&lt;&gt;"",$J99&lt;&gt;"",$J99&lt;TODAY()),TRUE,FALSE)</formula>
    </cfRule>
    <cfRule type="expression" dxfId="909" priority="1449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908" priority="1441" stopIfTrue="1">
      <formula>IF(AND($B99&lt;&gt;"",$I99&lt;&gt;"",$J99&lt;&gt;"",$K99&lt;&gt;"",$L99&lt;&gt;"",$M99=100),TRUE,FALSE)</formula>
    </cfRule>
    <cfRule type="expression" dxfId="907" priority="1442" stopIfTrue="1">
      <formula>IF(AND($B99&lt;&gt;"",$I99&lt;&gt;"",$J99&lt;&gt;"",$J99&lt;TODAY()),TRUE,FALSE)</formula>
    </cfRule>
    <cfRule type="expression" dxfId="906" priority="1443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905" priority="1438" stopIfTrue="1">
      <formula>IF(AND($B95&lt;&gt;"",$I95&lt;&gt;"",$J95&lt;&gt;"",$K95&lt;&gt;"",$L95&lt;&gt;"",$M95=100),TRUE,FALSE)</formula>
    </cfRule>
    <cfRule type="expression" dxfId="904" priority="1439" stopIfTrue="1">
      <formula>IF(AND($B95&lt;&gt;"",$I95&lt;&gt;"",$J95&lt;&gt;"",$J95&lt;TODAY()),TRUE,FALSE)</formula>
    </cfRule>
    <cfRule type="expression" dxfId="903" priority="1440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902" priority="1435" stopIfTrue="1">
      <formula>IF(AND($B95&lt;&gt;"",$I95&lt;&gt;"",$J95&lt;&gt;"",$K95&lt;&gt;"",$L95&lt;&gt;"",$M95=100),TRUE,FALSE)</formula>
    </cfRule>
    <cfRule type="expression" dxfId="901" priority="1436" stopIfTrue="1">
      <formula>IF(AND($B95&lt;&gt;"",$I95&lt;&gt;"",$J95&lt;&gt;"",$J95&lt;TODAY()),TRUE,FALSE)</formula>
    </cfRule>
    <cfRule type="expression" dxfId="900" priority="1437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899" priority="1423" stopIfTrue="1">
      <formula>IF(AND($B95&lt;&gt;"",$I95&lt;&gt;"",$J95&lt;&gt;"",$K95&lt;&gt;"",$L95&lt;&gt;"",$M95=100),TRUE,FALSE)</formula>
    </cfRule>
    <cfRule type="expression" dxfId="898" priority="1424" stopIfTrue="1">
      <formula>IF(AND($B95&lt;&gt;"",$I95&lt;&gt;"",$J95&lt;&gt;"",$J95&lt;TODAY()),TRUE,FALSE)</formula>
    </cfRule>
    <cfRule type="expression" dxfId="897" priority="1425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896" priority="1408" stopIfTrue="1">
      <formula>IF(AND($B95&lt;&gt;"",$I95&lt;&gt;"",$J95&lt;&gt;"",$K95&lt;&gt;"",$L95&lt;&gt;"",$M95=100),TRUE,FALSE)</formula>
    </cfRule>
    <cfRule type="expression" dxfId="895" priority="1409" stopIfTrue="1">
      <formula>IF(AND($B95&lt;&gt;"",$I95&lt;&gt;"",$J95&lt;&gt;"",$J95&lt;TODAY()),TRUE,FALSE)</formula>
    </cfRule>
    <cfRule type="expression" dxfId="894" priority="1410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893" priority="1405" stopIfTrue="1">
      <formula>IF(AND($B99&lt;&gt;"",$I99&lt;&gt;"",$J99&lt;&gt;"",$K99&lt;&gt;"",$L99&lt;&gt;"",$M99=100),TRUE,FALSE)</formula>
    </cfRule>
    <cfRule type="expression" dxfId="892" priority="1406" stopIfTrue="1">
      <formula>IF(AND($B99&lt;&gt;"",$I99&lt;&gt;"",$J99&lt;&gt;"",$J99&lt;TODAY()),TRUE,FALSE)</formula>
    </cfRule>
    <cfRule type="expression" dxfId="891" priority="1407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890" priority="1402" stopIfTrue="1">
      <formula>IF(AND($B101&lt;&gt;"",$I101&lt;&gt;"",$J101&lt;&gt;"",$K101&lt;&gt;"",$L101&lt;&gt;"",$M101=100),TRUE,FALSE)</formula>
    </cfRule>
    <cfRule type="expression" dxfId="889" priority="1403" stopIfTrue="1">
      <formula>IF(AND($B101&lt;&gt;"",$I101&lt;&gt;"",$J101&lt;&gt;"",$J101&lt;TODAY()),TRUE,FALSE)</formula>
    </cfRule>
    <cfRule type="expression" dxfId="888" priority="1404" stopIfTrue="1">
      <formula>IF(OR(AND($B101&lt;&gt;"",$I101&lt;&gt;"",$J101&lt;&gt;"",$K101&lt;&gt;"",$M101&lt;100),AND($I101&lt;&gt;"",$J101&lt;&gt;"",TODAY()&gt;=$I101)),TRUE,FALSE)</formula>
    </cfRule>
  </conditionalFormatting>
  <conditionalFormatting sqref="F103:F104">
    <cfRule type="expression" dxfId="887" priority="1399" stopIfTrue="1">
      <formula>IF(AND($B103&lt;&gt;"",$I103&lt;&gt;"",$J103&lt;&gt;"",$K103&lt;&gt;"",$L103&lt;&gt;"",$M103=100),TRUE,FALSE)</formula>
    </cfRule>
    <cfRule type="expression" dxfId="886" priority="1400" stopIfTrue="1">
      <formula>IF(AND($B103&lt;&gt;"",$I103&lt;&gt;"",$J103&lt;&gt;"",$J103&lt;TODAY()),TRUE,FALSE)</formula>
    </cfRule>
    <cfRule type="expression" dxfId="885" priority="1401" stopIfTrue="1">
      <formula>IF(OR(AND($B103&lt;&gt;"",$I103&lt;&gt;"",$J103&lt;&gt;"",$K103&lt;&gt;"",$M103&lt;100),AND($I103&lt;&gt;"",$J103&lt;&gt;"",TODAY()&gt;=$I103)),TRUE,FALSE)</formula>
    </cfRule>
  </conditionalFormatting>
  <conditionalFormatting sqref="B105:E106 M105:R106 G105:G106">
    <cfRule type="expression" dxfId="884" priority="1390" stopIfTrue="1">
      <formula>IF(AND($B105&lt;&gt;"",$I105&lt;&gt;"",$J105&lt;&gt;"",$K105&lt;&gt;"",$L105&lt;&gt;"",$M105=100),TRUE,FALSE)</formula>
    </cfRule>
    <cfRule type="expression" dxfId="883" priority="1391" stopIfTrue="1">
      <formula>IF(AND($B105&lt;&gt;"",$I105&lt;&gt;"",$J105&lt;&gt;"",$J105&lt;TODAY()),TRUE,FALSE)</formula>
    </cfRule>
    <cfRule type="expression" dxfId="882" priority="1392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881" priority="1387" stopIfTrue="1">
      <formula>IF(AND($B105&lt;&gt;"",$I105&lt;&gt;"",$J105&lt;&gt;"",$K105&lt;&gt;"",$L105&lt;&gt;"",$M105=100),TRUE,FALSE)</formula>
    </cfRule>
    <cfRule type="expression" dxfId="880" priority="1388" stopIfTrue="1">
      <formula>IF(AND($B105&lt;&gt;"",$I105&lt;&gt;"",$J105&lt;&gt;"",$J105&lt;TODAY()),TRUE,FALSE)</formula>
    </cfRule>
    <cfRule type="expression" dxfId="879" priority="1389" stopIfTrue="1">
      <formula>IF(OR(AND($B105&lt;&gt;"",$I105&lt;&gt;"",$J105&lt;&gt;"",$K105&lt;&gt;"",$M105&lt;100),AND($I105&lt;&gt;"",$J105&lt;&gt;"",TODAY()&gt;=$I105)),TRUE,FALSE)</formula>
    </cfRule>
  </conditionalFormatting>
  <conditionalFormatting sqref="F105:F106">
    <cfRule type="expression" dxfId="878" priority="1375" stopIfTrue="1">
      <formula>IF(AND($B105&lt;&gt;"",$I105&lt;&gt;"",$J105&lt;&gt;"",$K105&lt;&gt;"",$L105&lt;&gt;"",$M105=100),TRUE,FALSE)</formula>
    </cfRule>
    <cfRule type="expression" dxfId="877" priority="1376" stopIfTrue="1">
      <formula>IF(AND($B105&lt;&gt;"",$I105&lt;&gt;"",$J105&lt;&gt;"",$J105&lt;TODAY()),TRUE,FALSE)</formula>
    </cfRule>
    <cfRule type="expression" dxfId="876" priority="1377" stopIfTrue="1">
      <formula>IF(OR(AND($B105&lt;&gt;"",$I105&lt;&gt;"",$J105&lt;&gt;"",$K105&lt;&gt;"",$M105&lt;100),AND($I105&lt;&gt;"",$J105&lt;&gt;"",TODAY()&gt;=$I105)),TRUE,FALSE)</formula>
    </cfRule>
  </conditionalFormatting>
  <conditionalFormatting sqref="L127:L128">
    <cfRule type="expression" dxfId="875" priority="1324" stopIfTrue="1">
      <formula>IF(AND($B127&lt;&gt;"",$I127&lt;&gt;"",$J127&lt;&gt;"",$K127&lt;&gt;"",$L127&lt;&gt;"",$M127=100),TRUE,FALSE)</formula>
    </cfRule>
    <cfRule type="expression" dxfId="874" priority="1325" stopIfTrue="1">
      <formula>IF(AND($B127&lt;&gt;"",$I127&lt;&gt;"",$J127&lt;&gt;"",$J127&lt;TODAY()),TRUE,FALSE)</formula>
    </cfRule>
    <cfRule type="expression" dxfId="873" priority="1326" stopIfTrue="1">
      <formula>IF(OR(AND($B127&lt;&gt;"",$I127&lt;&gt;"",$J127&lt;&gt;"",$K127&lt;&gt;"",$M127&lt;100),AND($I127&lt;&gt;"",$J127&lt;&gt;"",TODAY()&gt;=$I127)),TRUE,FALSE)</formula>
    </cfRule>
  </conditionalFormatting>
  <conditionalFormatting sqref="J91:J92">
    <cfRule type="expression" dxfId="872" priority="1297" stopIfTrue="1">
      <formula>IF(AND($B91&lt;&gt;"",$I91&lt;&gt;"",$J91&lt;&gt;"",$K91&lt;&gt;"",$L91&lt;&gt;"",$M91=100),TRUE,FALSE)</formula>
    </cfRule>
    <cfRule type="expression" dxfId="871" priority="1298" stopIfTrue="1">
      <formula>IF(AND($B91&lt;&gt;"",$I91&lt;&gt;"",$J91&lt;&gt;"",$J91&lt;TODAY()),TRUE,FALSE)</formula>
    </cfRule>
    <cfRule type="expression" dxfId="870" priority="1299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869" priority="1288" stopIfTrue="1">
      <formula>IF(AND($B91&lt;&gt;"",$I91&lt;&gt;"",$J91&lt;&gt;"",$K91&lt;&gt;"",$L91&lt;&gt;"",$M91=100),TRUE,FALSE)</formula>
    </cfRule>
    <cfRule type="expression" dxfId="868" priority="1289" stopIfTrue="1">
      <formula>IF(AND($B91&lt;&gt;"",$I91&lt;&gt;"",$J91&lt;&gt;"",$J91&lt;TODAY()),TRUE,FALSE)</formula>
    </cfRule>
    <cfRule type="expression" dxfId="867" priority="1290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866" priority="1285" stopIfTrue="1">
      <formula>IF(AND($B89&lt;&gt;"",$I89&lt;&gt;"",$J89&lt;&gt;"",$K89&lt;&gt;"",$L89&lt;&gt;"",$M89=100),TRUE,FALSE)</formula>
    </cfRule>
    <cfRule type="expression" dxfId="865" priority="1286" stopIfTrue="1">
      <formula>IF(AND($B89&lt;&gt;"",$I89&lt;&gt;"",$J89&lt;&gt;"",$J89&lt;TODAY()),TRUE,FALSE)</formula>
    </cfRule>
    <cfRule type="expression" dxfId="864" priority="1287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863" priority="1282" stopIfTrue="1">
      <formula>IF(AND($B87&lt;&gt;"",$I87&lt;&gt;"",$J87&lt;&gt;"",$K87&lt;&gt;"",$L87&lt;&gt;"",$M87=100),TRUE,FALSE)</formula>
    </cfRule>
    <cfRule type="expression" dxfId="862" priority="1283" stopIfTrue="1">
      <formula>IF(AND($B87&lt;&gt;"",$I87&lt;&gt;"",$J87&lt;&gt;"",$J87&lt;TODAY()),TRUE,FALSE)</formula>
    </cfRule>
    <cfRule type="expression" dxfId="861" priority="1284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860" priority="1279" stopIfTrue="1">
      <formula>IF(AND($B87&lt;&gt;"",$I87&lt;&gt;"",$J87&lt;&gt;"",$K87&lt;&gt;"",$L87&lt;&gt;"",$M87=100),TRUE,FALSE)</formula>
    </cfRule>
    <cfRule type="expression" dxfId="859" priority="1280" stopIfTrue="1">
      <formula>IF(AND($B87&lt;&gt;"",$I87&lt;&gt;"",$J87&lt;&gt;"",$J87&lt;TODAY()),TRUE,FALSE)</formula>
    </cfRule>
    <cfRule type="expression" dxfId="858" priority="1281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857" priority="1276" stopIfTrue="1">
      <formula>IF(AND($B89&lt;&gt;"",$I89&lt;&gt;"",$J89&lt;&gt;"",$K89&lt;&gt;"",$L89&lt;&gt;"",$M89=100),TRUE,FALSE)</formula>
    </cfRule>
    <cfRule type="expression" dxfId="856" priority="1277" stopIfTrue="1">
      <formula>IF(AND($B89&lt;&gt;"",$I89&lt;&gt;"",$J89&lt;&gt;"",$J89&lt;TODAY()),TRUE,FALSE)</formula>
    </cfRule>
    <cfRule type="expression" dxfId="855" priority="1278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854" priority="1249" stopIfTrue="1">
      <formula>IF(AND($B65&lt;&gt;"",$I65&lt;&gt;"",$J65&lt;&gt;"",$K65&lt;&gt;"",$L65&lt;&gt;"",$M65=100),TRUE,FALSE)</formula>
    </cfRule>
    <cfRule type="expression" dxfId="853" priority="1250" stopIfTrue="1">
      <formula>IF(AND($B65&lt;&gt;"",$I65&lt;&gt;"",$J65&lt;&gt;"",$J65&lt;TODAY()),TRUE,FALSE)</formula>
    </cfRule>
    <cfRule type="expression" dxfId="852" priority="1251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851" priority="1240" stopIfTrue="1">
      <formula>IF(AND($B99&lt;&gt;"",$I99&lt;&gt;"",$J99&lt;&gt;"",$K99&lt;&gt;"",$L99&lt;&gt;"",$M99=100),TRUE,FALSE)</formula>
    </cfRule>
    <cfRule type="expression" dxfId="850" priority="1241" stopIfTrue="1">
      <formula>IF(AND($B99&lt;&gt;"",$I99&lt;&gt;"",$J99&lt;&gt;"",$J99&lt;TODAY()),TRUE,FALSE)</formula>
    </cfRule>
    <cfRule type="expression" dxfId="849" priority="1242" stopIfTrue="1">
      <formula>IF(OR(AND($B99&lt;&gt;"",$I99&lt;&gt;"",$J99&lt;&gt;"",$K99&lt;&gt;"",$M99&lt;100),AND($I99&lt;&gt;"",$J99&lt;&gt;"",TODAY()&gt;=$I99)),TRUE,FALSE)</formula>
    </cfRule>
  </conditionalFormatting>
  <conditionalFormatting sqref="L119:L120">
    <cfRule type="expression" dxfId="848" priority="1213" stopIfTrue="1">
      <formula>IF(AND($B119&lt;&gt;"",$I119&lt;&gt;"",$J119&lt;&gt;"",$K119&lt;&gt;"",$L119&lt;&gt;"",$M119=100),TRUE,FALSE)</formula>
    </cfRule>
    <cfRule type="expression" dxfId="847" priority="1214" stopIfTrue="1">
      <formula>IF(AND($B119&lt;&gt;"",$I119&lt;&gt;"",$J119&lt;&gt;"",$J119&lt;TODAY()),TRUE,FALSE)</formula>
    </cfRule>
    <cfRule type="expression" dxfId="846" priority="1215" stopIfTrue="1">
      <formula>IF(OR(AND($B119&lt;&gt;"",$I119&lt;&gt;"",$J119&lt;&gt;"",$K119&lt;&gt;"",$M119&lt;100),AND($I119&lt;&gt;"",$J119&lt;&gt;"",TODAY()&gt;=$I119)),TRUE,FALSE)</formula>
    </cfRule>
  </conditionalFormatting>
  <conditionalFormatting sqref="L17:L18">
    <cfRule type="expression" dxfId="845" priority="1210" stopIfTrue="1">
      <formula>IF(AND($B17&lt;&gt;"",$I17&lt;&gt;"",$J17&lt;&gt;"",$K17&lt;&gt;"",$L17&lt;&gt;"",$M17=100),TRUE,FALSE)</formula>
    </cfRule>
    <cfRule type="expression" dxfId="844" priority="1211" stopIfTrue="1">
      <formula>IF(AND($B17&lt;&gt;"",$I17&lt;&gt;"",$J17&lt;&gt;"",$J17&lt;TODAY()),TRUE,FALSE)</formula>
    </cfRule>
    <cfRule type="expression" dxfId="843" priority="1212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842" priority="1207" stopIfTrue="1">
      <formula>IF(AND($B33&lt;&gt;"",$I33&lt;&gt;"",$J33&lt;&gt;"",$K33&lt;&gt;"",$L33&lt;&gt;"",$M33=100),TRUE,FALSE)</formula>
    </cfRule>
    <cfRule type="expression" dxfId="841" priority="1208" stopIfTrue="1">
      <formula>IF(AND($B33&lt;&gt;"",$I33&lt;&gt;"",$J33&lt;&gt;"",$J33&lt;TODAY()),TRUE,FALSE)</formula>
    </cfRule>
    <cfRule type="expression" dxfId="840" priority="1209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839" priority="1204" stopIfTrue="1">
      <formula>IF(AND($B35&lt;&gt;"",$I35&lt;&gt;"",$J35&lt;&gt;"",$K35&lt;&gt;"",$L35&lt;&gt;"",$M35=100),TRUE,FALSE)</formula>
    </cfRule>
    <cfRule type="expression" dxfId="838" priority="1205" stopIfTrue="1">
      <formula>IF(AND($B35&lt;&gt;"",$I35&lt;&gt;"",$J35&lt;&gt;"",$J35&lt;TODAY()),TRUE,FALSE)</formula>
    </cfRule>
    <cfRule type="expression" dxfId="837" priority="1206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836" priority="1201" stopIfTrue="1">
      <formula>IF(AND($B39&lt;&gt;"",$I39&lt;&gt;"",$J39&lt;&gt;"",$K39&lt;&gt;"",$L39&lt;&gt;"",$M39=100),TRUE,FALSE)</formula>
    </cfRule>
    <cfRule type="expression" dxfId="835" priority="1202" stopIfTrue="1">
      <formula>IF(AND($B39&lt;&gt;"",$I39&lt;&gt;"",$J39&lt;&gt;"",$J39&lt;TODAY()),TRUE,FALSE)</formula>
    </cfRule>
    <cfRule type="expression" dxfId="834" priority="1203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833" priority="1198" stopIfTrue="1">
      <formula>IF(AND($B41&lt;&gt;"",$I41&lt;&gt;"",$J41&lt;&gt;"",$K41&lt;&gt;"",$L41&lt;&gt;"",$M41=100),TRUE,FALSE)</formula>
    </cfRule>
    <cfRule type="expression" dxfId="832" priority="1199" stopIfTrue="1">
      <formula>IF(AND($B41&lt;&gt;"",$I41&lt;&gt;"",$J41&lt;&gt;"",$J41&lt;TODAY()),TRUE,FALSE)</formula>
    </cfRule>
    <cfRule type="expression" dxfId="831" priority="1200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830" priority="1195" stopIfTrue="1">
      <formula>IF(AND($B45&lt;&gt;"",$I45&lt;&gt;"",$J45&lt;&gt;"",$K45&lt;&gt;"",$L45&lt;&gt;"",$M45=100),TRUE,FALSE)</formula>
    </cfRule>
    <cfRule type="expression" dxfId="829" priority="1196" stopIfTrue="1">
      <formula>IF(AND($B45&lt;&gt;"",$I45&lt;&gt;"",$J45&lt;&gt;"",$J45&lt;TODAY()),TRUE,FALSE)</formula>
    </cfRule>
    <cfRule type="expression" dxfId="828" priority="1197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827" priority="1192" stopIfTrue="1">
      <formula>IF(AND($B47&lt;&gt;"",$I47&lt;&gt;"",$J47&lt;&gt;"",$K47&lt;&gt;"",$L47&lt;&gt;"",$M47=100),TRUE,FALSE)</formula>
    </cfRule>
    <cfRule type="expression" dxfId="826" priority="1193" stopIfTrue="1">
      <formula>IF(AND($B47&lt;&gt;"",$I47&lt;&gt;"",$J47&lt;&gt;"",$J47&lt;TODAY()),TRUE,FALSE)</formula>
    </cfRule>
    <cfRule type="expression" dxfId="825" priority="1194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824" priority="1189" stopIfTrue="1">
      <formula>IF(AND($B49&lt;&gt;"",$I49&lt;&gt;"",$J49&lt;&gt;"",$K49&lt;&gt;"",$L49&lt;&gt;"",$M49=100),TRUE,FALSE)</formula>
    </cfRule>
    <cfRule type="expression" dxfId="823" priority="1190" stopIfTrue="1">
      <formula>IF(AND($B49&lt;&gt;"",$I49&lt;&gt;"",$J49&lt;&gt;"",$J49&lt;TODAY()),TRUE,FALSE)</formula>
    </cfRule>
    <cfRule type="expression" dxfId="822" priority="1191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821" priority="1183" stopIfTrue="1">
      <formula>IF(AND($B61&lt;&gt;"",$I61&lt;&gt;"",$J61&lt;&gt;"",$K61&lt;&gt;"",$L61&lt;&gt;"",$M61=100),TRUE,FALSE)</formula>
    </cfRule>
    <cfRule type="expression" dxfId="820" priority="1184" stopIfTrue="1">
      <formula>IF(AND($B61&lt;&gt;"",$I61&lt;&gt;"",$J61&lt;&gt;"",$J61&lt;TODAY()),TRUE,FALSE)</formula>
    </cfRule>
    <cfRule type="expression" dxfId="819" priority="1185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818" priority="1180" stopIfTrue="1">
      <formula>IF(AND($B59&lt;&gt;"",$I59&lt;&gt;"",$J59&lt;&gt;"",$K59&lt;&gt;"",$L59&lt;&gt;"",$M59=100),TRUE,FALSE)</formula>
    </cfRule>
    <cfRule type="expression" dxfId="817" priority="1181" stopIfTrue="1">
      <formula>IF(AND($B59&lt;&gt;"",$I59&lt;&gt;"",$J59&lt;&gt;"",$J59&lt;TODAY()),TRUE,FALSE)</formula>
    </cfRule>
    <cfRule type="expression" dxfId="816" priority="1182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815" priority="1177" stopIfTrue="1">
      <formula>IF(AND($B59&lt;&gt;"",$I59&lt;&gt;"",$J59&lt;&gt;"",$K59&lt;&gt;"",$L59&lt;&gt;"",$M59=100),TRUE,FALSE)</formula>
    </cfRule>
    <cfRule type="expression" dxfId="814" priority="1178" stopIfTrue="1">
      <formula>IF(AND($B59&lt;&gt;"",$I59&lt;&gt;"",$J59&lt;&gt;"",$J59&lt;TODAY()),TRUE,FALSE)</formula>
    </cfRule>
    <cfRule type="expression" dxfId="813" priority="1179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812" priority="1171" stopIfTrue="1">
      <formula>IF(AND($B59&lt;&gt;"",$I59&lt;&gt;"",$J59&lt;&gt;"",$K59&lt;&gt;"",$L59&lt;&gt;"",$M59=100),TRUE,FALSE)</formula>
    </cfRule>
    <cfRule type="expression" dxfId="811" priority="1172" stopIfTrue="1">
      <formula>IF(AND($B59&lt;&gt;"",$I59&lt;&gt;"",$J59&lt;&gt;"",$J59&lt;TODAY()),TRUE,FALSE)</formula>
    </cfRule>
    <cfRule type="expression" dxfId="810" priority="1173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809" priority="1168" stopIfTrue="1">
      <formula>IF(AND($B65&lt;&gt;"",$I65&lt;&gt;"",$J65&lt;&gt;"",$K65&lt;&gt;"",$L65&lt;&gt;"",$M65=100),TRUE,FALSE)</formula>
    </cfRule>
    <cfRule type="expression" dxfId="808" priority="1169" stopIfTrue="1">
      <formula>IF(AND($B65&lt;&gt;"",$I65&lt;&gt;"",$J65&lt;&gt;"",$J65&lt;TODAY()),TRUE,FALSE)</formula>
    </cfRule>
    <cfRule type="expression" dxfId="807" priority="1170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806" priority="1165" stopIfTrue="1">
      <formula>IF(AND($B63&lt;&gt;"",$I63&lt;&gt;"",$J63&lt;&gt;"",$K63&lt;&gt;"",$L63&lt;&gt;"",$M63=100),TRUE,FALSE)</formula>
    </cfRule>
    <cfRule type="expression" dxfId="805" priority="1166" stopIfTrue="1">
      <formula>IF(AND($B63&lt;&gt;"",$I63&lt;&gt;"",$J63&lt;&gt;"",$J63&lt;TODAY()),TRUE,FALSE)</formula>
    </cfRule>
    <cfRule type="expression" dxfId="804" priority="1167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803" priority="1162" stopIfTrue="1">
      <formula>IF(AND($B63&lt;&gt;"",$I63&lt;&gt;"",$J63&lt;&gt;"",$K63&lt;&gt;"",$L63&lt;&gt;"",$M63=100),TRUE,FALSE)</formula>
    </cfRule>
    <cfRule type="expression" dxfId="802" priority="1163" stopIfTrue="1">
      <formula>IF(AND($B63&lt;&gt;"",$I63&lt;&gt;"",$J63&lt;&gt;"",$J63&lt;TODAY()),TRUE,FALSE)</formula>
    </cfRule>
    <cfRule type="expression" dxfId="801" priority="1164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800" priority="1159" stopIfTrue="1">
      <formula>IF(AND($B69&lt;&gt;"",$I69&lt;&gt;"",$J69&lt;&gt;"",$K69&lt;&gt;"",$L69&lt;&gt;"",$M69=100),TRUE,FALSE)</formula>
    </cfRule>
    <cfRule type="expression" dxfId="799" priority="1160" stopIfTrue="1">
      <formula>IF(AND($B69&lt;&gt;"",$I69&lt;&gt;"",$J69&lt;&gt;"",$J69&lt;TODAY()),TRUE,FALSE)</formula>
    </cfRule>
    <cfRule type="expression" dxfId="798" priority="1161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797" priority="1156" stopIfTrue="1">
      <formula>IF(AND($B71&lt;&gt;"",$I71&lt;&gt;"",$J71&lt;&gt;"",$K71&lt;&gt;"",$L71&lt;&gt;"",$M71=100),TRUE,FALSE)</formula>
    </cfRule>
    <cfRule type="expression" dxfId="796" priority="1157" stopIfTrue="1">
      <formula>IF(AND($B71&lt;&gt;"",$I71&lt;&gt;"",$J71&lt;&gt;"",$J71&lt;TODAY()),TRUE,FALSE)</formula>
    </cfRule>
    <cfRule type="expression" dxfId="795" priority="1158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794" priority="1153" stopIfTrue="1">
      <formula>IF(AND($B69&lt;&gt;"",$I69&lt;&gt;"",$J69&lt;&gt;"",$K69&lt;&gt;"",$L69&lt;&gt;"",$M69=100),TRUE,FALSE)</formula>
    </cfRule>
    <cfRule type="expression" dxfId="793" priority="1154" stopIfTrue="1">
      <formula>IF(AND($B69&lt;&gt;"",$I69&lt;&gt;"",$J69&lt;&gt;"",$J69&lt;TODAY()),TRUE,FALSE)</formula>
    </cfRule>
    <cfRule type="expression" dxfId="792" priority="1155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791" priority="1150" stopIfTrue="1">
      <formula>IF(AND($B71&lt;&gt;"",$I71&lt;&gt;"",$J71&lt;&gt;"",$K71&lt;&gt;"",$L71&lt;&gt;"",$M71=100),TRUE,FALSE)</formula>
    </cfRule>
    <cfRule type="expression" dxfId="790" priority="1151" stopIfTrue="1">
      <formula>IF(AND($B71&lt;&gt;"",$I71&lt;&gt;"",$J71&lt;&gt;"",$J71&lt;TODAY()),TRUE,FALSE)</formula>
    </cfRule>
    <cfRule type="expression" dxfId="789" priority="1152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788" priority="1147" stopIfTrue="1">
      <formula>IF(AND($B69&lt;&gt;"",$I69&lt;&gt;"",$J69&lt;&gt;"",$K69&lt;&gt;"",$L69&lt;&gt;"",$M69=100),TRUE,FALSE)</formula>
    </cfRule>
    <cfRule type="expression" dxfId="787" priority="1148" stopIfTrue="1">
      <formula>IF(AND($B69&lt;&gt;"",$I69&lt;&gt;"",$J69&lt;&gt;"",$J69&lt;TODAY()),TRUE,FALSE)</formula>
    </cfRule>
    <cfRule type="expression" dxfId="786" priority="1149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785" priority="1144" stopIfTrue="1">
      <formula>IF(AND($B71&lt;&gt;"",$I71&lt;&gt;"",$J71&lt;&gt;"",$K71&lt;&gt;"",$L71&lt;&gt;"",$M71=100),TRUE,FALSE)</formula>
    </cfRule>
    <cfRule type="expression" dxfId="784" priority="1145" stopIfTrue="1">
      <formula>IF(AND($B71&lt;&gt;"",$I71&lt;&gt;"",$J71&lt;&gt;"",$J71&lt;TODAY()),TRUE,FALSE)</formula>
    </cfRule>
    <cfRule type="expression" dxfId="783" priority="1146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782" priority="1129" stopIfTrue="1">
      <formula>IF(AND($B83&lt;&gt;"",$I83&lt;&gt;"",$J83&lt;&gt;"",$K83&lt;&gt;"",$L83&lt;&gt;"",$M83=100),TRUE,FALSE)</formula>
    </cfRule>
    <cfRule type="expression" dxfId="781" priority="1130" stopIfTrue="1">
      <formula>IF(AND($B83&lt;&gt;"",$I83&lt;&gt;"",$J83&lt;&gt;"",$J83&lt;TODAY()),TRUE,FALSE)</formula>
    </cfRule>
    <cfRule type="expression" dxfId="780" priority="1131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779" priority="1123" stopIfTrue="1">
      <formula>IF(AND($B99&lt;&gt;"",$I99&lt;&gt;"",$J99&lt;&gt;"",$K99&lt;&gt;"",$L99&lt;&gt;"",$M99=100),TRUE,FALSE)</formula>
    </cfRule>
    <cfRule type="expression" dxfId="778" priority="1124" stopIfTrue="1">
      <formula>IF(AND($B99&lt;&gt;"",$I99&lt;&gt;"",$J99&lt;&gt;"",$J99&lt;TODAY()),TRUE,FALSE)</formula>
    </cfRule>
    <cfRule type="expression" dxfId="777" priority="1125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776" priority="1120" stopIfTrue="1">
      <formula>IF(AND($B101&lt;&gt;"",$I101&lt;&gt;"",$J101&lt;&gt;"",$K101&lt;&gt;"",$L101&lt;&gt;"",$M101=100),TRUE,FALSE)</formula>
    </cfRule>
    <cfRule type="expression" dxfId="775" priority="1121" stopIfTrue="1">
      <formula>IF(AND($B101&lt;&gt;"",$I101&lt;&gt;"",$J101&lt;&gt;"",$J101&lt;TODAY()),TRUE,FALSE)</formula>
    </cfRule>
    <cfRule type="expression" dxfId="774" priority="1122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773" priority="1117" stopIfTrue="1">
      <formula>IF(AND($B101&lt;&gt;"",$I101&lt;&gt;"",$J101&lt;&gt;"",$K101&lt;&gt;"",$L101&lt;&gt;"",$M101=100),TRUE,FALSE)</formula>
    </cfRule>
    <cfRule type="expression" dxfId="772" priority="1118" stopIfTrue="1">
      <formula>IF(AND($B101&lt;&gt;"",$I101&lt;&gt;"",$J101&lt;&gt;"",$J101&lt;TODAY()),TRUE,FALSE)</formula>
    </cfRule>
    <cfRule type="expression" dxfId="771" priority="1119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770" priority="1114" stopIfTrue="1">
      <formula>IF(AND($B103&lt;&gt;"",$I103&lt;&gt;"",$J103&lt;&gt;"",$K103&lt;&gt;"",$L103&lt;&gt;"",$M103=100),TRUE,FALSE)</formula>
    </cfRule>
    <cfRule type="expression" dxfId="769" priority="1115" stopIfTrue="1">
      <formula>IF(AND($B103&lt;&gt;"",$I103&lt;&gt;"",$J103&lt;&gt;"",$J103&lt;TODAY()),TRUE,FALSE)</formula>
    </cfRule>
    <cfRule type="expression" dxfId="768" priority="1116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767" priority="1111" stopIfTrue="1">
      <formula>IF(AND($B103&lt;&gt;"",$I103&lt;&gt;"",$J103&lt;&gt;"",$K103&lt;&gt;"",$L103&lt;&gt;"",$M103=100),TRUE,FALSE)</formula>
    </cfRule>
    <cfRule type="expression" dxfId="766" priority="1112" stopIfTrue="1">
      <formula>IF(AND($B103&lt;&gt;"",$I103&lt;&gt;"",$J103&lt;&gt;"",$J103&lt;TODAY()),TRUE,FALSE)</formula>
    </cfRule>
    <cfRule type="expression" dxfId="765" priority="1113" stopIfTrue="1">
      <formula>IF(OR(AND($B103&lt;&gt;"",$I103&lt;&gt;"",$J103&lt;&gt;"",$K103&lt;&gt;"",$M103&lt;100),AND($I103&lt;&gt;"",$J103&lt;&gt;"",TODAY()&gt;=$I103)),TRUE,FALSE)</formula>
    </cfRule>
  </conditionalFormatting>
  <conditionalFormatting sqref="L79:L80">
    <cfRule type="expression" dxfId="764" priority="1102" stopIfTrue="1">
      <formula>IF(AND($B79&lt;&gt;"",$I79&lt;&gt;"",$J79&lt;&gt;"",$K79&lt;&gt;"",$L79&lt;&gt;"",$M79=100),TRUE,FALSE)</formula>
    </cfRule>
    <cfRule type="expression" dxfId="763" priority="1103" stopIfTrue="1">
      <formula>IF(AND($B79&lt;&gt;"",$I79&lt;&gt;"",$J79&lt;&gt;"",$J79&lt;TODAY()),TRUE,FALSE)</formula>
    </cfRule>
    <cfRule type="expression" dxfId="762" priority="1104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761" priority="1099" stopIfTrue="1">
      <formula>IF(AND($B95&lt;&gt;"",$I95&lt;&gt;"",$J95&lt;&gt;"",$K95&lt;&gt;"",$L95&lt;&gt;"",$M95=100),TRUE,FALSE)</formula>
    </cfRule>
    <cfRule type="expression" dxfId="760" priority="1100" stopIfTrue="1">
      <formula>IF(AND($B95&lt;&gt;"",$I95&lt;&gt;"",$J95&lt;&gt;"",$J95&lt;TODAY()),TRUE,FALSE)</formula>
    </cfRule>
    <cfRule type="expression" dxfId="759" priority="1101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758" priority="1096" stopIfTrue="1">
      <formula>IF(AND($B95&lt;&gt;"",$I95&lt;&gt;"",$J95&lt;&gt;"",$K95&lt;&gt;"",$L95&lt;&gt;"",$M95=100),TRUE,FALSE)</formula>
    </cfRule>
    <cfRule type="expression" dxfId="757" priority="1097" stopIfTrue="1">
      <formula>IF(AND($B95&lt;&gt;"",$I95&lt;&gt;"",$J95&lt;&gt;"",$J95&lt;TODAY()),TRUE,FALSE)</formula>
    </cfRule>
    <cfRule type="expression" dxfId="756" priority="1098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755" priority="1093" stopIfTrue="1">
      <formula>IF(AND($B95&lt;&gt;"",$I95&lt;&gt;"",$J95&lt;&gt;"",$K95&lt;&gt;"",$L95&lt;&gt;"",$M95=100),TRUE,FALSE)</formula>
    </cfRule>
    <cfRule type="expression" dxfId="754" priority="1094" stopIfTrue="1">
      <formula>IF(AND($B95&lt;&gt;"",$I95&lt;&gt;"",$J95&lt;&gt;"",$J95&lt;TODAY()),TRUE,FALSE)</formula>
    </cfRule>
    <cfRule type="expression" dxfId="753" priority="1095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752" priority="1090" stopIfTrue="1">
      <formula>IF(AND($B59&lt;&gt;"",$I59&lt;&gt;"",$J59&lt;&gt;"",$K59&lt;&gt;"",$L59&lt;&gt;"",$M59=100),TRUE,FALSE)</formula>
    </cfRule>
    <cfRule type="expression" dxfId="751" priority="1091" stopIfTrue="1">
      <formula>IF(AND($B59&lt;&gt;"",$I59&lt;&gt;"",$J59&lt;&gt;"",$J59&lt;TODAY()),TRUE,FALSE)</formula>
    </cfRule>
    <cfRule type="expression" dxfId="750" priority="1092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749" priority="1087" stopIfTrue="1">
      <formula>IF(AND($B61&lt;&gt;"",$I61&lt;&gt;"",$J61&lt;&gt;"",$K61&lt;&gt;"",$L61&lt;&gt;"",$M61=100),TRUE,FALSE)</formula>
    </cfRule>
    <cfRule type="expression" dxfId="748" priority="1088" stopIfTrue="1">
      <formula>IF(AND($B61&lt;&gt;"",$I61&lt;&gt;"",$J61&lt;&gt;"",$J61&lt;TODAY()),TRUE,FALSE)</formula>
    </cfRule>
    <cfRule type="expression" dxfId="747" priority="1089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746" priority="1084" stopIfTrue="1">
      <formula>IF(AND($B61&lt;&gt;"",$I61&lt;&gt;"",$J61&lt;&gt;"",$K61&lt;&gt;"",$L61&lt;&gt;"",$M61=100),TRUE,FALSE)</formula>
    </cfRule>
    <cfRule type="expression" dxfId="745" priority="1085" stopIfTrue="1">
      <formula>IF(AND($B61&lt;&gt;"",$I61&lt;&gt;"",$J61&lt;&gt;"",$J61&lt;TODAY()),TRUE,FALSE)</formula>
    </cfRule>
    <cfRule type="expression" dxfId="744" priority="1086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743" priority="1078" stopIfTrue="1">
      <formula>IF(AND($B89&lt;&gt;"",$I89&lt;&gt;"",$J89&lt;&gt;"",$K89&lt;&gt;"",$L89&lt;&gt;"",$M89=100),TRUE,FALSE)</formula>
    </cfRule>
    <cfRule type="expression" dxfId="742" priority="1079" stopIfTrue="1">
      <formula>IF(AND($B89&lt;&gt;"",$I89&lt;&gt;"",$J89&lt;&gt;"",$J89&lt;TODAY()),TRUE,FALSE)</formula>
    </cfRule>
    <cfRule type="expression" dxfId="741" priority="1080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740" priority="1075" stopIfTrue="1">
      <formula>IF(AND($B91&lt;&gt;"",$I91&lt;&gt;"",$J91&lt;&gt;"",$K91&lt;&gt;"",$L91&lt;&gt;"",$M91=100),TRUE,FALSE)</formula>
    </cfRule>
    <cfRule type="expression" dxfId="739" priority="1076" stopIfTrue="1">
      <formula>IF(AND($B91&lt;&gt;"",$I91&lt;&gt;"",$J91&lt;&gt;"",$J91&lt;TODAY()),TRUE,FALSE)</formula>
    </cfRule>
    <cfRule type="expression" dxfId="738" priority="1077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737" priority="1069" stopIfTrue="1">
      <formula>IF(AND($B63&lt;&gt;"",$I63&lt;&gt;"",$J63&lt;&gt;"",$K63&lt;&gt;"",$L63&lt;&gt;"",$M63=100),TRUE,FALSE)</formula>
    </cfRule>
    <cfRule type="expression" dxfId="736" priority="1070" stopIfTrue="1">
      <formula>IF(AND($B63&lt;&gt;"",$I63&lt;&gt;"",$J63&lt;&gt;"",$J63&lt;TODAY()),TRUE,FALSE)</formula>
    </cfRule>
    <cfRule type="expression" dxfId="735" priority="1071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734" priority="1066" stopIfTrue="1">
      <formula>IF(AND($B65&lt;&gt;"",$I65&lt;&gt;"",$J65&lt;&gt;"",$K65&lt;&gt;"",$L65&lt;&gt;"",$M65=100),TRUE,FALSE)</formula>
    </cfRule>
    <cfRule type="expression" dxfId="733" priority="1067" stopIfTrue="1">
      <formula>IF(AND($B65&lt;&gt;"",$I65&lt;&gt;"",$J65&lt;&gt;"",$J65&lt;TODAY()),TRUE,FALSE)</formula>
    </cfRule>
    <cfRule type="expression" dxfId="732" priority="1068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731" priority="1063" stopIfTrue="1">
      <formula>IF(AND($B39&lt;&gt;"",$I39&lt;&gt;"",$J39&lt;&gt;"",$K39&lt;&gt;"",$L39&lt;&gt;"",$M39=100),TRUE,FALSE)</formula>
    </cfRule>
    <cfRule type="expression" dxfId="730" priority="1064" stopIfTrue="1">
      <formula>IF(AND($B39&lt;&gt;"",$I39&lt;&gt;"",$J39&lt;&gt;"",$J39&lt;TODAY()),TRUE,FALSE)</formula>
    </cfRule>
    <cfRule type="expression" dxfId="729" priority="1065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728" priority="1060" stopIfTrue="1">
      <formula>IF(AND($B41&lt;&gt;"",$I41&lt;&gt;"",$J41&lt;&gt;"",$K41&lt;&gt;"",$L41&lt;&gt;"",$M41=100),TRUE,FALSE)</formula>
    </cfRule>
    <cfRule type="expression" dxfId="727" priority="1061" stopIfTrue="1">
      <formula>IF(AND($B41&lt;&gt;"",$I41&lt;&gt;"",$J41&lt;&gt;"",$J41&lt;TODAY()),TRUE,FALSE)</formula>
    </cfRule>
    <cfRule type="expression" dxfId="726" priority="1062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725" priority="1051" stopIfTrue="1">
      <formula>IF(AND($B37&lt;&gt;"",$I37&lt;&gt;"",$J37&lt;&gt;"",$K37&lt;&gt;"",$L37&lt;&gt;"",$M37=100),TRUE,FALSE)</formula>
    </cfRule>
    <cfRule type="expression" dxfId="724" priority="1052" stopIfTrue="1">
      <formula>IF(AND($B37&lt;&gt;"",$I37&lt;&gt;"",$J37&lt;&gt;"",$J37&lt;TODAY()),TRUE,FALSE)</formula>
    </cfRule>
    <cfRule type="expression" dxfId="723" priority="1053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722" priority="1048" stopIfTrue="1">
      <formula>IF(AND($B41&lt;&gt;"",$I41&lt;&gt;"",$J41&lt;&gt;"",$K41&lt;&gt;"",$L41&lt;&gt;"",$M41=100),TRUE,FALSE)</formula>
    </cfRule>
    <cfRule type="expression" dxfId="721" priority="1049" stopIfTrue="1">
      <formula>IF(AND($B41&lt;&gt;"",$I41&lt;&gt;"",$J41&lt;&gt;"",$J41&lt;TODAY()),TRUE,FALSE)</formula>
    </cfRule>
    <cfRule type="expression" dxfId="720" priority="1050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719" priority="1045" stopIfTrue="1">
      <formula>IF(AND($B65&lt;&gt;"",$I65&lt;&gt;"",$J65&lt;&gt;"",$K65&lt;&gt;"",$L65&lt;&gt;"",$M65=100),TRUE,FALSE)</formula>
    </cfRule>
    <cfRule type="expression" dxfId="718" priority="1046" stopIfTrue="1">
      <formula>IF(AND($B65&lt;&gt;"",$I65&lt;&gt;"",$J65&lt;&gt;"",$J65&lt;TODAY()),TRUE,FALSE)</formula>
    </cfRule>
    <cfRule type="expression" dxfId="717" priority="1047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716" priority="1042" stopIfTrue="1">
      <formula>IF(AND($B39&lt;&gt;"",$I39&lt;&gt;"",$J39&lt;&gt;"",$K39&lt;&gt;"",$L39&lt;&gt;"",$M39=100),TRUE,FALSE)</formula>
    </cfRule>
    <cfRule type="expression" dxfId="715" priority="1043" stopIfTrue="1">
      <formula>IF(AND($B39&lt;&gt;"",$I39&lt;&gt;"",$J39&lt;&gt;"",$J39&lt;TODAY()),TRUE,FALSE)</formula>
    </cfRule>
    <cfRule type="expression" dxfId="714" priority="1044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713" priority="1039" stopIfTrue="1">
      <formula>IF(AND($B51&lt;&gt;"",$I51&lt;&gt;"",$J51&lt;&gt;"",$K51&lt;&gt;"",$L51&lt;&gt;"",$M51=100),TRUE,FALSE)</formula>
    </cfRule>
    <cfRule type="expression" dxfId="712" priority="1040" stopIfTrue="1">
      <formula>IF(AND($B51&lt;&gt;"",$I51&lt;&gt;"",$J51&lt;&gt;"",$J51&lt;TODAY()),TRUE,FALSE)</formula>
    </cfRule>
    <cfRule type="expression" dxfId="711" priority="1041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710" priority="1036" stopIfTrue="1">
      <formula>IF(AND($B73&lt;&gt;"",$I73&lt;&gt;"",$J73&lt;&gt;"",$K73&lt;&gt;"",$L73&lt;&gt;"",$M73=100),TRUE,FALSE)</formula>
    </cfRule>
    <cfRule type="expression" dxfId="709" priority="1037" stopIfTrue="1">
      <formula>IF(AND($B73&lt;&gt;"",$I73&lt;&gt;"",$J73&lt;&gt;"",$J73&lt;TODAY()),TRUE,FALSE)</formula>
    </cfRule>
    <cfRule type="expression" dxfId="708" priority="1038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707" priority="1030" stopIfTrue="1">
      <formula>IF(AND($B53&lt;&gt;"",$I53&lt;&gt;"",$J53&lt;&gt;"",$K53&lt;&gt;"",$L53&lt;&gt;"",$M53=100),TRUE,FALSE)</formula>
    </cfRule>
    <cfRule type="expression" dxfId="706" priority="1031" stopIfTrue="1">
      <formula>IF(AND($B53&lt;&gt;"",$I53&lt;&gt;"",$J53&lt;&gt;"",$J53&lt;TODAY()),TRUE,FALSE)</formula>
    </cfRule>
    <cfRule type="expression" dxfId="705" priority="1032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704" priority="1027" stopIfTrue="1">
      <formula>IF(AND($B53&lt;&gt;"",$I53&lt;&gt;"",$J53&lt;&gt;"",$K53&lt;&gt;"",$L53&lt;&gt;"",$M53=100),TRUE,FALSE)</formula>
    </cfRule>
    <cfRule type="expression" dxfId="703" priority="1028" stopIfTrue="1">
      <formula>IF(AND($B53&lt;&gt;"",$I53&lt;&gt;"",$J53&lt;&gt;"",$J53&lt;TODAY()),TRUE,FALSE)</formula>
    </cfRule>
    <cfRule type="expression" dxfId="702" priority="1029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701" priority="1024" stopIfTrue="1">
      <formula>IF(AND($B55&lt;&gt;"",$I55&lt;&gt;"",$J55&lt;&gt;"",$K55&lt;&gt;"",$L55&lt;&gt;"",$M55=100),TRUE,FALSE)</formula>
    </cfRule>
    <cfRule type="expression" dxfId="700" priority="1025" stopIfTrue="1">
      <formula>IF(AND($B55&lt;&gt;"",$I55&lt;&gt;"",$J55&lt;&gt;"",$J55&lt;TODAY()),TRUE,FALSE)</formula>
    </cfRule>
    <cfRule type="expression" dxfId="699" priority="1026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698" priority="1021" stopIfTrue="1">
      <formula>IF(AND($B55&lt;&gt;"",$I55&lt;&gt;"",$J55&lt;&gt;"",$K55&lt;&gt;"",$L55&lt;&gt;"",$M55=100),TRUE,FALSE)</formula>
    </cfRule>
    <cfRule type="expression" dxfId="697" priority="1022" stopIfTrue="1">
      <formula>IF(AND($B55&lt;&gt;"",$I55&lt;&gt;"",$J55&lt;&gt;"",$J55&lt;TODAY()),TRUE,FALSE)</formula>
    </cfRule>
    <cfRule type="expression" dxfId="696" priority="1023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695" priority="1018" stopIfTrue="1">
      <formula>IF(AND($B55&lt;&gt;"",$I55&lt;&gt;"",$J55&lt;&gt;"",$K55&lt;&gt;"",$L55&lt;&gt;"",$M55=100),TRUE,FALSE)</formula>
    </cfRule>
    <cfRule type="expression" dxfId="694" priority="1019" stopIfTrue="1">
      <formula>IF(AND($B55&lt;&gt;"",$I55&lt;&gt;"",$J55&lt;&gt;"",$J55&lt;TODAY()),TRUE,FALSE)</formula>
    </cfRule>
    <cfRule type="expression" dxfId="693" priority="1020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692" priority="1015" stopIfTrue="1">
      <formula>IF(AND($B55&lt;&gt;"",$I55&lt;&gt;"",$J55&lt;&gt;"",$K55&lt;&gt;"",$L55&lt;&gt;"",$M55=100),TRUE,FALSE)</formula>
    </cfRule>
    <cfRule type="expression" dxfId="691" priority="1016" stopIfTrue="1">
      <formula>IF(AND($B55&lt;&gt;"",$I55&lt;&gt;"",$J55&lt;&gt;"",$J55&lt;TODAY()),TRUE,FALSE)</formula>
    </cfRule>
    <cfRule type="expression" dxfId="690" priority="1017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689" priority="1012" stopIfTrue="1">
      <formula>IF(AND($B53&lt;&gt;"",$I53&lt;&gt;"",$J53&lt;&gt;"",$K53&lt;&gt;"",$L53&lt;&gt;"",$M53=100),TRUE,FALSE)</formula>
    </cfRule>
    <cfRule type="expression" dxfId="688" priority="1013" stopIfTrue="1">
      <formula>IF(AND($B53&lt;&gt;"",$I53&lt;&gt;"",$J53&lt;&gt;"",$J53&lt;TODAY()),TRUE,FALSE)</formula>
    </cfRule>
    <cfRule type="expression" dxfId="687" priority="1014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686" priority="1009" stopIfTrue="1">
      <formula>IF(AND($B53&lt;&gt;"",$I53&lt;&gt;"",$J53&lt;&gt;"",$K53&lt;&gt;"",$L53&lt;&gt;"",$M53=100),TRUE,FALSE)</formula>
    </cfRule>
    <cfRule type="expression" dxfId="685" priority="1010" stopIfTrue="1">
      <formula>IF(AND($B53&lt;&gt;"",$I53&lt;&gt;"",$J53&lt;&gt;"",$J53&lt;TODAY()),TRUE,FALSE)</formula>
    </cfRule>
    <cfRule type="expression" dxfId="684" priority="1011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683" priority="1006" stopIfTrue="1">
      <formula>IF(AND($B73&lt;&gt;"",$I73&lt;&gt;"",$J73&lt;&gt;"",$K73&lt;&gt;"",$L73&lt;&gt;"",$M73=100),TRUE,FALSE)</formula>
    </cfRule>
    <cfRule type="expression" dxfId="682" priority="1007" stopIfTrue="1">
      <formula>IF(AND($B73&lt;&gt;"",$I73&lt;&gt;"",$J73&lt;&gt;"",$J73&lt;TODAY()),TRUE,FALSE)</formula>
    </cfRule>
    <cfRule type="expression" dxfId="681" priority="1008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680" priority="1003" stopIfTrue="1">
      <formula>IF(AND($B73&lt;&gt;"",$I73&lt;&gt;"",$J73&lt;&gt;"",$K73&lt;&gt;"",$L73&lt;&gt;"",$M73=100),TRUE,FALSE)</formula>
    </cfRule>
    <cfRule type="expression" dxfId="679" priority="1004" stopIfTrue="1">
      <formula>IF(AND($B73&lt;&gt;"",$I73&lt;&gt;"",$J73&lt;&gt;"",$J73&lt;TODAY()),TRUE,FALSE)</formula>
    </cfRule>
    <cfRule type="expression" dxfId="678" priority="1005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677" priority="1000" stopIfTrue="1">
      <formula>IF(AND($B75&lt;&gt;"",$I75&lt;&gt;"",$J75&lt;&gt;"",$K75&lt;&gt;"",$L75&lt;&gt;"",$M75=100),TRUE,FALSE)</formula>
    </cfRule>
    <cfRule type="expression" dxfId="676" priority="1001" stopIfTrue="1">
      <formula>IF(AND($B75&lt;&gt;"",$I75&lt;&gt;"",$J75&lt;&gt;"",$J75&lt;TODAY()),TRUE,FALSE)</formula>
    </cfRule>
    <cfRule type="expression" dxfId="675" priority="1002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674" priority="997" stopIfTrue="1">
      <formula>IF(AND($B75&lt;&gt;"",$I75&lt;&gt;"",$J75&lt;&gt;"",$K75&lt;&gt;"",$L75&lt;&gt;"",$M75=100),TRUE,FALSE)</formula>
    </cfRule>
    <cfRule type="expression" dxfId="673" priority="998" stopIfTrue="1">
      <formula>IF(AND($B75&lt;&gt;"",$I75&lt;&gt;"",$J75&lt;&gt;"",$J75&lt;TODAY()),TRUE,FALSE)</formula>
    </cfRule>
    <cfRule type="expression" dxfId="672" priority="999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671" priority="994" stopIfTrue="1">
      <formula>IF(AND($B75&lt;&gt;"",$I75&lt;&gt;"",$J75&lt;&gt;"",$K75&lt;&gt;"",$L75&lt;&gt;"",$M75=100),TRUE,FALSE)</formula>
    </cfRule>
    <cfRule type="expression" dxfId="670" priority="995" stopIfTrue="1">
      <formula>IF(AND($B75&lt;&gt;"",$I75&lt;&gt;"",$J75&lt;&gt;"",$J75&lt;TODAY()),TRUE,FALSE)</formula>
    </cfRule>
    <cfRule type="expression" dxfId="669" priority="996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668" priority="991" stopIfTrue="1">
      <formula>IF(AND($B69&lt;&gt;"",$I69&lt;&gt;"",$J69&lt;&gt;"",$K69&lt;&gt;"",$L69&lt;&gt;"",$M69=100),TRUE,FALSE)</formula>
    </cfRule>
    <cfRule type="expression" dxfId="667" priority="992" stopIfTrue="1">
      <formula>IF(AND($B69&lt;&gt;"",$I69&lt;&gt;"",$J69&lt;&gt;"",$J69&lt;TODAY()),TRUE,FALSE)</formula>
    </cfRule>
    <cfRule type="expression" dxfId="666" priority="993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665" priority="988" stopIfTrue="1">
      <formula>IF(AND($B71&lt;&gt;"",$I71&lt;&gt;"",$J71&lt;&gt;"",$K71&lt;&gt;"",$L71&lt;&gt;"",$M71=100),TRUE,FALSE)</formula>
    </cfRule>
    <cfRule type="expression" dxfId="664" priority="989" stopIfTrue="1">
      <formula>IF(AND($B71&lt;&gt;"",$I71&lt;&gt;"",$J71&lt;&gt;"",$J71&lt;TODAY()),TRUE,FALSE)</formula>
    </cfRule>
    <cfRule type="expression" dxfId="663" priority="990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662" priority="985" stopIfTrue="1">
      <formula>IF(AND($B83&lt;&gt;"",$I83&lt;&gt;"",$J83&lt;&gt;"",$K83&lt;&gt;"",$L83&lt;&gt;"",$M83=100),TRUE,FALSE)</formula>
    </cfRule>
    <cfRule type="expression" dxfId="661" priority="986" stopIfTrue="1">
      <formula>IF(AND($B83&lt;&gt;"",$I83&lt;&gt;"",$J83&lt;&gt;"",$J83&lt;TODAY()),TRUE,FALSE)</formula>
    </cfRule>
    <cfRule type="expression" dxfId="660" priority="987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659" priority="979" stopIfTrue="1">
      <formula>IF(AND($B83&lt;&gt;"",$I83&lt;&gt;"",$J83&lt;&gt;"",$K83&lt;&gt;"",$L83&lt;&gt;"",$M83=100),TRUE,FALSE)</formula>
    </cfRule>
    <cfRule type="expression" dxfId="658" priority="980" stopIfTrue="1">
      <formula>IF(AND($B83&lt;&gt;"",$I83&lt;&gt;"",$J83&lt;&gt;"",$J83&lt;TODAY()),TRUE,FALSE)</formula>
    </cfRule>
    <cfRule type="expression" dxfId="657" priority="981" stopIfTrue="1">
      <formula>IF(OR(AND($B83&lt;&gt;"",$I83&lt;&gt;"",$J83&lt;&gt;"",$K83&lt;&gt;"",$M83&lt;100),AND($I83&lt;&gt;"",$J83&lt;&gt;"",TODAY()&gt;=$I83)),TRUE,FALSE)</formula>
    </cfRule>
  </conditionalFormatting>
  <conditionalFormatting sqref="B129:R130 B131:E132 G131:R132">
    <cfRule type="expression" dxfId="656" priority="973" stopIfTrue="1">
      <formula>IF(AND($B129&lt;&gt;"",$I129&lt;&gt;"",$J129&lt;&gt;"",$K129&lt;&gt;"",$L129&lt;&gt;"",$M129=100),TRUE,FALSE)</formula>
    </cfRule>
    <cfRule type="expression" dxfId="655" priority="974" stopIfTrue="1">
      <formula>IF(AND($B129&lt;&gt;"",$I129&lt;&gt;"",$J129&lt;&gt;"",$J129&lt;TODAY()),TRUE,FALSE)</formula>
    </cfRule>
    <cfRule type="expression" dxfId="654" priority="975" stopIfTrue="1">
      <formula>IF(OR(AND($B129&lt;&gt;"",$I129&lt;&gt;"",$J129&lt;&gt;"",$K129&lt;&gt;"",$M129&lt;100),AND($I129&lt;&gt;"",$J129&lt;&gt;"",TODAY()&gt;=$I129)),TRUE,FALSE)</formula>
    </cfRule>
  </conditionalFormatting>
  <conditionalFormatting sqref="F131:F132">
    <cfRule type="expression" dxfId="653" priority="946" stopIfTrue="1">
      <formula>IF(AND($B131&lt;&gt;"",$I131&lt;&gt;"",$J131&lt;&gt;"",$K131&lt;&gt;"",$L131&lt;&gt;"",$M131=100),TRUE,FALSE)</formula>
    </cfRule>
    <cfRule type="expression" dxfId="652" priority="947" stopIfTrue="1">
      <formula>IF(AND($B131&lt;&gt;"",$I131&lt;&gt;"",$J131&lt;&gt;"",$J131&lt;TODAY()),TRUE,FALSE)</formula>
    </cfRule>
    <cfRule type="expression" dxfId="651" priority="948" stopIfTrue="1">
      <formula>IF(OR(AND($B131&lt;&gt;"",$I131&lt;&gt;"",$J131&lt;&gt;"",$K131&lt;&gt;"",$M131&lt;100),AND($I131&lt;&gt;"",$J131&lt;&gt;"",TODAY()&gt;=$I131)),TRUE,FALSE)</formula>
    </cfRule>
  </conditionalFormatting>
  <conditionalFormatting sqref="B159:E160 M155:R156 B155:C156 E155:E156 G155:G156 G159:G160 M159:R160">
    <cfRule type="expression" dxfId="650" priority="928" stopIfTrue="1">
      <formula>IF(AND($B155&lt;&gt;"",$I155&lt;&gt;"",$J155&lt;&gt;"",$K155&lt;&gt;"",$L155&lt;&gt;"",$M155=100),TRUE,FALSE)</formula>
    </cfRule>
    <cfRule type="expression" dxfId="649" priority="929" stopIfTrue="1">
      <formula>IF(AND($B155&lt;&gt;"",$I155&lt;&gt;"",$J155&lt;&gt;"",$J155&lt;TODAY()),TRUE,FALSE)</formula>
    </cfRule>
    <cfRule type="expression" dxfId="648" priority="930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647" priority="925" stopIfTrue="1">
      <formula>IF(AND($B155&lt;&gt;"",$I155&lt;&gt;"",$J155&lt;&gt;"",$K155&lt;&gt;"",$L155&lt;&gt;"",$M155=100),TRUE,FALSE)</formula>
    </cfRule>
    <cfRule type="expression" dxfId="646" priority="926" stopIfTrue="1">
      <formula>IF(AND($B155&lt;&gt;"",$I155&lt;&gt;"",$J155&lt;&gt;"",$J155&lt;TODAY()),TRUE,FALSE)</formula>
    </cfRule>
    <cfRule type="expression" dxfId="645" priority="927" stopIfTrue="1">
      <formula>IF(OR(AND($B155&lt;&gt;"",$I155&lt;&gt;"",$J155&lt;&gt;"",$K155&lt;&gt;"",$M155&lt;100),AND($I155&lt;&gt;"",$J155&lt;&gt;"",TODAY()&gt;=$I155)),TRUE,FALSE)</formula>
    </cfRule>
  </conditionalFormatting>
  <conditionalFormatting sqref="H159:H160">
    <cfRule type="expression" dxfId="644" priority="922" stopIfTrue="1">
      <formula>IF(AND($B159&lt;&gt;"",$I159&lt;&gt;"",$J159&lt;&gt;"",$K159&lt;&gt;"",$L159&lt;&gt;"",$M159=100),TRUE,FALSE)</formula>
    </cfRule>
    <cfRule type="expression" dxfId="643" priority="923" stopIfTrue="1">
      <formula>IF(AND($B159&lt;&gt;"",$I159&lt;&gt;"",$J159&lt;&gt;"",$J159&lt;TODAY()),TRUE,FALSE)</formula>
    </cfRule>
    <cfRule type="expression" dxfId="642" priority="924" stopIfTrue="1">
      <formula>IF(OR(AND($B159&lt;&gt;"",$I159&lt;&gt;"",$J159&lt;&gt;"",$K159&lt;&gt;"",$M159&lt;100),AND($I159&lt;&gt;"",$J159&lt;&gt;"",TODAY()&gt;=$I159)),TRUE,FALSE)</formula>
    </cfRule>
  </conditionalFormatting>
  <conditionalFormatting sqref="D155:D156">
    <cfRule type="expression" dxfId="641" priority="919" stopIfTrue="1">
      <formula>IF(AND($B155&lt;&gt;"",$I155&lt;&gt;"",$J155&lt;&gt;"",$K155&lt;&gt;"",$L155&lt;&gt;"",$M155=100),TRUE,FALSE)</formula>
    </cfRule>
    <cfRule type="expression" dxfId="640" priority="920" stopIfTrue="1">
      <formula>IF(AND($B155&lt;&gt;"",$I155&lt;&gt;"",$J155&lt;&gt;"",$J155&lt;TODAY()),TRUE,FALSE)</formula>
    </cfRule>
    <cfRule type="expression" dxfId="639" priority="921" stopIfTrue="1">
      <formula>IF(OR(AND($B155&lt;&gt;"",$I155&lt;&gt;"",$J155&lt;&gt;"",$K155&lt;&gt;"",$M155&lt;100),AND($I155&lt;&gt;"",$J155&lt;&gt;"",TODAY()&gt;=$I155)),TRUE,FALSE)</formula>
    </cfRule>
  </conditionalFormatting>
  <conditionalFormatting sqref="B137:E140 I137:R140 G137:G140">
    <cfRule type="expression" dxfId="638" priority="910" stopIfTrue="1">
      <formula>IF(AND($B137&lt;&gt;"",$I137&lt;&gt;"",$J137&lt;&gt;"",$K137&lt;&gt;"",$L137&lt;&gt;"",$M137=100),TRUE,FALSE)</formula>
    </cfRule>
    <cfRule type="expression" dxfId="637" priority="911" stopIfTrue="1">
      <formula>IF(AND($B137&lt;&gt;"",$I137&lt;&gt;"",$J137&lt;&gt;"",$J137&lt;TODAY()),TRUE,FALSE)</formula>
    </cfRule>
    <cfRule type="expression" dxfId="636" priority="912" stopIfTrue="1">
      <formula>IF(OR(AND($B137&lt;&gt;"",$I137&lt;&gt;"",$J137&lt;&gt;"",$K137&lt;&gt;"",$M137&lt;100),AND($I137&lt;&gt;"",$J137&lt;&gt;"",TODAY()&gt;=$I137)),TRUE,FALSE)</formula>
    </cfRule>
  </conditionalFormatting>
  <conditionalFormatting sqref="H139:H140">
    <cfRule type="expression" dxfId="635" priority="904" stopIfTrue="1">
      <formula>IF(AND($B139&lt;&gt;"",$I139&lt;&gt;"",$J139&lt;&gt;"",$K139&lt;&gt;"",$L139&lt;&gt;"",$M139=100),TRUE,FALSE)</formula>
    </cfRule>
    <cfRule type="expression" dxfId="634" priority="905" stopIfTrue="1">
      <formula>IF(AND($B139&lt;&gt;"",$I139&lt;&gt;"",$J139&lt;&gt;"",$J139&lt;TODAY()),TRUE,FALSE)</formula>
    </cfRule>
    <cfRule type="expression" dxfId="633" priority="906" stopIfTrue="1">
      <formula>IF(OR(AND($B139&lt;&gt;"",$I139&lt;&gt;"",$J139&lt;&gt;"",$K139&lt;&gt;"",$M139&lt;100),AND($I139&lt;&gt;"",$J139&lt;&gt;"",TODAY()&gt;=$I139)),TRUE,FALSE)</formula>
    </cfRule>
  </conditionalFormatting>
  <conditionalFormatting sqref="H137:H138">
    <cfRule type="expression" dxfId="632" priority="901" stopIfTrue="1">
      <formula>IF(AND($B137&lt;&gt;"",$I137&lt;&gt;"",$J137&lt;&gt;"",$K137&lt;&gt;"",$L137&lt;&gt;"",$M137=100),TRUE,FALSE)</formula>
    </cfRule>
    <cfRule type="expression" dxfId="631" priority="902" stopIfTrue="1">
      <formula>IF(AND($B137&lt;&gt;"",$I137&lt;&gt;"",$J137&lt;&gt;"",$J137&lt;TODAY()),TRUE,FALSE)</formula>
    </cfRule>
    <cfRule type="expression" dxfId="630" priority="903" stopIfTrue="1">
      <formula>IF(OR(AND($B137&lt;&gt;"",$I137&lt;&gt;"",$J137&lt;&gt;"",$K137&lt;&gt;"",$M137&lt;100),AND($I137&lt;&gt;"",$J137&lt;&gt;"",TODAY()&gt;=$I137)),TRUE,FALSE)</formula>
    </cfRule>
  </conditionalFormatting>
  <conditionalFormatting sqref="I147:I148 M143:R144 B143:E144 G143:G144 G147:G148 B147:E148 M147:R148 M151:R152 B151:E152 G151:G152 I151:I152">
    <cfRule type="expression" dxfId="629" priority="898" stopIfTrue="1">
      <formula>IF(AND($B143&lt;&gt;"",$I143&lt;&gt;"",$J143&lt;&gt;"",$K143&lt;&gt;"",$L143&lt;&gt;"",$M143=100),TRUE,FALSE)</formula>
    </cfRule>
    <cfRule type="expression" dxfId="628" priority="899" stopIfTrue="1">
      <formula>IF(AND($B143&lt;&gt;"",$I143&lt;&gt;"",$J143&lt;&gt;"",$J143&lt;TODAY()),TRUE,FALSE)</formula>
    </cfRule>
    <cfRule type="expression" dxfId="627" priority="900" stopIfTrue="1">
      <formula>IF(OR(AND($B143&lt;&gt;"",$I143&lt;&gt;"",$J143&lt;&gt;"",$K143&lt;&gt;"",$M143&lt;100),AND($I143&lt;&gt;"",$J143&lt;&gt;"",TODAY()&gt;=$I143)),TRUE,FALSE)</formula>
    </cfRule>
  </conditionalFormatting>
  <conditionalFormatting sqref="H147:H148">
    <cfRule type="expression" dxfId="626" priority="895" stopIfTrue="1">
      <formula>IF(AND($B147&lt;&gt;"",$I147&lt;&gt;"",$J147&lt;&gt;"",$K147&lt;&gt;"",$L147&lt;&gt;"",$M147=100),TRUE,FALSE)</formula>
    </cfRule>
    <cfRule type="expression" dxfId="625" priority="896" stopIfTrue="1">
      <formula>IF(AND($B147&lt;&gt;"",$I147&lt;&gt;"",$J147&lt;&gt;"",$J147&lt;TODAY()),TRUE,FALSE)</formula>
    </cfRule>
    <cfRule type="expression" dxfId="624" priority="897" stopIfTrue="1">
      <formula>IF(OR(AND($B147&lt;&gt;"",$I147&lt;&gt;"",$J147&lt;&gt;"",$K147&lt;&gt;"",$M147&lt;100),AND($I147&lt;&gt;"",$J147&lt;&gt;"",TODAY()&gt;=$I147)),TRUE,FALSE)</formula>
    </cfRule>
  </conditionalFormatting>
  <conditionalFormatting sqref="H143:H144">
    <cfRule type="expression" dxfId="623" priority="892" stopIfTrue="1">
      <formula>IF(AND($B143&lt;&gt;"",$I143&lt;&gt;"",$J143&lt;&gt;"",$K143&lt;&gt;"",$L143&lt;&gt;"",$M143=100),TRUE,FALSE)</formula>
    </cfRule>
    <cfRule type="expression" dxfId="622" priority="893" stopIfTrue="1">
      <formula>IF(AND($B143&lt;&gt;"",$I143&lt;&gt;"",$J143&lt;&gt;"",$J143&lt;TODAY()),TRUE,FALSE)</formula>
    </cfRule>
    <cfRule type="expression" dxfId="621" priority="894" stopIfTrue="1">
      <formula>IF(OR(AND($B143&lt;&gt;"",$I143&lt;&gt;"",$J143&lt;&gt;"",$K143&lt;&gt;"",$M143&lt;100),AND($I143&lt;&gt;"",$J143&lt;&gt;"",TODAY()&gt;=$I143)),TRUE,FALSE)</formula>
    </cfRule>
  </conditionalFormatting>
  <conditionalFormatting sqref="H151:H152">
    <cfRule type="expression" dxfId="620" priority="889" stopIfTrue="1">
      <formula>IF(AND($B151&lt;&gt;"",$I151&lt;&gt;"",$J151&lt;&gt;"",$K151&lt;&gt;"",$L151&lt;&gt;"",$M151=100),TRUE,FALSE)</formula>
    </cfRule>
    <cfRule type="expression" dxfId="619" priority="890" stopIfTrue="1">
      <formula>IF(AND($B151&lt;&gt;"",$I151&lt;&gt;"",$J151&lt;&gt;"",$J151&lt;TODAY()),TRUE,FALSE)</formula>
    </cfRule>
    <cfRule type="expression" dxfId="618" priority="891" stopIfTrue="1">
      <formula>IF(OR(AND($B151&lt;&gt;"",$I151&lt;&gt;"",$J151&lt;&gt;"",$K151&lt;&gt;"",$M151&lt;100),AND($I151&lt;&gt;"",$J151&lt;&gt;"",TODAY()&gt;=$I151)),TRUE,FALSE)</formula>
    </cfRule>
  </conditionalFormatting>
  <conditionalFormatting sqref="I143:I144">
    <cfRule type="expression" dxfId="617" priority="886" stopIfTrue="1">
      <formula>IF(AND($B143&lt;&gt;"",$I143&lt;&gt;"",$J143&lt;&gt;"",$K143&lt;&gt;"",$L143&lt;&gt;"",$M143=100),TRUE,FALSE)</formula>
    </cfRule>
    <cfRule type="expression" dxfId="616" priority="887" stopIfTrue="1">
      <formula>IF(AND($B143&lt;&gt;"",$I143&lt;&gt;"",$J143&lt;&gt;"",$J143&lt;TODAY()),TRUE,FALSE)</formula>
    </cfRule>
    <cfRule type="expression" dxfId="615" priority="888" stopIfTrue="1">
      <formula>IF(OR(AND($B143&lt;&gt;"",$I143&lt;&gt;"",$J143&lt;&gt;"",$K143&lt;&gt;"",$M143&lt;100),AND($I143&lt;&gt;"",$J143&lt;&gt;"",TODAY()&gt;=$I143)),TRUE,FALSE)</formula>
    </cfRule>
  </conditionalFormatting>
  <conditionalFormatting sqref="K147:K148">
    <cfRule type="expression" dxfId="614" priority="883" stopIfTrue="1">
      <formula>IF(AND($B147&lt;&gt;"",$I147&lt;&gt;"",$J147&lt;&gt;"",$K147&lt;&gt;"",$L147&lt;&gt;"",$M147=100),TRUE,FALSE)</formula>
    </cfRule>
    <cfRule type="expression" dxfId="613" priority="884" stopIfTrue="1">
      <formula>IF(AND($B147&lt;&gt;"",$I147&lt;&gt;"",$J147&lt;&gt;"",$J147&lt;TODAY()),TRUE,FALSE)</formula>
    </cfRule>
    <cfRule type="expression" dxfId="612" priority="885" stopIfTrue="1">
      <formula>IF(OR(AND($B147&lt;&gt;"",$I147&lt;&gt;"",$J147&lt;&gt;"",$K147&lt;&gt;"",$M147&lt;100),AND($I147&lt;&gt;"",$J147&lt;&gt;"",TODAY()&gt;=$I147)),TRUE,FALSE)</formula>
    </cfRule>
  </conditionalFormatting>
  <conditionalFormatting sqref="K143:K144">
    <cfRule type="expression" dxfId="611" priority="880" stopIfTrue="1">
      <formula>IF(AND($B143&lt;&gt;"",$I143&lt;&gt;"",$J143&lt;&gt;"",$K143&lt;&gt;"",$L143&lt;&gt;"",$M143=100),TRUE,FALSE)</formula>
    </cfRule>
    <cfRule type="expression" dxfId="610" priority="881" stopIfTrue="1">
      <formula>IF(AND($B143&lt;&gt;"",$I143&lt;&gt;"",$J143&lt;&gt;"",$J143&lt;TODAY()),TRUE,FALSE)</formula>
    </cfRule>
    <cfRule type="expression" dxfId="609" priority="882" stopIfTrue="1">
      <formula>IF(OR(AND($B143&lt;&gt;"",$I143&lt;&gt;"",$J143&lt;&gt;"",$K143&lt;&gt;"",$M143&lt;100),AND($I143&lt;&gt;"",$J143&lt;&gt;"",TODAY()&gt;=$I143)),TRUE,FALSE)</formula>
    </cfRule>
  </conditionalFormatting>
  <conditionalFormatting sqref="J143:J144">
    <cfRule type="expression" dxfId="608" priority="877" stopIfTrue="1">
      <formula>IF(AND($B143&lt;&gt;"",$I143&lt;&gt;"",$J143&lt;&gt;"",$K143&lt;&gt;"",$L143&lt;&gt;"",$M143=100),TRUE,FALSE)</formula>
    </cfRule>
    <cfRule type="expression" dxfId="607" priority="878" stopIfTrue="1">
      <formula>IF(AND($B143&lt;&gt;"",$I143&lt;&gt;"",$J143&lt;&gt;"",$J143&lt;TODAY()),TRUE,FALSE)</formula>
    </cfRule>
    <cfRule type="expression" dxfId="606" priority="879" stopIfTrue="1">
      <formula>IF(OR(AND($B143&lt;&gt;"",$I143&lt;&gt;"",$J143&lt;&gt;"",$K143&lt;&gt;"",$M143&lt;100),AND($I143&lt;&gt;"",$J143&lt;&gt;"",TODAY()&gt;=$I143)),TRUE,FALSE)</formula>
    </cfRule>
  </conditionalFormatting>
  <conditionalFormatting sqref="J147:J148">
    <cfRule type="expression" dxfId="605" priority="874" stopIfTrue="1">
      <formula>IF(AND($B147&lt;&gt;"",$I147&lt;&gt;"",$J147&lt;&gt;"",$K147&lt;&gt;"",$L147&lt;&gt;"",$M147=100),TRUE,FALSE)</formula>
    </cfRule>
    <cfRule type="expression" dxfId="604" priority="875" stopIfTrue="1">
      <formula>IF(AND($B147&lt;&gt;"",$I147&lt;&gt;"",$J147&lt;&gt;"",$J147&lt;TODAY()),TRUE,FALSE)</formula>
    </cfRule>
    <cfRule type="expression" dxfId="603" priority="876" stopIfTrue="1">
      <formula>IF(OR(AND($B147&lt;&gt;"",$I147&lt;&gt;"",$J147&lt;&gt;"",$K147&lt;&gt;"",$M147&lt;100),AND($I147&lt;&gt;"",$J147&lt;&gt;"",TODAY()&gt;=$I147)),TRUE,FALSE)</formula>
    </cfRule>
  </conditionalFormatting>
  <conditionalFormatting sqref="J151:J152">
    <cfRule type="expression" dxfId="602" priority="871" stopIfTrue="1">
      <formula>IF(AND($B151&lt;&gt;"",$I151&lt;&gt;"",$J151&lt;&gt;"",$K151&lt;&gt;"",$L151&lt;&gt;"",$M151=100),TRUE,FALSE)</formula>
    </cfRule>
    <cfRule type="expression" dxfId="601" priority="872" stopIfTrue="1">
      <formula>IF(AND($B151&lt;&gt;"",$I151&lt;&gt;"",$J151&lt;&gt;"",$J151&lt;TODAY()),TRUE,FALSE)</formula>
    </cfRule>
    <cfRule type="expression" dxfId="600" priority="873" stopIfTrue="1">
      <formula>IF(OR(AND($B151&lt;&gt;"",$I151&lt;&gt;"",$J151&lt;&gt;"",$K151&lt;&gt;"",$M151&lt;100),AND($I151&lt;&gt;"",$J151&lt;&gt;"",TODAY()&gt;=$I151)),TRUE,FALSE)</formula>
    </cfRule>
  </conditionalFormatting>
  <conditionalFormatting sqref="K151:K152">
    <cfRule type="expression" dxfId="599" priority="868" stopIfTrue="1">
      <formula>IF(AND($B151&lt;&gt;"",$I151&lt;&gt;"",$J151&lt;&gt;"",$K151&lt;&gt;"",$L151&lt;&gt;"",$M151=100),TRUE,FALSE)</formula>
    </cfRule>
    <cfRule type="expression" dxfId="598" priority="869" stopIfTrue="1">
      <formula>IF(AND($B151&lt;&gt;"",$I151&lt;&gt;"",$J151&lt;&gt;"",$J151&lt;TODAY()),TRUE,FALSE)</formula>
    </cfRule>
    <cfRule type="expression" dxfId="597" priority="870" stopIfTrue="1">
      <formula>IF(OR(AND($B151&lt;&gt;"",$I151&lt;&gt;"",$J151&lt;&gt;"",$K151&lt;&gt;"",$M151&lt;100),AND($I151&lt;&gt;"",$J151&lt;&gt;"",TODAY()&gt;=$I151)),TRUE,FALSE)</formula>
    </cfRule>
  </conditionalFormatting>
  <conditionalFormatting sqref="J159:J160">
    <cfRule type="expression" dxfId="596" priority="847" stopIfTrue="1">
      <formula>IF(AND($B159&lt;&gt;"",$I159&lt;&gt;"",$J159&lt;&gt;"",$K159&lt;&gt;"",$L159&lt;&gt;"",$M159=100),TRUE,FALSE)</formula>
    </cfRule>
    <cfRule type="expression" dxfId="595" priority="848" stopIfTrue="1">
      <formula>IF(AND($B159&lt;&gt;"",$I159&lt;&gt;"",$J159&lt;&gt;"",$J159&lt;TODAY()),TRUE,FALSE)</formula>
    </cfRule>
    <cfRule type="expression" dxfId="594" priority="849" stopIfTrue="1">
      <formula>IF(OR(AND($B159&lt;&gt;"",$I159&lt;&gt;"",$J159&lt;&gt;"",$K159&lt;&gt;"",$M159&lt;100),AND($I159&lt;&gt;"",$J159&lt;&gt;"",TODAY()&gt;=$I159)),TRUE,FALSE)</formula>
    </cfRule>
  </conditionalFormatting>
  <conditionalFormatting sqref="J155:J156">
    <cfRule type="expression" dxfId="593" priority="850" stopIfTrue="1">
      <formula>IF(AND($B155&lt;&gt;"",$I155&lt;&gt;"",$J155&lt;&gt;"",$K155&lt;&gt;"",$L155&lt;&gt;"",$M155=100),TRUE,FALSE)</formula>
    </cfRule>
    <cfRule type="expression" dxfId="592" priority="851" stopIfTrue="1">
      <formula>IF(AND($B155&lt;&gt;"",$I155&lt;&gt;"",$J155&lt;&gt;"",$J155&lt;TODAY()),TRUE,FALSE)</formula>
    </cfRule>
    <cfRule type="expression" dxfId="591" priority="852" stopIfTrue="1">
      <formula>IF(OR(AND($B155&lt;&gt;"",$I155&lt;&gt;"",$J155&lt;&gt;"",$K155&lt;&gt;"",$M155&lt;100),AND($I155&lt;&gt;"",$J155&lt;&gt;"",TODAY()&gt;=$I155)),TRUE,FALSE)</formula>
    </cfRule>
  </conditionalFormatting>
  <conditionalFormatting sqref="L143:L144">
    <cfRule type="expression" dxfId="590" priority="844" stopIfTrue="1">
      <formula>IF(AND($B143&lt;&gt;"",$I143&lt;&gt;"",$J143&lt;&gt;"",$K143&lt;&gt;"",$L143&lt;&gt;"",$M143=100),TRUE,FALSE)</formula>
    </cfRule>
    <cfRule type="expression" dxfId="589" priority="845" stopIfTrue="1">
      <formula>IF(AND($B143&lt;&gt;"",$I143&lt;&gt;"",$J143&lt;&gt;"",$J143&lt;TODAY()),TRUE,FALSE)</formula>
    </cfRule>
    <cfRule type="expression" dxfId="588" priority="846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87" priority="841" stopIfTrue="1">
      <formula>IF(AND($B147&lt;&gt;"",$I147&lt;&gt;"",$J147&lt;&gt;"",$K147&lt;&gt;"",$L147&lt;&gt;"",$M147=100),TRUE,FALSE)</formula>
    </cfRule>
    <cfRule type="expression" dxfId="586" priority="842" stopIfTrue="1">
      <formula>IF(AND($B147&lt;&gt;"",$I147&lt;&gt;"",$J147&lt;&gt;"",$J147&lt;TODAY()),TRUE,FALSE)</formula>
    </cfRule>
    <cfRule type="expression" dxfId="585" priority="843" stopIfTrue="1">
      <formula>IF(OR(AND($B147&lt;&gt;"",$I147&lt;&gt;"",$J147&lt;&gt;"",$K147&lt;&gt;"",$M147&lt;100),AND($I147&lt;&gt;"",$J147&lt;&gt;"",TODAY()&gt;=$I147)),TRUE,FALSE)</formula>
    </cfRule>
  </conditionalFormatting>
  <conditionalFormatting sqref="I155:I156">
    <cfRule type="expression" dxfId="584" priority="838" stopIfTrue="1">
      <formula>IF(AND($B155&lt;&gt;"",$I155&lt;&gt;"",$J155&lt;&gt;"",$K155&lt;&gt;"",$L155&lt;&gt;"",$M155=100),TRUE,FALSE)</formula>
    </cfRule>
    <cfRule type="expression" dxfId="583" priority="839" stopIfTrue="1">
      <formula>IF(AND($B155&lt;&gt;"",$I155&lt;&gt;"",$J155&lt;&gt;"",$J155&lt;TODAY()),TRUE,FALSE)</formula>
    </cfRule>
    <cfRule type="expression" dxfId="582" priority="840" stopIfTrue="1">
      <formula>IF(OR(AND($B155&lt;&gt;"",$I155&lt;&gt;"",$J155&lt;&gt;"",$K155&lt;&gt;"",$M155&lt;100),AND($I155&lt;&gt;"",$J155&lt;&gt;"",TODAY()&gt;=$I155)),TRUE,FALSE)</formula>
    </cfRule>
  </conditionalFormatting>
  <conditionalFormatting sqref="I159:I160">
    <cfRule type="expression" dxfId="581" priority="835" stopIfTrue="1">
      <formula>IF(AND($B159&lt;&gt;"",$I159&lt;&gt;"",$J159&lt;&gt;"",$K159&lt;&gt;"",$L159&lt;&gt;"",$M159=100),TRUE,FALSE)</formula>
    </cfRule>
    <cfRule type="expression" dxfId="580" priority="836" stopIfTrue="1">
      <formula>IF(AND($B159&lt;&gt;"",$I159&lt;&gt;"",$J159&lt;&gt;"",$J159&lt;TODAY()),TRUE,FALSE)</formula>
    </cfRule>
    <cfRule type="expression" dxfId="579" priority="837" stopIfTrue="1">
      <formula>IF(OR(AND($B159&lt;&gt;"",$I159&lt;&gt;"",$J159&lt;&gt;"",$K159&lt;&gt;"",$M159&lt;100),AND($I159&lt;&gt;"",$J159&lt;&gt;"",TODAY()&gt;=$I159)),TRUE,FALSE)</formula>
    </cfRule>
  </conditionalFormatting>
  <conditionalFormatting sqref="K155:K156">
    <cfRule type="expression" dxfId="578" priority="832" stopIfTrue="1">
      <formula>IF(AND($B155&lt;&gt;"",$I155&lt;&gt;"",$J155&lt;&gt;"",$K155&lt;&gt;"",$L155&lt;&gt;"",$M155=100),TRUE,FALSE)</formula>
    </cfRule>
    <cfRule type="expression" dxfId="577" priority="833" stopIfTrue="1">
      <formula>IF(AND($B155&lt;&gt;"",$I155&lt;&gt;"",$J155&lt;&gt;"",$J155&lt;TODAY()),TRUE,FALSE)</formula>
    </cfRule>
    <cfRule type="expression" dxfId="576" priority="834" stopIfTrue="1">
      <formula>IF(OR(AND($B155&lt;&gt;"",$I155&lt;&gt;"",$J155&lt;&gt;"",$K155&lt;&gt;"",$M155&lt;100),AND($I155&lt;&gt;"",$J155&lt;&gt;"",TODAY()&gt;=$I155)),TRUE,FALSE)</formula>
    </cfRule>
  </conditionalFormatting>
  <conditionalFormatting sqref="K159:K160">
    <cfRule type="expression" dxfId="575" priority="829" stopIfTrue="1">
      <formula>IF(AND($B159&lt;&gt;"",$I159&lt;&gt;"",$J159&lt;&gt;"",$K159&lt;&gt;"",$L159&lt;&gt;"",$M159=100),TRUE,FALSE)</formula>
    </cfRule>
    <cfRule type="expression" dxfId="574" priority="830" stopIfTrue="1">
      <formula>IF(AND($B159&lt;&gt;"",$I159&lt;&gt;"",$J159&lt;&gt;"",$J159&lt;TODAY()),TRUE,FALSE)</formula>
    </cfRule>
    <cfRule type="expression" dxfId="573" priority="831" stopIfTrue="1">
      <formula>IF(OR(AND($B159&lt;&gt;"",$I159&lt;&gt;"",$J159&lt;&gt;"",$K159&lt;&gt;"",$M159&lt;100),AND($I159&lt;&gt;"",$J159&lt;&gt;"",TODAY()&gt;=$I159)),TRUE,FALSE)</formula>
    </cfRule>
  </conditionalFormatting>
  <conditionalFormatting sqref="L151:L152">
    <cfRule type="expression" dxfId="572" priority="826" stopIfTrue="1">
      <formula>IF(AND($B151&lt;&gt;"",$I151&lt;&gt;"",$J151&lt;&gt;"",$K151&lt;&gt;"",$L151&lt;&gt;"",$M151=100),TRUE,FALSE)</formula>
    </cfRule>
    <cfRule type="expression" dxfId="571" priority="827" stopIfTrue="1">
      <formula>IF(AND($B151&lt;&gt;"",$I151&lt;&gt;"",$J151&lt;&gt;"",$J151&lt;TODAY()),TRUE,FALSE)</formula>
    </cfRule>
    <cfRule type="expression" dxfId="570" priority="828" stopIfTrue="1">
      <formula>IF(OR(AND($B151&lt;&gt;"",$I151&lt;&gt;"",$J151&lt;&gt;"",$K151&lt;&gt;"",$M151&lt;100),AND($I151&lt;&gt;"",$J151&lt;&gt;"",TODAY()&gt;=$I151)),TRUE,FALSE)</formula>
    </cfRule>
  </conditionalFormatting>
  <conditionalFormatting sqref="L159:L160">
    <cfRule type="expression" dxfId="569" priority="823" stopIfTrue="1">
      <formula>IF(AND($B159&lt;&gt;"",$I159&lt;&gt;"",$J159&lt;&gt;"",$K159&lt;&gt;"",$L159&lt;&gt;"",$M159=100),TRUE,FALSE)</formula>
    </cfRule>
    <cfRule type="expression" dxfId="568" priority="824" stopIfTrue="1">
      <formula>IF(AND($B159&lt;&gt;"",$I159&lt;&gt;"",$J159&lt;&gt;"",$J159&lt;TODAY()),TRUE,FALSE)</formula>
    </cfRule>
    <cfRule type="expression" dxfId="567" priority="825" stopIfTrue="1">
      <formula>IF(OR(AND($B159&lt;&gt;"",$I159&lt;&gt;"",$J159&lt;&gt;"",$K159&lt;&gt;"",$M159&lt;100),AND($I159&lt;&gt;"",$J159&lt;&gt;"",TODAY()&gt;=$I159)),TRUE,FALSE)</formula>
    </cfRule>
  </conditionalFormatting>
  <conditionalFormatting sqref="L155:L156">
    <cfRule type="expression" dxfId="566" priority="820" stopIfTrue="1">
      <formula>IF(AND($B155&lt;&gt;"",$I155&lt;&gt;"",$J155&lt;&gt;"",$K155&lt;&gt;"",$L155&lt;&gt;"",$M155=100),TRUE,FALSE)</formula>
    </cfRule>
    <cfRule type="expression" dxfId="565" priority="821" stopIfTrue="1">
      <formula>IF(AND($B155&lt;&gt;"",$I155&lt;&gt;"",$J155&lt;&gt;"",$J155&lt;TODAY()),TRUE,FALSE)</formula>
    </cfRule>
    <cfRule type="expression" dxfId="564" priority="822" stopIfTrue="1">
      <formula>IF(OR(AND($B155&lt;&gt;"",$I155&lt;&gt;"",$J155&lt;&gt;"",$K155&lt;&gt;"",$M155&lt;100),AND($I155&lt;&gt;"",$J155&lt;&gt;"",TODAY()&gt;=$I155)),TRUE,FALSE)</formula>
    </cfRule>
  </conditionalFormatting>
  <conditionalFormatting sqref="B141:E142 I141:R142 G141:G142">
    <cfRule type="expression" dxfId="563" priority="814" stopIfTrue="1">
      <formula>IF(AND($B141&lt;&gt;"",$I141&lt;&gt;"",$J141&lt;&gt;"",$K141&lt;&gt;"",$L141&lt;&gt;"",$M141=100),TRUE,FALSE)</formula>
    </cfRule>
    <cfRule type="expression" dxfId="562" priority="815" stopIfTrue="1">
      <formula>IF(AND($B141&lt;&gt;"",$I141&lt;&gt;"",$J141&lt;&gt;"",$J141&lt;TODAY()),TRUE,FALSE)</formula>
    </cfRule>
    <cfRule type="expression" dxfId="561" priority="816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560" priority="808" stopIfTrue="1">
      <formula>IF(AND($B141&lt;&gt;"",$I141&lt;&gt;"",$J141&lt;&gt;"",$K141&lt;&gt;"",$L141&lt;&gt;"",$M141=100),TRUE,FALSE)</formula>
    </cfRule>
    <cfRule type="expression" dxfId="559" priority="809" stopIfTrue="1">
      <formula>IF(AND($B141&lt;&gt;"",$I141&lt;&gt;"",$J141&lt;&gt;"",$J141&lt;TODAY()),TRUE,FALSE)</formula>
    </cfRule>
    <cfRule type="expression" dxfId="558" priority="810" stopIfTrue="1">
      <formula>IF(OR(AND($B141&lt;&gt;"",$I141&lt;&gt;"",$J141&lt;&gt;"",$K141&lt;&gt;"",$M141&lt;100),AND($I141&lt;&gt;"",$J141&lt;&gt;"",TODAY()&gt;=$I141)),TRUE,FALSE)</formula>
    </cfRule>
  </conditionalFormatting>
  <conditionalFormatting sqref="B145:E146 I145:R146 G145:G146">
    <cfRule type="expression" dxfId="557" priority="790" stopIfTrue="1">
      <formula>IF(AND($B145&lt;&gt;"",$I145&lt;&gt;"",$J145&lt;&gt;"",$K145&lt;&gt;"",$L145&lt;&gt;"",$M145=100),TRUE,FALSE)</formula>
    </cfRule>
    <cfRule type="expression" dxfId="556" priority="791" stopIfTrue="1">
      <formula>IF(AND($B145&lt;&gt;"",$I145&lt;&gt;"",$J145&lt;&gt;"",$J145&lt;TODAY()),TRUE,FALSE)</formula>
    </cfRule>
    <cfRule type="expression" dxfId="555" priority="792" stopIfTrue="1">
      <formula>IF(OR(AND($B145&lt;&gt;"",$I145&lt;&gt;"",$J145&lt;&gt;"",$K145&lt;&gt;"",$M145&lt;100),AND($I145&lt;&gt;"",$J145&lt;&gt;"",TODAY()&gt;=$I145)),TRUE,FALSE)</formula>
    </cfRule>
  </conditionalFormatting>
  <conditionalFormatting sqref="H145:H146">
    <cfRule type="expression" dxfId="554" priority="784" stopIfTrue="1">
      <formula>IF(AND($B145&lt;&gt;"",$I145&lt;&gt;"",$J145&lt;&gt;"",$K145&lt;&gt;"",$L145&lt;&gt;"",$M145=100),TRUE,FALSE)</formula>
    </cfRule>
    <cfRule type="expression" dxfId="553" priority="785" stopIfTrue="1">
      <formula>IF(AND($B145&lt;&gt;"",$I145&lt;&gt;"",$J145&lt;&gt;"",$J145&lt;TODAY()),TRUE,FALSE)</formula>
    </cfRule>
    <cfRule type="expression" dxfId="552" priority="786" stopIfTrue="1">
      <formula>IF(OR(AND($B145&lt;&gt;"",$I145&lt;&gt;"",$J145&lt;&gt;"",$K145&lt;&gt;"",$M145&lt;100),AND($I145&lt;&gt;"",$J145&lt;&gt;"",TODAY()&gt;=$I145)),TRUE,FALSE)</formula>
    </cfRule>
  </conditionalFormatting>
  <conditionalFormatting sqref="B149:E150 I149:R150 G149:G150">
    <cfRule type="expression" dxfId="551" priority="775" stopIfTrue="1">
      <formula>IF(AND($B149&lt;&gt;"",$I149&lt;&gt;"",$J149&lt;&gt;"",$K149&lt;&gt;"",$L149&lt;&gt;"",$M149=100),TRUE,FALSE)</formula>
    </cfRule>
    <cfRule type="expression" dxfId="550" priority="776" stopIfTrue="1">
      <formula>IF(AND($B149&lt;&gt;"",$I149&lt;&gt;"",$J149&lt;&gt;"",$J149&lt;TODAY()),TRUE,FALSE)</formula>
    </cfRule>
    <cfRule type="expression" dxfId="549" priority="777" stopIfTrue="1">
      <formula>IF(OR(AND($B149&lt;&gt;"",$I149&lt;&gt;"",$J149&lt;&gt;"",$K149&lt;&gt;"",$M149&lt;100),AND($I149&lt;&gt;"",$J149&lt;&gt;"",TODAY()&gt;=$I149)),TRUE,FALSE)</formula>
    </cfRule>
  </conditionalFormatting>
  <conditionalFormatting sqref="H149:H150">
    <cfRule type="expression" dxfId="548" priority="772" stopIfTrue="1">
      <formula>IF(AND($B149&lt;&gt;"",$I149&lt;&gt;"",$J149&lt;&gt;"",$K149&lt;&gt;"",$L149&lt;&gt;"",$M149=100),TRUE,FALSE)</formula>
    </cfRule>
    <cfRule type="expression" dxfId="547" priority="773" stopIfTrue="1">
      <formula>IF(AND($B149&lt;&gt;"",$I149&lt;&gt;"",$J149&lt;&gt;"",$J149&lt;TODAY()),TRUE,FALSE)</formula>
    </cfRule>
    <cfRule type="expression" dxfId="546" priority="774" stopIfTrue="1">
      <formula>IF(OR(AND($B149&lt;&gt;"",$I149&lt;&gt;"",$J149&lt;&gt;"",$K149&lt;&gt;"",$M149&lt;100),AND($I149&lt;&gt;"",$J149&lt;&gt;"",TODAY()&gt;=$I149)),TRUE,FALSE)</formula>
    </cfRule>
  </conditionalFormatting>
  <conditionalFormatting sqref="B153:E154 I153:R154 G153:G154">
    <cfRule type="expression" dxfId="545" priority="763" stopIfTrue="1">
      <formula>IF(AND($B153&lt;&gt;"",$I153&lt;&gt;"",$J153&lt;&gt;"",$K153&lt;&gt;"",$L153&lt;&gt;"",$M153=100),TRUE,FALSE)</formula>
    </cfRule>
    <cfRule type="expression" dxfId="544" priority="764" stopIfTrue="1">
      <formula>IF(AND($B153&lt;&gt;"",$I153&lt;&gt;"",$J153&lt;&gt;"",$J153&lt;TODAY()),TRUE,FALSE)</formula>
    </cfRule>
    <cfRule type="expression" dxfId="543" priority="765" stopIfTrue="1">
      <formula>IF(OR(AND($B153&lt;&gt;"",$I153&lt;&gt;"",$J153&lt;&gt;"",$K153&lt;&gt;"",$M153&lt;100),AND($I153&lt;&gt;"",$J153&lt;&gt;"",TODAY()&gt;=$I153)),TRUE,FALSE)</formula>
    </cfRule>
  </conditionalFormatting>
  <conditionalFormatting sqref="H153:H154">
    <cfRule type="expression" dxfId="542" priority="760" stopIfTrue="1">
      <formula>IF(AND($B153&lt;&gt;"",$I153&lt;&gt;"",$J153&lt;&gt;"",$K153&lt;&gt;"",$L153&lt;&gt;"",$M153=100),TRUE,FALSE)</formula>
    </cfRule>
    <cfRule type="expression" dxfId="541" priority="761" stopIfTrue="1">
      <formula>IF(AND($B153&lt;&gt;"",$I153&lt;&gt;"",$J153&lt;&gt;"",$J153&lt;TODAY()),TRUE,FALSE)</formula>
    </cfRule>
    <cfRule type="expression" dxfId="540" priority="762" stopIfTrue="1">
      <formula>IF(OR(AND($B153&lt;&gt;"",$I153&lt;&gt;"",$J153&lt;&gt;"",$K153&lt;&gt;"",$M153&lt;100),AND($I153&lt;&gt;"",$J153&lt;&gt;"",TODAY()&gt;=$I153)),TRUE,FALSE)</formula>
    </cfRule>
  </conditionalFormatting>
  <conditionalFormatting sqref="B157:E158 I157:R158 G157:G158">
    <cfRule type="expression" dxfId="539" priority="751" stopIfTrue="1">
      <formula>IF(AND($B157&lt;&gt;"",$I157&lt;&gt;"",$J157&lt;&gt;"",$K157&lt;&gt;"",$L157&lt;&gt;"",$M157=100),TRUE,FALSE)</formula>
    </cfRule>
    <cfRule type="expression" dxfId="538" priority="752" stopIfTrue="1">
      <formula>IF(AND($B157&lt;&gt;"",$I157&lt;&gt;"",$J157&lt;&gt;"",$J157&lt;TODAY()),TRUE,FALSE)</formula>
    </cfRule>
    <cfRule type="expression" dxfId="537" priority="753" stopIfTrue="1">
      <formula>IF(OR(AND($B157&lt;&gt;"",$I157&lt;&gt;"",$J157&lt;&gt;"",$K157&lt;&gt;"",$M157&lt;100),AND($I157&lt;&gt;"",$J157&lt;&gt;"",TODAY()&gt;=$I157)),TRUE,FALSE)</formula>
    </cfRule>
  </conditionalFormatting>
  <conditionalFormatting sqref="H157:H158">
    <cfRule type="expression" dxfId="536" priority="748" stopIfTrue="1">
      <formula>IF(AND($B157&lt;&gt;"",$I157&lt;&gt;"",$J157&lt;&gt;"",$K157&lt;&gt;"",$L157&lt;&gt;"",$M157=100),TRUE,FALSE)</formula>
    </cfRule>
    <cfRule type="expression" dxfId="535" priority="749" stopIfTrue="1">
      <formula>IF(AND($B157&lt;&gt;"",$I157&lt;&gt;"",$J157&lt;&gt;"",$J157&lt;TODAY()),TRUE,FALSE)</formula>
    </cfRule>
    <cfRule type="expression" dxfId="534" priority="750" stopIfTrue="1">
      <formula>IF(OR(AND($B157&lt;&gt;"",$I157&lt;&gt;"",$J157&lt;&gt;"",$K157&lt;&gt;"",$M157&lt;100),AND($I157&lt;&gt;"",$J157&lt;&gt;"",TODAY()&gt;=$I157)),TRUE,FALSE)</formula>
    </cfRule>
  </conditionalFormatting>
  <conditionalFormatting sqref="F133:F134">
    <cfRule type="expression" dxfId="533" priority="69373" stopIfTrue="1">
      <formula>IF(AND($B135&lt;&gt;"",$I135&lt;&gt;"",$J135&lt;&gt;"",$K135&lt;&gt;"",$L135&lt;&gt;"",$M135=100),TRUE,FALSE)</formula>
    </cfRule>
    <cfRule type="expression" dxfId="532" priority="69374" stopIfTrue="1">
      <formula>IF(AND($B135&lt;&gt;"",$I135&lt;&gt;"",$J135&lt;&gt;"",$J135&lt;TODAY()),TRUE,FALSE)</formula>
    </cfRule>
    <cfRule type="expression" dxfId="531" priority="69375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530" priority="733" stopIfTrue="1">
      <formula>IF(AND($B135&lt;&gt;"",$I135&lt;&gt;"",$J135&lt;&gt;"",$K135&lt;&gt;"",$L135&lt;&gt;"",$M135=100),TRUE,FALSE)</formula>
    </cfRule>
    <cfRule type="expression" dxfId="529" priority="734" stopIfTrue="1">
      <formula>IF(AND($B135&lt;&gt;"",$I135&lt;&gt;"",$J135&lt;&gt;"",$J135&lt;TODAY()),TRUE,FALSE)</formula>
    </cfRule>
    <cfRule type="expression" dxfId="528" priority="735" stopIfTrue="1">
      <formula>IF(OR(AND($B135&lt;&gt;"",$I135&lt;&gt;"",$J135&lt;&gt;"",$K135&lt;&gt;"",$M135&lt;100),AND($I135&lt;&gt;"",$J135&lt;&gt;"",TODAY()&gt;=$I135)),TRUE,FALSE)</formula>
    </cfRule>
  </conditionalFormatting>
  <conditionalFormatting sqref="F137:F138">
    <cfRule type="expression" dxfId="527" priority="730" stopIfTrue="1">
      <formula>IF(AND($B139&lt;&gt;"",$I139&lt;&gt;"",$J139&lt;&gt;"",$K139&lt;&gt;"",$L139&lt;&gt;"",$M139=100),TRUE,FALSE)</formula>
    </cfRule>
    <cfRule type="expression" dxfId="526" priority="731" stopIfTrue="1">
      <formula>IF(AND($B139&lt;&gt;"",$I139&lt;&gt;"",$J139&lt;&gt;"",$J139&lt;TODAY()),TRUE,FALSE)</formula>
    </cfRule>
    <cfRule type="expression" dxfId="525" priority="732" stopIfTrue="1">
      <formula>IF(OR(AND($B139&lt;&gt;"",$I139&lt;&gt;"",$J139&lt;&gt;"",$K139&lt;&gt;"",$M139&lt;100),AND($I139&lt;&gt;"",$J139&lt;&gt;"",TODAY()&gt;=$I139)),TRUE,FALSE)</formula>
    </cfRule>
  </conditionalFormatting>
  <conditionalFormatting sqref="F141:F142">
    <cfRule type="expression" dxfId="524" priority="727" stopIfTrue="1">
      <formula>IF(AND($B143&lt;&gt;"",$I143&lt;&gt;"",$J143&lt;&gt;"",$K143&lt;&gt;"",$L143&lt;&gt;"",$M143=100),TRUE,FALSE)</formula>
    </cfRule>
    <cfRule type="expression" dxfId="523" priority="728" stopIfTrue="1">
      <formula>IF(AND($B143&lt;&gt;"",$I143&lt;&gt;"",$J143&lt;&gt;"",$J143&lt;TODAY()),TRUE,FALSE)</formula>
    </cfRule>
    <cfRule type="expression" dxfId="522" priority="729" stopIfTrue="1">
      <formula>IF(OR(AND($B143&lt;&gt;"",$I143&lt;&gt;"",$J143&lt;&gt;"",$K143&lt;&gt;"",$M143&lt;100),AND($I143&lt;&gt;"",$J143&lt;&gt;"",TODAY()&gt;=$I143)),TRUE,FALSE)</formula>
    </cfRule>
  </conditionalFormatting>
  <conditionalFormatting sqref="F145:F146">
    <cfRule type="expression" dxfId="521" priority="724" stopIfTrue="1">
      <formula>IF(AND($B147&lt;&gt;"",$I147&lt;&gt;"",$J147&lt;&gt;"",$K147&lt;&gt;"",$L147&lt;&gt;"",$M147=100),TRUE,FALSE)</formula>
    </cfRule>
    <cfRule type="expression" dxfId="520" priority="725" stopIfTrue="1">
      <formula>IF(AND($B147&lt;&gt;"",$I147&lt;&gt;"",$J147&lt;&gt;"",$J147&lt;TODAY()),TRUE,FALSE)</formula>
    </cfRule>
    <cfRule type="expression" dxfId="519" priority="726" stopIfTrue="1">
      <formula>IF(OR(AND($B147&lt;&gt;"",$I147&lt;&gt;"",$J147&lt;&gt;"",$K147&lt;&gt;"",$M147&lt;100),AND($I147&lt;&gt;"",$J147&lt;&gt;"",TODAY()&gt;=$I147)),TRUE,FALSE)</formula>
    </cfRule>
  </conditionalFormatting>
  <conditionalFormatting sqref="F149:F150">
    <cfRule type="expression" dxfId="518" priority="721" stopIfTrue="1">
      <formula>IF(AND($B151&lt;&gt;"",$I151&lt;&gt;"",$J151&lt;&gt;"",$K151&lt;&gt;"",$L151&lt;&gt;"",$M151=100),TRUE,FALSE)</formula>
    </cfRule>
    <cfRule type="expression" dxfId="517" priority="722" stopIfTrue="1">
      <formula>IF(AND($B151&lt;&gt;"",$I151&lt;&gt;"",$J151&lt;&gt;"",$J151&lt;TODAY()),TRUE,FALSE)</formula>
    </cfRule>
    <cfRule type="expression" dxfId="516" priority="723" stopIfTrue="1">
      <formula>IF(OR(AND($B151&lt;&gt;"",$I151&lt;&gt;"",$J151&lt;&gt;"",$K151&lt;&gt;"",$M151&lt;100),AND($I151&lt;&gt;"",$J151&lt;&gt;"",TODAY()&gt;=$I151)),TRUE,FALSE)</formula>
    </cfRule>
  </conditionalFormatting>
  <conditionalFormatting sqref="F153:F154">
    <cfRule type="expression" dxfId="515" priority="718" stopIfTrue="1">
      <formula>IF(AND($B155&lt;&gt;"",$I155&lt;&gt;"",$J155&lt;&gt;"",$K155&lt;&gt;"",$L155&lt;&gt;"",$M155=100),TRUE,FALSE)</formula>
    </cfRule>
    <cfRule type="expression" dxfId="514" priority="719" stopIfTrue="1">
      <formula>IF(AND($B155&lt;&gt;"",$I155&lt;&gt;"",$J155&lt;&gt;"",$J155&lt;TODAY()),TRUE,FALSE)</formula>
    </cfRule>
    <cfRule type="expression" dxfId="513" priority="720" stopIfTrue="1">
      <formula>IF(OR(AND($B155&lt;&gt;"",$I155&lt;&gt;"",$J155&lt;&gt;"",$K155&lt;&gt;"",$M155&lt;100),AND($I155&lt;&gt;"",$J155&lt;&gt;"",TODAY()&gt;=$I155)),TRUE,FALSE)</formula>
    </cfRule>
  </conditionalFormatting>
  <conditionalFormatting sqref="F157:F158">
    <cfRule type="expression" dxfId="512" priority="715" stopIfTrue="1">
      <formula>IF(AND($B159&lt;&gt;"",$I159&lt;&gt;"",$J159&lt;&gt;"",$K159&lt;&gt;"",$L159&lt;&gt;"",$M159=100),TRUE,FALSE)</formula>
    </cfRule>
    <cfRule type="expression" dxfId="511" priority="716" stopIfTrue="1">
      <formula>IF(AND($B159&lt;&gt;"",$I159&lt;&gt;"",$J159&lt;&gt;"",$J159&lt;TODAY()),TRUE,FALSE)</formula>
    </cfRule>
    <cfRule type="expression" dxfId="510" priority="717" stopIfTrue="1">
      <formula>IF(OR(AND($B159&lt;&gt;"",$I159&lt;&gt;"",$J159&lt;&gt;"",$K159&lt;&gt;"",$M159&lt;100),AND($I159&lt;&gt;"",$J159&lt;&gt;"",TODAY()&gt;=$I159)),TRUE,FALSE)</formula>
    </cfRule>
  </conditionalFormatting>
  <conditionalFormatting sqref="B161:E162 I161:R162 G161:G162">
    <cfRule type="expression" dxfId="509" priority="706" stopIfTrue="1">
      <formula>IF(AND($B161&lt;&gt;"",$I161&lt;&gt;"",$J161&lt;&gt;"",$K161&lt;&gt;"",$L161&lt;&gt;"",$M161=100),TRUE,FALSE)</formula>
    </cfRule>
    <cfRule type="expression" dxfId="508" priority="707" stopIfTrue="1">
      <formula>IF(AND($B161&lt;&gt;"",$I161&lt;&gt;"",$J161&lt;&gt;"",$J161&lt;TODAY()),TRUE,FALSE)</formula>
    </cfRule>
    <cfRule type="expression" dxfId="507" priority="708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506" priority="703" stopIfTrue="1">
      <formula>IF(AND($B161&lt;&gt;"",$I161&lt;&gt;"",$J161&lt;&gt;"",$K161&lt;&gt;"",$L161&lt;&gt;"",$M161=100),TRUE,FALSE)</formula>
    </cfRule>
    <cfRule type="expression" dxfId="505" priority="704" stopIfTrue="1">
      <formula>IF(AND($B161&lt;&gt;"",$I161&lt;&gt;"",$J161&lt;&gt;"",$J161&lt;TODAY()),TRUE,FALSE)</formula>
    </cfRule>
    <cfRule type="expression" dxfId="504" priority="705" stopIfTrue="1">
      <formula>IF(OR(AND($B161&lt;&gt;"",$I161&lt;&gt;"",$J161&lt;&gt;"",$K161&lt;&gt;"",$M161&lt;100),AND($I161&lt;&gt;"",$J161&lt;&gt;"",TODAY()&gt;=$I161)),TRUE,FALSE)</formula>
    </cfRule>
  </conditionalFormatting>
  <conditionalFormatting sqref="F161:F162">
    <cfRule type="expression" dxfId="503" priority="700" stopIfTrue="1">
      <formula>IF(AND($B199&lt;&gt;"",$I199&lt;&gt;"",$J199&lt;&gt;"",$K199&lt;&gt;"",$L199&lt;&gt;"",$M199=100),TRUE,FALSE)</formula>
    </cfRule>
    <cfRule type="expression" dxfId="502" priority="701" stopIfTrue="1">
      <formula>IF(AND($B199&lt;&gt;"",$I199&lt;&gt;"",$J199&lt;&gt;"",$J199&lt;TODAY()),TRUE,FALSE)</formula>
    </cfRule>
    <cfRule type="expression" dxfId="501" priority="702" stopIfTrue="1">
      <formula>IF(OR(AND($B199&lt;&gt;"",$I199&lt;&gt;"",$J199&lt;&gt;"",$K199&lt;&gt;"",$M199&lt;100),AND($I199&lt;&gt;"",$J199&lt;&gt;"",TODAY()&gt;=$I199)),TRUE,FALSE)</formula>
    </cfRule>
  </conditionalFormatting>
  <conditionalFormatting sqref="F139:F140">
    <cfRule type="expression" dxfId="500" priority="697" stopIfTrue="1">
      <formula>IF(AND($B139&lt;&gt;"",$I139&lt;&gt;"",$J139&lt;&gt;"",$K139&lt;&gt;"",$L139&lt;&gt;"",$M139=100),TRUE,FALSE)</formula>
    </cfRule>
    <cfRule type="expression" dxfId="499" priority="698" stopIfTrue="1">
      <formula>IF(AND($B139&lt;&gt;"",$I139&lt;&gt;"",$J139&lt;&gt;"",$J139&lt;TODAY()),TRUE,FALSE)</formula>
    </cfRule>
    <cfRule type="expression" dxfId="498" priority="699" stopIfTrue="1">
      <formula>IF(OR(AND($B139&lt;&gt;"",$I139&lt;&gt;"",$J139&lt;&gt;"",$K139&lt;&gt;"",$M139&lt;100),AND($I139&lt;&gt;"",$J139&lt;&gt;"",TODAY()&gt;=$I139)),TRUE,FALSE)</formula>
    </cfRule>
  </conditionalFormatting>
  <conditionalFormatting sqref="F143:F144">
    <cfRule type="expression" dxfId="497" priority="694" stopIfTrue="1">
      <formula>IF(AND($B143&lt;&gt;"",$I143&lt;&gt;"",$J143&lt;&gt;"",$K143&lt;&gt;"",$L143&lt;&gt;"",$M143=100),TRUE,FALSE)</formula>
    </cfRule>
    <cfRule type="expression" dxfId="496" priority="695" stopIfTrue="1">
      <formula>IF(AND($B143&lt;&gt;"",$I143&lt;&gt;"",$J143&lt;&gt;"",$J143&lt;TODAY()),TRUE,FALSE)</formula>
    </cfRule>
    <cfRule type="expression" dxfId="495" priority="696" stopIfTrue="1">
      <formula>IF(OR(AND($B143&lt;&gt;"",$I143&lt;&gt;"",$J143&lt;&gt;"",$K143&lt;&gt;"",$M143&lt;100),AND($I143&lt;&gt;"",$J143&lt;&gt;"",TODAY()&gt;=$I143)),TRUE,FALSE)</formula>
    </cfRule>
  </conditionalFormatting>
  <conditionalFormatting sqref="F147:F148">
    <cfRule type="expression" dxfId="494" priority="691" stopIfTrue="1">
      <formula>IF(AND($B147&lt;&gt;"",$I147&lt;&gt;"",$J147&lt;&gt;"",$K147&lt;&gt;"",$L147&lt;&gt;"",$M147=100),TRUE,FALSE)</formula>
    </cfRule>
    <cfRule type="expression" dxfId="493" priority="692" stopIfTrue="1">
      <formula>IF(AND($B147&lt;&gt;"",$I147&lt;&gt;"",$J147&lt;&gt;"",$J147&lt;TODAY()),TRUE,FALSE)</formula>
    </cfRule>
    <cfRule type="expression" dxfId="492" priority="693" stopIfTrue="1">
      <formula>IF(OR(AND($B147&lt;&gt;"",$I147&lt;&gt;"",$J147&lt;&gt;"",$K147&lt;&gt;"",$M147&lt;100),AND($I147&lt;&gt;"",$J147&lt;&gt;"",TODAY()&gt;=$I147)),TRUE,FALSE)</formula>
    </cfRule>
  </conditionalFormatting>
  <conditionalFormatting sqref="F151:F152">
    <cfRule type="expression" dxfId="491" priority="688" stopIfTrue="1">
      <formula>IF(AND($B151&lt;&gt;"",$I151&lt;&gt;"",$J151&lt;&gt;"",$K151&lt;&gt;"",$L151&lt;&gt;"",$M151=100),TRUE,FALSE)</formula>
    </cfRule>
    <cfRule type="expression" dxfId="490" priority="689" stopIfTrue="1">
      <formula>IF(AND($B151&lt;&gt;"",$I151&lt;&gt;"",$J151&lt;&gt;"",$J151&lt;TODAY()),TRUE,FALSE)</formula>
    </cfRule>
    <cfRule type="expression" dxfId="489" priority="690" stopIfTrue="1">
      <formula>IF(OR(AND($B151&lt;&gt;"",$I151&lt;&gt;"",$J151&lt;&gt;"",$K151&lt;&gt;"",$M151&lt;100),AND($I151&lt;&gt;"",$J151&lt;&gt;"",TODAY()&gt;=$I151)),TRUE,FALSE)</formula>
    </cfRule>
  </conditionalFormatting>
  <conditionalFormatting sqref="F155:F156">
    <cfRule type="expression" dxfId="488" priority="685" stopIfTrue="1">
      <formula>IF(AND($B155&lt;&gt;"",$I155&lt;&gt;"",$J155&lt;&gt;"",$K155&lt;&gt;"",$L155&lt;&gt;"",$M155=100),TRUE,FALSE)</formula>
    </cfRule>
    <cfRule type="expression" dxfId="487" priority="686" stopIfTrue="1">
      <formula>IF(AND($B155&lt;&gt;"",$I155&lt;&gt;"",$J155&lt;&gt;"",$J155&lt;TODAY()),TRUE,FALSE)</formula>
    </cfRule>
    <cfRule type="expression" dxfId="486" priority="687" stopIfTrue="1">
      <formula>IF(OR(AND($B155&lt;&gt;"",$I155&lt;&gt;"",$J155&lt;&gt;"",$K155&lt;&gt;"",$M155&lt;100),AND($I155&lt;&gt;"",$J155&lt;&gt;"",TODAY()&gt;=$I155)),TRUE,FALSE)</formula>
    </cfRule>
  </conditionalFormatting>
  <conditionalFormatting sqref="F159:F160">
    <cfRule type="expression" dxfId="485" priority="682" stopIfTrue="1">
      <formula>IF(AND($B159&lt;&gt;"",$I159&lt;&gt;"",$J159&lt;&gt;"",$K159&lt;&gt;"",$L159&lt;&gt;"",$M159=100),TRUE,FALSE)</formula>
    </cfRule>
    <cfRule type="expression" dxfId="484" priority="683" stopIfTrue="1">
      <formula>IF(AND($B159&lt;&gt;"",$I159&lt;&gt;"",$J159&lt;&gt;"",$J159&lt;TODAY()),TRUE,FALSE)</formula>
    </cfRule>
    <cfRule type="expression" dxfId="483" priority="684" stopIfTrue="1">
      <formula>IF(OR(AND($B159&lt;&gt;"",$I159&lt;&gt;"",$J159&lt;&gt;"",$K159&lt;&gt;"",$M159&lt;100),AND($I159&lt;&gt;"",$J159&lt;&gt;"",TODAY()&gt;=$I159)),TRUE,FALSE)</formula>
    </cfRule>
  </conditionalFormatting>
  <conditionalFormatting sqref="S19:AG19">
    <cfRule type="expression" dxfId="482" priority="69694" stopIfTrue="1">
      <formula>IF(OR(WEEKDAY(S$9)=7,WEEKDAY(S$9)=1,IF(ISNA(MATCH(S$9,Holiday,0)),FALSE,TRUE)),TRUE,FALSE)</formula>
    </cfRule>
    <cfRule type="expression" dxfId="481" priority="69695" stopIfTrue="1">
      <formula>IF(AND($B19&lt;&gt;"",$I19&lt;&gt;"", $I19&lt;=S$9,S$9&lt;=$J19),TRUE,FALSE)</formula>
    </cfRule>
    <cfRule type="expression" dxfId="480" priority="69696" stopIfTrue="1">
      <formula>IF(AND($B19="", $K46&lt;&gt;"",$K46&lt;=S$9,S$9&lt;=$L46),TRUE,FALSE)</formula>
    </cfRule>
  </conditionalFormatting>
  <conditionalFormatting sqref="B177:D178 M173:R174 B173:C174 G173:G174 G177:G178 M177:R178">
    <cfRule type="expression" dxfId="479" priority="670" stopIfTrue="1">
      <formula>IF(AND($B173&lt;&gt;"",$I173&lt;&gt;"",$J173&lt;&gt;"",$K173&lt;&gt;"",$L173&lt;&gt;"",$M173=100),TRUE,FALSE)</formula>
    </cfRule>
    <cfRule type="expression" dxfId="478" priority="671" stopIfTrue="1">
      <formula>IF(AND($B173&lt;&gt;"",$I173&lt;&gt;"",$J173&lt;&gt;"",$J173&lt;TODAY()),TRUE,FALSE)</formula>
    </cfRule>
    <cfRule type="expression" dxfId="477" priority="672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476" priority="667" stopIfTrue="1">
      <formula>IF(AND($B173&lt;&gt;"",$I173&lt;&gt;"",$J173&lt;&gt;"",$K173&lt;&gt;"",$L173&lt;&gt;"",$M173=100),TRUE,FALSE)</formula>
    </cfRule>
    <cfRule type="expression" dxfId="475" priority="668" stopIfTrue="1">
      <formula>IF(AND($B173&lt;&gt;"",$I173&lt;&gt;"",$J173&lt;&gt;"",$J173&lt;TODAY()),TRUE,FALSE)</formula>
    </cfRule>
    <cfRule type="expression" dxfId="474" priority="669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473" priority="664" stopIfTrue="1">
      <formula>IF(AND($B177&lt;&gt;"",$I177&lt;&gt;"",$J177&lt;&gt;"",$K177&lt;&gt;"",$L177&lt;&gt;"",$M177=100),TRUE,FALSE)</formula>
    </cfRule>
    <cfRule type="expression" dxfId="472" priority="665" stopIfTrue="1">
      <formula>IF(AND($B177&lt;&gt;"",$I177&lt;&gt;"",$J177&lt;&gt;"",$J177&lt;TODAY()),TRUE,FALSE)</formula>
    </cfRule>
    <cfRule type="expression" dxfId="471" priority="666" stopIfTrue="1">
      <formula>IF(OR(AND($B177&lt;&gt;"",$I177&lt;&gt;"",$J177&lt;&gt;"",$K177&lt;&gt;"",$M177&lt;100),AND($I177&lt;&gt;"",$J177&lt;&gt;"",TODAY()&gt;=$I177)),TRUE,FALSE)</formula>
    </cfRule>
  </conditionalFormatting>
  <conditionalFormatting sqref="D173:D174">
    <cfRule type="expression" dxfId="470" priority="661" stopIfTrue="1">
      <formula>IF(AND($B173&lt;&gt;"",$I173&lt;&gt;"",$J173&lt;&gt;"",$K173&lt;&gt;"",$L173&lt;&gt;"",$M173=100),TRUE,FALSE)</formula>
    </cfRule>
    <cfRule type="expression" dxfId="469" priority="662" stopIfTrue="1">
      <formula>IF(AND($B173&lt;&gt;"",$I173&lt;&gt;"",$J173&lt;&gt;"",$J173&lt;TODAY()),TRUE,FALSE)</formula>
    </cfRule>
    <cfRule type="expression" dxfId="468" priority="663" stopIfTrue="1">
      <formula>IF(OR(AND($B173&lt;&gt;"",$I173&lt;&gt;"",$J173&lt;&gt;"",$K173&lt;&gt;"",$M173&lt;100),AND($I173&lt;&gt;"",$J173&lt;&gt;"",TODAY()&gt;=$I173)),TRUE,FALSE)</formula>
    </cfRule>
  </conditionalFormatting>
  <conditionalFormatting sqref="I165:I166 G165:G166 B165:D166 M165:R166 M169:R170 B169:D170 G169:G170 I169:I170">
    <cfRule type="expression" dxfId="467" priority="658" stopIfTrue="1">
      <formula>IF(AND($B165&lt;&gt;"",$I165&lt;&gt;"",$J165&lt;&gt;"",$K165&lt;&gt;"",$L165&lt;&gt;"",$M165=100),TRUE,FALSE)</formula>
    </cfRule>
    <cfRule type="expression" dxfId="466" priority="659" stopIfTrue="1">
      <formula>IF(AND($B165&lt;&gt;"",$I165&lt;&gt;"",$J165&lt;&gt;"",$J165&lt;TODAY()),TRUE,FALSE)</formula>
    </cfRule>
    <cfRule type="expression" dxfId="465" priority="660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464" priority="655" stopIfTrue="1">
      <formula>IF(AND($B165&lt;&gt;"",$I165&lt;&gt;"",$J165&lt;&gt;"",$K165&lt;&gt;"",$L165&lt;&gt;"",$M165=100),TRUE,FALSE)</formula>
    </cfRule>
    <cfRule type="expression" dxfId="463" priority="656" stopIfTrue="1">
      <formula>IF(AND($B165&lt;&gt;"",$I165&lt;&gt;"",$J165&lt;&gt;"",$J165&lt;TODAY()),TRUE,FALSE)</formula>
    </cfRule>
    <cfRule type="expression" dxfId="462" priority="657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461" priority="652" stopIfTrue="1">
      <formula>IF(AND($B169&lt;&gt;"",$I169&lt;&gt;"",$J169&lt;&gt;"",$K169&lt;&gt;"",$L169&lt;&gt;"",$M169=100),TRUE,FALSE)</formula>
    </cfRule>
    <cfRule type="expression" dxfId="460" priority="653" stopIfTrue="1">
      <formula>IF(AND($B169&lt;&gt;"",$I169&lt;&gt;"",$J169&lt;&gt;"",$J169&lt;TODAY()),TRUE,FALSE)</formula>
    </cfRule>
    <cfRule type="expression" dxfId="459" priority="654" stopIfTrue="1">
      <formula>IF(OR(AND($B169&lt;&gt;"",$I169&lt;&gt;"",$J169&lt;&gt;"",$K169&lt;&gt;"",$M169&lt;100),AND($I169&lt;&gt;"",$J169&lt;&gt;"",TODAY()&gt;=$I169)),TRUE,FALSE)</formula>
    </cfRule>
  </conditionalFormatting>
  <conditionalFormatting sqref="K165:K166">
    <cfRule type="expression" dxfId="458" priority="649" stopIfTrue="1">
      <formula>IF(AND($B165&lt;&gt;"",$I165&lt;&gt;"",$J165&lt;&gt;"",$K165&lt;&gt;"",$L165&lt;&gt;"",$M165=100),TRUE,FALSE)</formula>
    </cfRule>
    <cfRule type="expression" dxfId="457" priority="650" stopIfTrue="1">
      <formula>IF(AND($B165&lt;&gt;"",$I165&lt;&gt;"",$J165&lt;&gt;"",$J165&lt;TODAY()),TRUE,FALSE)</formula>
    </cfRule>
    <cfRule type="expression" dxfId="456" priority="651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455" priority="646" stopIfTrue="1">
      <formula>IF(AND($B165&lt;&gt;"",$I165&lt;&gt;"",$J165&lt;&gt;"",$K165&lt;&gt;"",$L165&lt;&gt;"",$M165=100),TRUE,FALSE)</formula>
    </cfRule>
    <cfRule type="expression" dxfId="454" priority="647" stopIfTrue="1">
      <formula>IF(AND($B165&lt;&gt;"",$I165&lt;&gt;"",$J165&lt;&gt;"",$J165&lt;TODAY()),TRUE,FALSE)</formula>
    </cfRule>
    <cfRule type="expression" dxfId="453" priority="648" stopIfTrue="1">
      <formula>IF(OR(AND($B165&lt;&gt;"",$I165&lt;&gt;"",$J165&lt;&gt;"",$K165&lt;&gt;"",$M165&lt;100),AND($I165&lt;&gt;"",$J165&lt;&gt;"",TODAY()&gt;=$I165)),TRUE,FALSE)</formula>
    </cfRule>
  </conditionalFormatting>
  <conditionalFormatting sqref="J169:J170">
    <cfRule type="expression" dxfId="452" priority="643" stopIfTrue="1">
      <formula>IF(AND($B169&lt;&gt;"",$I169&lt;&gt;"",$J169&lt;&gt;"",$K169&lt;&gt;"",$L169&lt;&gt;"",$M169=100),TRUE,FALSE)</formula>
    </cfRule>
    <cfRule type="expression" dxfId="451" priority="644" stopIfTrue="1">
      <formula>IF(AND($B169&lt;&gt;"",$I169&lt;&gt;"",$J169&lt;&gt;"",$J169&lt;TODAY()),TRUE,FALSE)</formula>
    </cfRule>
    <cfRule type="expression" dxfId="450" priority="645" stopIfTrue="1">
      <formula>IF(OR(AND($B169&lt;&gt;"",$I169&lt;&gt;"",$J169&lt;&gt;"",$K169&lt;&gt;"",$M169&lt;100),AND($I169&lt;&gt;"",$J169&lt;&gt;"",TODAY()&gt;=$I169)),TRUE,FALSE)</formula>
    </cfRule>
  </conditionalFormatting>
  <conditionalFormatting sqref="K169:K170">
    <cfRule type="expression" dxfId="449" priority="640" stopIfTrue="1">
      <formula>IF(AND($B169&lt;&gt;"",$I169&lt;&gt;"",$J169&lt;&gt;"",$K169&lt;&gt;"",$L169&lt;&gt;"",$M169=100),TRUE,FALSE)</formula>
    </cfRule>
    <cfRule type="expression" dxfId="448" priority="641" stopIfTrue="1">
      <formula>IF(AND($B169&lt;&gt;"",$I169&lt;&gt;"",$J169&lt;&gt;"",$J169&lt;TODAY()),TRUE,FALSE)</formula>
    </cfRule>
    <cfRule type="expression" dxfId="447" priority="642" stopIfTrue="1">
      <formula>IF(OR(AND($B169&lt;&gt;"",$I169&lt;&gt;"",$J169&lt;&gt;"",$K169&lt;&gt;"",$M169&lt;100),AND($I169&lt;&gt;"",$J169&lt;&gt;"",TODAY()&gt;=$I169)),TRUE,FALSE)</formula>
    </cfRule>
  </conditionalFormatting>
  <conditionalFormatting sqref="J177:J178">
    <cfRule type="expression" dxfId="446" priority="637" stopIfTrue="1">
      <formula>IF(AND($B177&lt;&gt;"",$I177&lt;&gt;"",$J177&lt;&gt;"",$K177&lt;&gt;"",$L177&lt;&gt;"",$M177=100),TRUE,FALSE)</formula>
    </cfRule>
    <cfRule type="expression" dxfId="445" priority="638" stopIfTrue="1">
      <formula>IF(AND($B177&lt;&gt;"",$I177&lt;&gt;"",$J177&lt;&gt;"",$J177&lt;TODAY()),TRUE,FALSE)</formula>
    </cfRule>
    <cfRule type="expression" dxfId="444" priority="639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443" priority="634" stopIfTrue="1">
      <formula>IF(AND($B173&lt;&gt;"",$I173&lt;&gt;"",$J173&lt;&gt;"",$K173&lt;&gt;"",$L173&lt;&gt;"",$M173=100),TRUE,FALSE)</formula>
    </cfRule>
    <cfRule type="expression" dxfId="442" priority="635" stopIfTrue="1">
      <formula>IF(AND($B173&lt;&gt;"",$I173&lt;&gt;"",$J173&lt;&gt;"",$J173&lt;TODAY()),TRUE,FALSE)</formula>
    </cfRule>
    <cfRule type="expression" dxfId="441" priority="636" stopIfTrue="1">
      <formula>IF(OR(AND($B173&lt;&gt;"",$I173&lt;&gt;"",$J173&lt;&gt;"",$K173&lt;&gt;"",$M173&lt;100),AND($I173&lt;&gt;"",$J173&lt;&gt;"",TODAY()&gt;=$I173)),TRUE,FALSE)</formula>
    </cfRule>
  </conditionalFormatting>
  <conditionalFormatting sqref="L165:L166">
    <cfRule type="expression" dxfId="440" priority="631" stopIfTrue="1">
      <formula>IF(AND($B165&lt;&gt;"",$I165&lt;&gt;"",$J165&lt;&gt;"",$K165&lt;&gt;"",$L165&lt;&gt;"",$M165=100),TRUE,FALSE)</formula>
    </cfRule>
    <cfRule type="expression" dxfId="439" priority="632" stopIfTrue="1">
      <formula>IF(AND($B165&lt;&gt;"",$I165&lt;&gt;"",$J165&lt;&gt;"",$J165&lt;TODAY()),TRUE,FALSE)</formula>
    </cfRule>
    <cfRule type="expression" dxfId="438" priority="633" stopIfTrue="1">
      <formula>IF(OR(AND($B165&lt;&gt;"",$I165&lt;&gt;"",$J165&lt;&gt;"",$K165&lt;&gt;"",$M165&lt;100),AND($I165&lt;&gt;"",$J165&lt;&gt;"",TODAY()&gt;=$I165)),TRUE,FALSE)</formula>
    </cfRule>
  </conditionalFormatting>
  <conditionalFormatting sqref="I173:I174">
    <cfRule type="expression" dxfId="437" priority="628" stopIfTrue="1">
      <formula>IF(AND($B173&lt;&gt;"",$I173&lt;&gt;"",$J173&lt;&gt;"",$K173&lt;&gt;"",$L173&lt;&gt;"",$M173=100),TRUE,FALSE)</formula>
    </cfRule>
    <cfRule type="expression" dxfId="436" priority="629" stopIfTrue="1">
      <formula>IF(AND($B173&lt;&gt;"",$I173&lt;&gt;"",$J173&lt;&gt;"",$J173&lt;TODAY()),TRUE,FALSE)</formula>
    </cfRule>
    <cfRule type="expression" dxfId="435" priority="630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434" priority="625" stopIfTrue="1">
      <formula>IF(AND($B177&lt;&gt;"",$I177&lt;&gt;"",$J177&lt;&gt;"",$K177&lt;&gt;"",$L177&lt;&gt;"",$M177=100),TRUE,FALSE)</formula>
    </cfRule>
    <cfRule type="expression" dxfId="433" priority="626" stopIfTrue="1">
      <formula>IF(AND($B177&lt;&gt;"",$I177&lt;&gt;"",$J177&lt;&gt;"",$J177&lt;TODAY()),TRUE,FALSE)</formula>
    </cfRule>
    <cfRule type="expression" dxfId="432" priority="627" stopIfTrue="1">
      <formula>IF(OR(AND($B177&lt;&gt;"",$I177&lt;&gt;"",$J177&lt;&gt;"",$K177&lt;&gt;"",$M177&lt;100),AND($I177&lt;&gt;"",$J177&lt;&gt;"",TODAY()&gt;=$I177)),TRUE,FALSE)</formula>
    </cfRule>
  </conditionalFormatting>
  <conditionalFormatting sqref="K173:K174">
    <cfRule type="expression" dxfId="431" priority="622" stopIfTrue="1">
      <formula>IF(AND($B173&lt;&gt;"",$I173&lt;&gt;"",$J173&lt;&gt;"",$K173&lt;&gt;"",$L173&lt;&gt;"",$M173=100),TRUE,FALSE)</formula>
    </cfRule>
    <cfRule type="expression" dxfId="430" priority="623" stopIfTrue="1">
      <formula>IF(AND($B173&lt;&gt;"",$I173&lt;&gt;"",$J173&lt;&gt;"",$J173&lt;TODAY()),TRUE,FALSE)</formula>
    </cfRule>
    <cfRule type="expression" dxfId="429" priority="624" stopIfTrue="1">
      <formula>IF(OR(AND($B173&lt;&gt;"",$I173&lt;&gt;"",$J173&lt;&gt;"",$K173&lt;&gt;"",$M173&lt;100),AND($I173&lt;&gt;"",$J173&lt;&gt;"",TODAY()&gt;=$I173)),TRUE,FALSE)</formula>
    </cfRule>
  </conditionalFormatting>
  <conditionalFormatting sqref="K177:K178">
    <cfRule type="expression" dxfId="428" priority="619" stopIfTrue="1">
      <formula>IF(AND($B177&lt;&gt;"",$I177&lt;&gt;"",$J177&lt;&gt;"",$K177&lt;&gt;"",$L177&lt;&gt;"",$M177=100),TRUE,FALSE)</formula>
    </cfRule>
    <cfRule type="expression" dxfId="427" priority="620" stopIfTrue="1">
      <formula>IF(AND($B177&lt;&gt;"",$I177&lt;&gt;"",$J177&lt;&gt;"",$J177&lt;TODAY()),TRUE,FALSE)</formula>
    </cfRule>
    <cfRule type="expression" dxfId="426" priority="621" stopIfTrue="1">
      <formula>IF(OR(AND($B177&lt;&gt;"",$I177&lt;&gt;"",$J177&lt;&gt;"",$K177&lt;&gt;"",$M177&lt;100),AND($I177&lt;&gt;"",$J177&lt;&gt;"",TODAY()&gt;=$I177)),TRUE,FALSE)</formula>
    </cfRule>
  </conditionalFormatting>
  <conditionalFormatting sqref="L169:L170">
    <cfRule type="expression" dxfId="425" priority="616" stopIfTrue="1">
      <formula>IF(AND($B169&lt;&gt;"",$I169&lt;&gt;"",$J169&lt;&gt;"",$K169&lt;&gt;"",$L169&lt;&gt;"",$M169=100),TRUE,FALSE)</formula>
    </cfRule>
    <cfRule type="expression" dxfId="424" priority="617" stopIfTrue="1">
      <formula>IF(AND($B169&lt;&gt;"",$I169&lt;&gt;"",$J169&lt;&gt;"",$J169&lt;TODAY()),TRUE,FALSE)</formula>
    </cfRule>
    <cfRule type="expression" dxfId="423" priority="618" stopIfTrue="1">
      <formula>IF(OR(AND($B169&lt;&gt;"",$I169&lt;&gt;"",$J169&lt;&gt;"",$K169&lt;&gt;"",$M169&lt;100),AND($I169&lt;&gt;"",$J169&lt;&gt;"",TODAY()&gt;=$I169)),TRUE,FALSE)</formula>
    </cfRule>
  </conditionalFormatting>
  <conditionalFormatting sqref="L177:L178">
    <cfRule type="expression" dxfId="422" priority="613" stopIfTrue="1">
      <formula>IF(AND($B177&lt;&gt;"",$I177&lt;&gt;"",$J177&lt;&gt;"",$K177&lt;&gt;"",$L177&lt;&gt;"",$M177=100),TRUE,FALSE)</formula>
    </cfRule>
    <cfRule type="expression" dxfId="421" priority="614" stopIfTrue="1">
      <formula>IF(AND($B177&lt;&gt;"",$I177&lt;&gt;"",$J177&lt;&gt;"",$J177&lt;TODAY()),TRUE,FALSE)</formula>
    </cfRule>
    <cfRule type="expression" dxfId="420" priority="615" stopIfTrue="1">
      <formula>IF(OR(AND($B177&lt;&gt;"",$I177&lt;&gt;"",$J177&lt;&gt;"",$K177&lt;&gt;"",$M177&lt;100),AND($I177&lt;&gt;"",$J177&lt;&gt;"",TODAY()&gt;=$I177)),TRUE,FALSE)</formula>
    </cfRule>
  </conditionalFormatting>
  <conditionalFormatting sqref="L173:L174">
    <cfRule type="expression" dxfId="419" priority="610" stopIfTrue="1">
      <formula>IF(AND($B173&lt;&gt;"",$I173&lt;&gt;"",$J173&lt;&gt;"",$K173&lt;&gt;"",$L173&lt;&gt;"",$M173=100),TRUE,FALSE)</formula>
    </cfRule>
    <cfRule type="expression" dxfId="418" priority="611" stopIfTrue="1">
      <formula>IF(AND($B173&lt;&gt;"",$I173&lt;&gt;"",$J173&lt;&gt;"",$J173&lt;TODAY()),TRUE,FALSE)</formula>
    </cfRule>
    <cfRule type="expression" dxfId="417" priority="612" stopIfTrue="1">
      <formula>IF(OR(AND($B173&lt;&gt;"",$I173&lt;&gt;"",$J173&lt;&gt;"",$K173&lt;&gt;"",$M173&lt;100),AND($I173&lt;&gt;"",$J173&lt;&gt;"",TODAY()&gt;=$I173)),TRUE,FALSE)</formula>
    </cfRule>
  </conditionalFormatting>
  <conditionalFormatting sqref="B163:E164 I163:R164 G163:G164">
    <cfRule type="expression" dxfId="416" priority="607" stopIfTrue="1">
      <formula>IF(AND($B163&lt;&gt;"",$I163&lt;&gt;"",$J163&lt;&gt;"",$K163&lt;&gt;"",$L163&lt;&gt;"",$M163=100),TRUE,FALSE)</formula>
    </cfRule>
    <cfRule type="expression" dxfId="415" priority="608" stopIfTrue="1">
      <formula>IF(AND($B163&lt;&gt;"",$I163&lt;&gt;"",$J163&lt;&gt;"",$J163&lt;TODAY()),TRUE,FALSE)</formula>
    </cfRule>
    <cfRule type="expression" dxfId="414" priority="609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413" priority="604" stopIfTrue="1">
      <formula>IF(AND($B163&lt;&gt;"",$I163&lt;&gt;"",$J163&lt;&gt;"",$K163&lt;&gt;"",$L163&lt;&gt;"",$M163=100),TRUE,FALSE)</formula>
    </cfRule>
    <cfRule type="expression" dxfId="412" priority="605" stopIfTrue="1">
      <formula>IF(AND($B163&lt;&gt;"",$I163&lt;&gt;"",$J163&lt;&gt;"",$J163&lt;TODAY()),TRUE,FALSE)</formula>
    </cfRule>
    <cfRule type="expression" dxfId="411" priority="606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410" priority="601" stopIfTrue="1">
      <formula>IF(AND($B167&lt;&gt;"",$I167&lt;&gt;"",$J167&lt;&gt;"",$K167&lt;&gt;"",$L167&lt;&gt;"",$M167=100),TRUE,FALSE)</formula>
    </cfRule>
    <cfRule type="expression" dxfId="409" priority="602" stopIfTrue="1">
      <formula>IF(AND($B167&lt;&gt;"",$I167&lt;&gt;"",$J167&lt;&gt;"",$J167&lt;TODAY()),TRUE,FALSE)</formula>
    </cfRule>
    <cfRule type="expression" dxfId="408" priority="603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407" priority="598" stopIfTrue="1">
      <formula>IF(AND($B167&lt;&gt;"",$I167&lt;&gt;"",$J167&lt;&gt;"",$K167&lt;&gt;"",$L167&lt;&gt;"",$M167=100),TRUE,FALSE)</formula>
    </cfRule>
    <cfRule type="expression" dxfId="406" priority="599" stopIfTrue="1">
      <formula>IF(AND($B167&lt;&gt;"",$I167&lt;&gt;"",$J167&lt;&gt;"",$J167&lt;TODAY()),TRUE,FALSE)</formula>
    </cfRule>
    <cfRule type="expression" dxfId="405" priority="600" stopIfTrue="1">
      <formula>IF(OR(AND($B167&lt;&gt;"",$I167&lt;&gt;"",$J167&lt;&gt;"",$K167&lt;&gt;"",$M167&lt;100),AND($I167&lt;&gt;"",$J167&lt;&gt;"",TODAY()&gt;=$I167)),TRUE,FALSE)</formula>
    </cfRule>
  </conditionalFormatting>
  <conditionalFormatting sqref="B171:E172 I171:R172 G171:G172">
    <cfRule type="expression" dxfId="404" priority="595" stopIfTrue="1">
      <formula>IF(AND($B171&lt;&gt;"",$I171&lt;&gt;"",$J171&lt;&gt;"",$K171&lt;&gt;"",$L171&lt;&gt;"",$M171=100),TRUE,FALSE)</formula>
    </cfRule>
    <cfRule type="expression" dxfId="403" priority="596" stopIfTrue="1">
      <formula>IF(AND($B171&lt;&gt;"",$I171&lt;&gt;"",$J171&lt;&gt;"",$J171&lt;TODAY()),TRUE,FALSE)</formula>
    </cfRule>
    <cfRule type="expression" dxfId="402" priority="597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401" priority="592" stopIfTrue="1">
      <formula>IF(AND($B171&lt;&gt;"",$I171&lt;&gt;"",$J171&lt;&gt;"",$K171&lt;&gt;"",$L171&lt;&gt;"",$M171=100),TRUE,FALSE)</formula>
    </cfRule>
    <cfRule type="expression" dxfId="400" priority="593" stopIfTrue="1">
      <formula>IF(AND($B171&lt;&gt;"",$I171&lt;&gt;"",$J171&lt;&gt;"",$J171&lt;TODAY()),TRUE,FALSE)</formula>
    </cfRule>
    <cfRule type="expression" dxfId="399" priority="594" stopIfTrue="1">
      <formula>IF(OR(AND($B171&lt;&gt;"",$I171&lt;&gt;"",$J171&lt;&gt;"",$K171&lt;&gt;"",$M171&lt;100),AND($I171&lt;&gt;"",$J171&lt;&gt;"",TODAY()&gt;=$I171)),TRUE,FALSE)</formula>
    </cfRule>
  </conditionalFormatting>
  <conditionalFormatting sqref="B175:E176 I175:R176 G175:G176">
    <cfRule type="expression" dxfId="398" priority="589" stopIfTrue="1">
      <formula>IF(AND($B175&lt;&gt;"",$I175&lt;&gt;"",$J175&lt;&gt;"",$K175&lt;&gt;"",$L175&lt;&gt;"",$M175=100),TRUE,FALSE)</formula>
    </cfRule>
    <cfRule type="expression" dxfId="397" priority="590" stopIfTrue="1">
      <formula>IF(AND($B175&lt;&gt;"",$I175&lt;&gt;"",$J175&lt;&gt;"",$J175&lt;TODAY()),TRUE,FALSE)</formula>
    </cfRule>
    <cfRule type="expression" dxfId="396" priority="591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395" priority="586" stopIfTrue="1">
      <formula>IF(AND($B175&lt;&gt;"",$I175&lt;&gt;"",$J175&lt;&gt;"",$K175&lt;&gt;"",$L175&lt;&gt;"",$M175=100),TRUE,FALSE)</formula>
    </cfRule>
    <cfRule type="expression" dxfId="394" priority="587" stopIfTrue="1">
      <formula>IF(AND($B175&lt;&gt;"",$I175&lt;&gt;"",$J175&lt;&gt;"",$J175&lt;TODAY()),TRUE,FALSE)</formula>
    </cfRule>
    <cfRule type="expression" dxfId="393" priority="588" stopIfTrue="1">
      <formula>IF(OR(AND($B175&lt;&gt;"",$I175&lt;&gt;"",$J175&lt;&gt;"",$K175&lt;&gt;"",$M175&lt;100),AND($I175&lt;&gt;"",$J175&lt;&gt;"",TODAY()&gt;=$I175)),TRUE,FALSE)</formula>
    </cfRule>
  </conditionalFormatting>
  <conditionalFormatting sqref="F163:F164">
    <cfRule type="expression" dxfId="392" priority="583" stopIfTrue="1">
      <formula>IF(AND($B165&lt;&gt;"",$I165&lt;&gt;"",$J165&lt;&gt;"",$K165&lt;&gt;"",$L165&lt;&gt;"",$M165=100),TRUE,FALSE)</formula>
    </cfRule>
    <cfRule type="expression" dxfId="391" priority="584" stopIfTrue="1">
      <formula>IF(AND($B165&lt;&gt;"",$I165&lt;&gt;"",$J165&lt;&gt;"",$J165&lt;TODAY()),TRUE,FALSE)</formula>
    </cfRule>
    <cfRule type="expression" dxfId="390" priority="585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389" priority="580" stopIfTrue="1">
      <formula>IF(AND($B169&lt;&gt;"",$I169&lt;&gt;"",$J169&lt;&gt;"",$K169&lt;&gt;"",$L169&lt;&gt;"",$M169=100),TRUE,FALSE)</formula>
    </cfRule>
    <cfRule type="expression" dxfId="388" priority="581" stopIfTrue="1">
      <formula>IF(AND($B169&lt;&gt;"",$I169&lt;&gt;"",$J169&lt;&gt;"",$J169&lt;TODAY()),TRUE,FALSE)</formula>
    </cfRule>
    <cfRule type="expression" dxfId="387" priority="582" stopIfTrue="1">
      <formula>IF(OR(AND($B169&lt;&gt;"",$I169&lt;&gt;"",$J169&lt;&gt;"",$K169&lt;&gt;"",$M169&lt;100),AND($I169&lt;&gt;"",$J169&lt;&gt;"",TODAY()&gt;=$I169)),TRUE,FALSE)</formula>
    </cfRule>
  </conditionalFormatting>
  <conditionalFormatting sqref="F171:F172">
    <cfRule type="expression" dxfId="386" priority="577" stopIfTrue="1">
      <formula>IF(AND($B173&lt;&gt;"",$I173&lt;&gt;"",$J173&lt;&gt;"",$K173&lt;&gt;"",$L173&lt;&gt;"",$M173=100),TRUE,FALSE)</formula>
    </cfRule>
    <cfRule type="expression" dxfId="385" priority="578" stopIfTrue="1">
      <formula>IF(AND($B173&lt;&gt;"",$I173&lt;&gt;"",$J173&lt;&gt;"",$J173&lt;TODAY()),TRUE,FALSE)</formula>
    </cfRule>
    <cfRule type="expression" dxfId="384" priority="579" stopIfTrue="1">
      <formula>IF(OR(AND($B173&lt;&gt;"",$I173&lt;&gt;"",$J173&lt;&gt;"",$K173&lt;&gt;"",$M173&lt;100),AND($I173&lt;&gt;"",$J173&lt;&gt;"",TODAY()&gt;=$I173)),TRUE,FALSE)</formula>
    </cfRule>
  </conditionalFormatting>
  <conditionalFormatting sqref="F175:F176">
    <cfRule type="expression" dxfId="383" priority="574" stopIfTrue="1">
      <formula>IF(AND($B177&lt;&gt;"",$I177&lt;&gt;"",$J177&lt;&gt;"",$K177&lt;&gt;"",$L177&lt;&gt;"",$M177=100),TRUE,FALSE)</formula>
    </cfRule>
    <cfRule type="expression" dxfId="382" priority="575" stopIfTrue="1">
      <formula>IF(AND($B177&lt;&gt;"",$I177&lt;&gt;"",$J177&lt;&gt;"",$J177&lt;TODAY()),TRUE,FALSE)</formula>
    </cfRule>
    <cfRule type="expression" dxfId="381" priority="576" stopIfTrue="1">
      <formula>IF(OR(AND($B177&lt;&gt;"",$I177&lt;&gt;"",$J177&lt;&gt;"",$K177&lt;&gt;"",$M177&lt;100),AND($I177&lt;&gt;"",$J177&lt;&gt;"",TODAY()&gt;=$I177)),TRUE,FALSE)</formula>
    </cfRule>
  </conditionalFormatting>
  <conditionalFormatting sqref="B179:E180 I179:R180 G179:G180">
    <cfRule type="expression" dxfId="380" priority="571" stopIfTrue="1">
      <formula>IF(AND($B179&lt;&gt;"",$I179&lt;&gt;"",$J179&lt;&gt;"",$K179&lt;&gt;"",$L179&lt;&gt;"",$M179=100),TRUE,FALSE)</formula>
    </cfRule>
    <cfRule type="expression" dxfId="379" priority="572" stopIfTrue="1">
      <formula>IF(AND($B179&lt;&gt;"",$I179&lt;&gt;"",$J179&lt;&gt;"",$J179&lt;TODAY()),TRUE,FALSE)</formula>
    </cfRule>
    <cfRule type="expression" dxfId="378" priority="573" stopIfTrue="1">
      <formula>IF(OR(AND($B179&lt;&gt;"",$I179&lt;&gt;"",$J179&lt;&gt;"",$K179&lt;&gt;"",$M179&lt;100),AND($I179&lt;&gt;"",$J179&lt;&gt;"",TODAY()&gt;=$I179)),TRUE,FALSE)</formula>
    </cfRule>
  </conditionalFormatting>
  <conditionalFormatting sqref="H179:H180">
    <cfRule type="expression" dxfId="377" priority="568" stopIfTrue="1">
      <formula>IF(AND($B179&lt;&gt;"",$I179&lt;&gt;"",$J179&lt;&gt;"",$K179&lt;&gt;"",$L179&lt;&gt;"",$M179=100),TRUE,FALSE)</formula>
    </cfRule>
    <cfRule type="expression" dxfId="376" priority="569" stopIfTrue="1">
      <formula>IF(AND($B179&lt;&gt;"",$I179&lt;&gt;"",$J179&lt;&gt;"",$J179&lt;TODAY()),TRUE,FALSE)</formula>
    </cfRule>
    <cfRule type="expression" dxfId="375" priority="570" stopIfTrue="1">
      <formula>IF(OR(AND($B179&lt;&gt;"",$I179&lt;&gt;"",$J179&lt;&gt;"",$K179&lt;&gt;"",$M179&lt;100),AND($I179&lt;&gt;"",$J179&lt;&gt;"",TODAY()&gt;=$I179)),TRUE,FALSE)</formula>
    </cfRule>
  </conditionalFormatting>
  <conditionalFormatting sqref="F179:F180">
    <cfRule type="expression" dxfId="374" priority="565" stopIfTrue="1">
      <formula>IF(AND($B217&lt;&gt;"",$I217&lt;&gt;"",$J217&lt;&gt;"",$K217&lt;&gt;"",$L217&lt;&gt;"",$M217=100),TRUE,FALSE)</formula>
    </cfRule>
    <cfRule type="expression" dxfId="373" priority="566" stopIfTrue="1">
      <formula>IF(AND($B217&lt;&gt;"",$I217&lt;&gt;"",$J217&lt;&gt;"",$J217&lt;TODAY()),TRUE,FALSE)</formula>
    </cfRule>
    <cfRule type="expression" dxfId="372" priority="567" stopIfTrue="1">
      <formula>IF(OR(AND($B217&lt;&gt;"",$I217&lt;&gt;"",$J217&lt;&gt;"",$K217&lt;&gt;"",$M217&lt;100),AND($I217&lt;&gt;"",$J217&lt;&gt;"",TODAY()&gt;=$I217)),TRUE,FALSE)</formula>
    </cfRule>
  </conditionalFormatting>
  <conditionalFormatting sqref="F165:F166">
    <cfRule type="expression" dxfId="371" priority="562" stopIfTrue="1">
      <formula>IF(AND($B165&lt;&gt;"",$I165&lt;&gt;"",$J165&lt;&gt;"",$K165&lt;&gt;"",$L165&lt;&gt;"",$M165=100),TRUE,FALSE)</formula>
    </cfRule>
    <cfRule type="expression" dxfId="370" priority="563" stopIfTrue="1">
      <formula>IF(AND($B165&lt;&gt;"",$I165&lt;&gt;"",$J165&lt;&gt;"",$J165&lt;TODAY()),TRUE,FALSE)</formula>
    </cfRule>
    <cfRule type="expression" dxfId="369" priority="564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368" priority="559" stopIfTrue="1">
      <formula>IF(AND($B169&lt;&gt;"",$I169&lt;&gt;"",$J169&lt;&gt;"",$K169&lt;&gt;"",$L169&lt;&gt;"",$M169=100),TRUE,FALSE)</formula>
    </cfRule>
    <cfRule type="expression" dxfId="367" priority="560" stopIfTrue="1">
      <formula>IF(AND($B169&lt;&gt;"",$I169&lt;&gt;"",$J169&lt;&gt;"",$J169&lt;TODAY()),TRUE,FALSE)</formula>
    </cfRule>
    <cfRule type="expression" dxfId="366" priority="561" stopIfTrue="1">
      <formula>IF(OR(AND($B169&lt;&gt;"",$I169&lt;&gt;"",$J169&lt;&gt;"",$K169&lt;&gt;"",$M169&lt;100),AND($I169&lt;&gt;"",$J169&lt;&gt;"",TODAY()&gt;=$I169)),TRUE,FALSE)</formula>
    </cfRule>
  </conditionalFormatting>
  <conditionalFormatting sqref="F173:F174">
    <cfRule type="expression" dxfId="365" priority="556" stopIfTrue="1">
      <formula>IF(AND($B173&lt;&gt;"",$I173&lt;&gt;"",$J173&lt;&gt;"",$K173&lt;&gt;"",$L173&lt;&gt;"",$M173=100),TRUE,FALSE)</formula>
    </cfRule>
    <cfRule type="expression" dxfId="364" priority="557" stopIfTrue="1">
      <formula>IF(AND($B173&lt;&gt;"",$I173&lt;&gt;"",$J173&lt;&gt;"",$J173&lt;TODAY()),TRUE,FALSE)</formula>
    </cfRule>
    <cfRule type="expression" dxfId="363" priority="558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362" priority="553" stopIfTrue="1">
      <formula>IF(AND($B177&lt;&gt;"",$I177&lt;&gt;"",$J177&lt;&gt;"",$K177&lt;&gt;"",$L177&lt;&gt;"",$M177=100),TRUE,FALSE)</formula>
    </cfRule>
    <cfRule type="expression" dxfId="361" priority="554" stopIfTrue="1">
      <formula>IF(AND($B177&lt;&gt;"",$I177&lt;&gt;"",$J177&lt;&gt;"",$J177&lt;TODAY()),TRUE,FALSE)</formula>
    </cfRule>
    <cfRule type="expression" dxfId="360" priority="555" stopIfTrue="1">
      <formula>IF(OR(AND($B177&lt;&gt;"",$I177&lt;&gt;"",$J177&lt;&gt;"",$K177&lt;&gt;"",$M177&lt;100),AND($I177&lt;&gt;"",$J177&lt;&gt;"",TODAY()&gt;=$I177)),TRUE,FALSE)</formula>
    </cfRule>
  </conditionalFormatting>
  <conditionalFormatting sqref="B195:D196 M195:R196 G195:G196">
    <cfRule type="expression" dxfId="359" priority="427" stopIfTrue="1">
      <formula>IF(AND($B195&lt;&gt;"",$I195&lt;&gt;"",$J195&lt;&gt;"",$K195&lt;&gt;"",$L195&lt;&gt;"",$M195=100),TRUE,FALSE)</formula>
    </cfRule>
    <cfRule type="expression" dxfId="358" priority="428" stopIfTrue="1">
      <formula>IF(AND($B195&lt;&gt;"",$I195&lt;&gt;"",$J195&lt;&gt;"",$J195&lt;TODAY()),TRUE,FALSE)</formula>
    </cfRule>
    <cfRule type="expression" dxfId="357" priority="429" stopIfTrue="1">
      <formula>IF(OR(AND($B195&lt;&gt;"",$I195&lt;&gt;"",$J195&lt;&gt;"",$K195&lt;&gt;"",$M195&lt;100),AND($I195&lt;&gt;"",$J195&lt;&gt;"",TODAY()&gt;=$I195)),TRUE,FALSE)</formula>
    </cfRule>
  </conditionalFormatting>
  <conditionalFormatting sqref="H195:H196">
    <cfRule type="expression" dxfId="356" priority="424" stopIfTrue="1">
      <formula>IF(AND($B195&lt;&gt;"",$I195&lt;&gt;"",$J195&lt;&gt;"",$K195&lt;&gt;"",$L195&lt;&gt;"",$M195=100),TRUE,FALSE)</formula>
    </cfRule>
    <cfRule type="expression" dxfId="355" priority="425" stopIfTrue="1">
      <formula>IF(AND($B195&lt;&gt;"",$I195&lt;&gt;"",$J195&lt;&gt;"",$J195&lt;TODAY()),TRUE,FALSE)</formula>
    </cfRule>
    <cfRule type="expression" dxfId="354" priority="42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353" priority="421" stopIfTrue="1">
      <formula>IF(AND($B195&lt;&gt;"",$I195&lt;&gt;"",$J195&lt;&gt;"",$K195&lt;&gt;"",$L195&lt;&gt;"",$M195=100),TRUE,FALSE)</formula>
    </cfRule>
    <cfRule type="expression" dxfId="352" priority="422" stopIfTrue="1">
      <formula>IF(AND($B195&lt;&gt;"",$I195&lt;&gt;"",$J195&lt;&gt;"",$J195&lt;TODAY()),TRUE,FALSE)</formula>
    </cfRule>
    <cfRule type="expression" dxfId="351" priority="423" stopIfTrue="1">
      <formula>IF(OR(AND($B195&lt;&gt;"",$I195&lt;&gt;"",$J195&lt;&gt;"",$K195&lt;&gt;"",$M195&lt;100),AND($I195&lt;&gt;"",$J195&lt;&gt;"",TODAY()&gt;=$I195)),TRUE,FALSE)</formula>
    </cfRule>
  </conditionalFormatting>
  <conditionalFormatting sqref="I181:R182 B181:G182">
    <cfRule type="expression" dxfId="350" priority="415" stopIfTrue="1">
      <formula>IF(AND($B181&lt;&gt;"",$I181&lt;&gt;"",$J181&lt;&gt;"",$K181&lt;&gt;"",$L181&lt;&gt;"",$M181=100),TRUE,FALSE)</formula>
    </cfRule>
    <cfRule type="expression" dxfId="349" priority="416" stopIfTrue="1">
      <formula>IF(AND($B181&lt;&gt;"",$I181&lt;&gt;"",$J181&lt;&gt;"",$J181&lt;TODAY()),TRUE,FALSE)</formula>
    </cfRule>
    <cfRule type="expression" dxfId="348" priority="417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347" priority="412" stopIfTrue="1">
      <formula>IF(AND($B181&lt;&gt;"",$I181&lt;&gt;"",$J181&lt;&gt;"",$K181&lt;&gt;"",$L181&lt;&gt;"",$M181=100),TRUE,FALSE)</formula>
    </cfRule>
    <cfRule type="expression" dxfId="346" priority="413" stopIfTrue="1">
      <formula>IF(AND($B181&lt;&gt;"",$I181&lt;&gt;"",$J181&lt;&gt;"",$J181&lt;TODAY()),TRUE,FALSE)</formula>
    </cfRule>
    <cfRule type="expression" dxfId="345" priority="414" stopIfTrue="1">
      <formula>IF(OR(AND($B181&lt;&gt;"",$I181&lt;&gt;"",$J181&lt;&gt;"",$K181&lt;&gt;"",$M181&lt;100),AND($I181&lt;&gt;"",$J181&lt;&gt;"",TODAY()&gt;=$I181)),TRUE,FALSE)</formula>
    </cfRule>
  </conditionalFormatting>
  <conditionalFormatting sqref="I191:I192 M191:R192 B191:C192 G191:G192">
    <cfRule type="expression" dxfId="344" priority="409" stopIfTrue="1">
      <formula>IF(AND($B191&lt;&gt;"",$I191&lt;&gt;"",$J191&lt;&gt;"",$K191&lt;&gt;"",$L191&lt;&gt;"",$M191=100),TRUE,FALSE)</formula>
    </cfRule>
    <cfRule type="expression" dxfId="343" priority="410" stopIfTrue="1">
      <formula>IF(AND($B191&lt;&gt;"",$I191&lt;&gt;"",$J191&lt;&gt;"",$J191&lt;TODAY()),TRUE,FALSE)</formula>
    </cfRule>
    <cfRule type="expression" dxfId="342" priority="411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341" priority="406" stopIfTrue="1">
      <formula>IF(AND($B191&lt;&gt;"",$I191&lt;&gt;"",$J191&lt;&gt;"",$K191&lt;&gt;"",$L191&lt;&gt;"",$M191=100),TRUE,FALSE)</formula>
    </cfRule>
    <cfRule type="expression" dxfId="340" priority="407" stopIfTrue="1">
      <formula>IF(AND($B191&lt;&gt;"",$I191&lt;&gt;"",$J191&lt;&gt;"",$J191&lt;TODAY()),TRUE,FALSE)</formula>
    </cfRule>
    <cfRule type="expression" dxfId="339" priority="408" stopIfTrue="1">
      <formula>IF(OR(AND($B191&lt;&gt;"",$I191&lt;&gt;"",$J191&lt;&gt;"",$K191&lt;&gt;"",$M191&lt;100),AND($I191&lt;&gt;"",$J191&lt;&gt;"",TODAY()&gt;=$I191)),TRUE,FALSE)</formula>
    </cfRule>
  </conditionalFormatting>
  <conditionalFormatting sqref="D191:D192">
    <cfRule type="expression" dxfId="338" priority="403" stopIfTrue="1">
      <formula>IF(AND($B191&lt;&gt;"",$I191&lt;&gt;"",$J191&lt;&gt;"",$K191&lt;&gt;"",$L191&lt;&gt;"",$M191=100),TRUE,FALSE)</formula>
    </cfRule>
    <cfRule type="expression" dxfId="337" priority="404" stopIfTrue="1">
      <formula>IF(AND($B191&lt;&gt;"",$I191&lt;&gt;"",$J191&lt;&gt;"",$J191&lt;TODAY()),TRUE,FALSE)</formula>
    </cfRule>
    <cfRule type="expression" dxfId="336" priority="405" stopIfTrue="1">
      <formula>IF(OR(AND($B191&lt;&gt;"",$I191&lt;&gt;"",$J191&lt;&gt;"",$K191&lt;&gt;"",$M191&lt;100),AND($I191&lt;&gt;"",$J191&lt;&gt;"",TODAY()&gt;=$I191)),TRUE,FALSE)</formula>
    </cfRule>
  </conditionalFormatting>
  <conditionalFormatting sqref="B187:D188 M187:R188 I187:I188 G187:G188">
    <cfRule type="expression" dxfId="335" priority="400" stopIfTrue="1">
      <formula>IF(AND($B187&lt;&gt;"",$I187&lt;&gt;"",$J187&lt;&gt;"",$K187&lt;&gt;"",$L187&lt;&gt;"",$M187=100),TRUE,FALSE)</formula>
    </cfRule>
    <cfRule type="expression" dxfId="334" priority="401" stopIfTrue="1">
      <formula>IF(AND($B187&lt;&gt;"",$I187&lt;&gt;"",$J187&lt;&gt;"",$J187&lt;TODAY()),TRUE,FALSE)</formula>
    </cfRule>
    <cfRule type="expression" dxfId="333" priority="402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332" priority="397" stopIfTrue="1">
      <formula>IF(AND($B187&lt;&gt;"",$I187&lt;&gt;"",$J187&lt;&gt;"",$K187&lt;&gt;"",$L187&lt;&gt;"",$M187=100),TRUE,FALSE)</formula>
    </cfRule>
    <cfRule type="expression" dxfId="331" priority="398" stopIfTrue="1">
      <formula>IF(AND($B187&lt;&gt;"",$I187&lt;&gt;"",$J187&lt;&gt;"",$J187&lt;TODAY()),TRUE,FALSE)</formula>
    </cfRule>
    <cfRule type="expression" dxfId="330" priority="399" stopIfTrue="1">
      <formula>IF(OR(AND($B187&lt;&gt;"",$I187&lt;&gt;"",$J187&lt;&gt;"",$K187&lt;&gt;"",$M187&lt;100),AND($I187&lt;&gt;"",$J187&lt;&gt;"",TODAY()&gt;=$I187)),TRUE,FALSE)</formula>
    </cfRule>
  </conditionalFormatting>
  <conditionalFormatting sqref="L187:L188">
    <cfRule type="expression" dxfId="329" priority="394" stopIfTrue="1">
      <formula>IF(AND($B187&lt;&gt;"",$I187&lt;&gt;"",$J187&lt;&gt;"",$K187&lt;&gt;"",$L187&lt;&gt;"",$M187=100),TRUE,FALSE)</formula>
    </cfRule>
    <cfRule type="expression" dxfId="328" priority="395" stopIfTrue="1">
      <formula>IF(AND($B187&lt;&gt;"",$I187&lt;&gt;"",$J187&lt;&gt;"",$J187&lt;TODAY()),TRUE,FALSE)</formula>
    </cfRule>
    <cfRule type="expression" dxfId="327" priority="396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326" priority="391" stopIfTrue="1">
      <formula>IF(AND($B187&lt;&gt;"",$I187&lt;&gt;"",$J187&lt;&gt;"",$K187&lt;&gt;"",$L187&lt;&gt;"",$M187=100),TRUE,FALSE)</formula>
    </cfRule>
    <cfRule type="expression" dxfId="325" priority="392" stopIfTrue="1">
      <formula>IF(AND($B187&lt;&gt;"",$I187&lt;&gt;"",$J187&lt;&gt;"",$J187&lt;TODAY()),TRUE,FALSE)</formula>
    </cfRule>
    <cfRule type="expression" dxfId="324" priority="393" stopIfTrue="1">
      <formula>IF(OR(AND($B187&lt;&gt;"",$I187&lt;&gt;"",$J187&lt;&gt;"",$K187&lt;&gt;"",$M187&lt;100),AND($I187&lt;&gt;"",$J187&lt;&gt;"",TODAY()&gt;=$I187)),TRUE,FALSE)</formula>
    </cfRule>
  </conditionalFormatting>
  <conditionalFormatting sqref="K187:K188">
    <cfRule type="expression" dxfId="323" priority="388" stopIfTrue="1">
      <formula>IF(AND($B187&lt;&gt;"",$I187&lt;&gt;"",$J187&lt;&gt;"",$K187&lt;&gt;"",$L187&lt;&gt;"",$M187=100),TRUE,FALSE)</formula>
    </cfRule>
    <cfRule type="expression" dxfId="322" priority="389" stopIfTrue="1">
      <formula>IF(AND($B187&lt;&gt;"",$I187&lt;&gt;"",$J187&lt;&gt;"",$J187&lt;TODAY()),TRUE,FALSE)</formula>
    </cfRule>
    <cfRule type="expression" dxfId="321" priority="390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 M183:R184 B183:C184 G183:G184">
    <cfRule type="expression" dxfId="320" priority="385" stopIfTrue="1">
      <formula>IF(AND($B183&lt;&gt;"",$I183&lt;&gt;"",$J183&lt;&gt;"",$K183&lt;&gt;"",$L183&lt;&gt;"",$M183=100),TRUE,FALSE)</formula>
    </cfRule>
    <cfRule type="expression" dxfId="319" priority="386" stopIfTrue="1">
      <formula>IF(AND($B183&lt;&gt;"",$I183&lt;&gt;"",$J183&lt;&gt;"",$J183&lt;TODAY()),TRUE,FALSE)</formula>
    </cfRule>
    <cfRule type="expression" dxfId="318" priority="38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317" priority="382" stopIfTrue="1">
      <formula>IF(AND($B183&lt;&gt;"",$I183&lt;&gt;"",$J183&lt;&gt;"",$K183&lt;&gt;"",$L183&lt;&gt;"",$M183=100),TRUE,FALSE)</formula>
    </cfRule>
    <cfRule type="expression" dxfId="316" priority="383" stopIfTrue="1">
      <formula>IF(AND($B183&lt;&gt;"",$I183&lt;&gt;"",$J183&lt;&gt;"",$J183&lt;TODAY()),TRUE,FALSE)</formula>
    </cfRule>
    <cfRule type="expression" dxfId="315" priority="384" stopIfTrue="1">
      <formula>IF(OR(AND($B183&lt;&gt;"",$I183&lt;&gt;"",$J183&lt;&gt;"",$K183&lt;&gt;"",$M183&lt;100),AND($I183&lt;&gt;"",$J183&lt;&gt;"",TODAY()&gt;=$I183)),TRUE,FALSE)</formula>
    </cfRule>
  </conditionalFormatting>
  <conditionalFormatting sqref="K183:K184">
    <cfRule type="expression" dxfId="314" priority="379" stopIfTrue="1">
      <formula>IF(AND($B183&lt;&gt;"",$I183&lt;&gt;"",$J183&lt;&gt;"",$K183&lt;&gt;"",$L183&lt;&gt;"",$M183=100),TRUE,FALSE)</formula>
    </cfRule>
    <cfRule type="expression" dxfId="313" priority="380" stopIfTrue="1">
      <formula>IF(AND($B183&lt;&gt;"",$I183&lt;&gt;"",$J183&lt;&gt;"",$J183&lt;TODAY()),TRUE,FALSE)</formula>
    </cfRule>
    <cfRule type="expression" dxfId="312" priority="381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311" priority="376" stopIfTrue="1">
      <formula>IF(AND($B183&lt;&gt;"",$I183&lt;&gt;"",$J183&lt;&gt;"",$K183&lt;&gt;"",$L183&lt;&gt;"",$M183=100),TRUE,FALSE)</formula>
    </cfRule>
    <cfRule type="expression" dxfId="310" priority="377" stopIfTrue="1">
      <formula>IF(AND($B183&lt;&gt;"",$I183&lt;&gt;"",$J183&lt;&gt;"",$J183&lt;TODAY()),TRUE,FALSE)</formula>
    </cfRule>
    <cfRule type="expression" dxfId="309" priority="378" stopIfTrue="1">
      <formula>IF(OR(AND($B183&lt;&gt;"",$I183&lt;&gt;"",$J183&lt;&gt;"",$K183&lt;&gt;"",$M183&lt;100),AND($I183&lt;&gt;"",$J183&lt;&gt;"",TODAY()&gt;=$I183)),TRUE,FALSE)</formula>
    </cfRule>
  </conditionalFormatting>
  <conditionalFormatting sqref="D183:D184">
    <cfRule type="expression" dxfId="308" priority="373" stopIfTrue="1">
      <formula>IF(AND($B183&lt;&gt;"",$I183&lt;&gt;"",$J183&lt;&gt;"",$K183&lt;&gt;"",$L183&lt;&gt;"",$M183=100),TRUE,FALSE)</formula>
    </cfRule>
    <cfRule type="expression" dxfId="307" priority="374" stopIfTrue="1">
      <formula>IF(AND($B183&lt;&gt;"",$I183&lt;&gt;"",$J183&lt;&gt;"",$J183&lt;TODAY()),TRUE,FALSE)</formula>
    </cfRule>
    <cfRule type="expression" dxfId="306" priority="375" stopIfTrue="1">
      <formula>IF(OR(AND($B183&lt;&gt;"",$I183&lt;&gt;"",$J183&lt;&gt;"",$K183&lt;&gt;"",$M183&lt;100),AND($I183&lt;&gt;"",$J183&lt;&gt;"",TODAY()&gt;=$I183)),TRUE,FALSE)</formula>
    </cfRule>
  </conditionalFormatting>
  <conditionalFormatting sqref="J195:J196">
    <cfRule type="expression" dxfId="305" priority="358" stopIfTrue="1">
      <formula>IF(AND($B195&lt;&gt;"",$I195&lt;&gt;"",$J195&lt;&gt;"",$K195&lt;&gt;"",$L195&lt;&gt;"",$M195=100),TRUE,FALSE)</formula>
    </cfRule>
    <cfRule type="expression" dxfId="304" priority="359" stopIfTrue="1">
      <formula>IF(AND($B195&lt;&gt;"",$I195&lt;&gt;"",$J195&lt;&gt;"",$J195&lt;TODAY()),TRUE,FALSE)</formula>
    </cfRule>
    <cfRule type="expression" dxfId="303" priority="360" stopIfTrue="1">
      <formula>IF(OR(AND($B195&lt;&gt;"",$I195&lt;&gt;"",$J195&lt;&gt;"",$K195&lt;&gt;"",$M195&lt;100),AND($I195&lt;&gt;"",$J195&lt;&gt;"",TODAY()&gt;=$I195)),TRUE,FALSE)</formula>
    </cfRule>
  </conditionalFormatting>
  <conditionalFormatting sqref="J191:J192">
    <cfRule type="expression" dxfId="302" priority="355" stopIfTrue="1">
      <formula>IF(AND($B191&lt;&gt;"",$I191&lt;&gt;"",$J191&lt;&gt;"",$K191&lt;&gt;"",$L191&lt;&gt;"",$M191=100),TRUE,FALSE)</formula>
    </cfRule>
    <cfRule type="expression" dxfId="301" priority="356" stopIfTrue="1">
      <formula>IF(AND($B191&lt;&gt;"",$I191&lt;&gt;"",$J191&lt;&gt;"",$J191&lt;TODAY()),TRUE,FALSE)</formula>
    </cfRule>
    <cfRule type="expression" dxfId="300" priority="357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299" priority="352" stopIfTrue="1">
      <formula>IF(AND($B195&lt;&gt;"",$I195&lt;&gt;"",$J195&lt;&gt;"",$K195&lt;&gt;"",$L195&lt;&gt;"",$M195=100),TRUE,FALSE)</formula>
    </cfRule>
    <cfRule type="expression" dxfId="298" priority="353" stopIfTrue="1">
      <formula>IF(AND($B195&lt;&gt;"",$I195&lt;&gt;"",$J195&lt;&gt;"",$J195&lt;TODAY()),TRUE,FALSE)</formula>
    </cfRule>
    <cfRule type="expression" dxfId="297" priority="354" stopIfTrue="1">
      <formula>IF(OR(AND($B195&lt;&gt;"",$I195&lt;&gt;"",$J195&lt;&gt;"",$K195&lt;&gt;"",$M195&lt;100),AND($I195&lt;&gt;"",$J195&lt;&gt;"",TODAY()&gt;=$I195)),TRUE,FALSE)</formula>
    </cfRule>
  </conditionalFormatting>
  <conditionalFormatting sqref="L183:L184">
    <cfRule type="expression" dxfId="296" priority="349" stopIfTrue="1">
      <formula>IF(AND($B183&lt;&gt;"",$I183&lt;&gt;"",$J183&lt;&gt;"",$K183&lt;&gt;"",$L183&lt;&gt;"",$M183=100),TRUE,FALSE)</formula>
    </cfRule>
    <cfRule type="expression" dxfId="295" priority="350" stopIfTrue="1">
      <formula>IF(AND($B183&lt;&gt;"",$I183&lt;&gt;"",$J183&lt;&gt;"",$J183&lt;TODAY()),TRUE,FALSE)</formula>
    </cfRule>
    <cfRule type="expression" dxfId="294" priority="351" stopIfTrue="1">
      <formula>IF(OR(AND($B183&lt;&gt;"",$I183&lt;&gt;"",$J183&lt;&gt;"",$K183&lt;&gt;"",$M183&lt;100),AND($I183&lt;&gt;"",$J183&lt;&gt;"",TODAY()&gt;=$I183)),TRUE,FALSE)</formula>
    </cfRule>
  </conditionalFormatting>
  <conditionalFormatting sqref="K191:K192">
    <cfRule type="expression" dxfId="293" priority="346" stopIfTrue="1">
      <formula>IF(AND($B191&lt;&gt;"",$I191&lt;&gt;"",$J191&lt;&gt;"",$K191&lt;&gt;"",$L191&lt;&gt;"",$M191=100),TRUE,FALSE)</formula>
    </cfRule>
    <cfRule type="expression" dxfId="292" priority="347" stopIfTrue="1">
      <formula>IF(AND($B191&lt;&gt;"",$I191&lt;&gt;"",$J191&lt;&gt;"",$J191&lt;TODAY()),TRUE,FALSE)</formula>
    </cfRule>
    <cfRule type="expression" dxfId="291" priority="348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290" priority="343" stopIfTrue="1">
      <formula>IF(AND($B195&lt;&gt;"",$I195&lt;&gt;"",$J195&lt;&gt;"",$K195&lt;&gt;"",$L195&lt;&gt;"",$M195=100),TRUE,FALSE)</formula>
    </cfRule>
    <cfRule type="expression" dxfId="289" priority="344" stopIfTrue="1">
      <formula>IF(AND($B195&lt;&gt;"",$I195&lt;&gt;"",$J195&lt;&gt;"",$J195&lt;TODAY()),TRUE,FALSE)</formula>
    </cfRule>
    <cfRule type="expression" dxfId="288" priority="345" stopIfTrue="1">
      <formula>IF(OR(AND($B195&lt;&gt;"",$I195&lt;&gt;"",$J195&lt;&gt;"",$K195&lt;&gt;"",$M195&lt;100),AND($I195&lt;&gt;"",$J195&lt;&gt;"",TODAY()&gt;=$I195)),TRUE,FALSE)</formula>
    </cfRule>
  </conditionalFormatting>
  <conditionalFormatting sqref="L191:L192">
    <cfRule type="expression" dxfId="287" priority="340" stopIfTrue="1">
      <formula>IF(AND($B191&lt;&gt;"",$I191&lt;&gt;"",$J191&lt;&gt;"",$K191&lt;&gt;"",$L191&lt;&gt;"",$M191=100),TRUE,FALSE)</formula>
    </cfRule>
    <cfRule type="expression" dxfId="286" priority="341" stopIfTrue="1">
      <formula>IF(AND($B191&lt;&gt;"",$I191&lt;&gt;"",$J191&lt;&gt;"",$J191&lt;TODAY()),TRUE,FALSE)</formula>
    </cfRule>
    <cfRule type="expression" dxfId="285" priority="342" stopIfTrue="1">
      <formula>IF(OR(AND($B191&lt;&gt;"",$I191&lt;&gt;"",$J191&lt;&gt;"",$K191&lt;&gt;"",$M191&lt;100),AND($I191&lt;&gt;"",$J191&lt;&gt;"",TODAY()&gt;=$I191)),TRUE,FALSE)</formula>
    </cfRule>
  </conditionalFormatting>
  <conditionalFormatting sqref="I185:R186 B185:E186 G185:G186">
    <cfRule type="expression" dxfId="284" priority="331" stopIfTrue="1">
      <formula>IF(AND($B185&lt;&gt;"",$I185&lt;&gt;"",$J185&lt;&gt;"",$K185&lt;&gt;"",$L185&lt;&gt;"",$M185=100),TRUE,FALSE)</formula>
    </cfRule>
    <cfRule type="expression" dxfId="283" priority="332" stopIfTrue="1">
      <formula>IF(AND($B185&lt;&gt;"",$I185&lt;&gt;"",$J185&lt;&gt;"",$J185&lt;TODAY()),TRUE,FALSE)</formula>
    </cfRule>
    <cfRule type="expression" dxfId="282" priority="333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281" priority="328" stopIfTrue="1">
      <formula>IF(AND($B185&lt;&gt;"",$I185&lt;&gt;"",$J185&lt;&gt;"",$K185&lt;&gt;"",$L185&lt;&gt;"",$M185=100),TRUE,FALSE)</formula>
    </cfRule>
    <cfRule type="expression" dxfId="280" priority="329" stopIfTrue="1">
      <formula>IF(AND($B185&lt;&gt;"",$I185&lt;&gt;"",$J185&lt;&gt;"",$J185&lt;TODAY()),TRUE,FALSE)</formula>
    </cfRule>
    <cfRule type="expression" dxfId="279" priority="330" stopIfTrue="1">
      <formula>IF(OR(AND($B185&lt;&gt;"",$I185&lt;&gt;"",$J185&lt;&gt;"",$K185&lt;&gt;"",$M185&lt;100),AND($I185&lt;&gt;"",$J185&lt;&gt;"",TODAY()&gt;=$I185)),TRUE,FALSE)</formula>
    </cfRule>
  </conditionalFormatting>
  <conditionalFormatting sqref="I189:R190 B189:E190 G189:G190">
    <cfRule type="expression" dxfId="278" priority="319" stopIfTrue="1">
      <formula>IF(AND($B189&lt;&gt;"",$I189&lt;&gt;"",$J189&lt;&gt;"",$K189&lt;&gt;"",$L189&lt;&gt;"",$M189=100),TRUE,FALSE)</formula>
    </cfRule>
    <cfRule type="expression" dxfId="277" priority="320" stopIfTrue="1">
      <formula>IF(AND($B189&lt;&gt;"",$I189&lt;&gt;"",$J189&lt;&gt;"",$J189&lt;TODAY()),TRUE,FALSE)</formula>
    </cfRule>
    <cfRule type="expression" dxfId="276" priority="321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275" priority="316" stopIfTrue="1">
      <formula>IF(AND($B189&lt;&gt;"",$I189&lt;&gt;"",$J189&lt;&gt;"",$K189&lt;&gt;"",$L189&lt;&gt;"",$M189=100),TRUE,FALSE)</formula>
    </cfRule>
    <cfRule type="expression" dxfId="274" priority="317" stopIfTrue="1">
      <formula>IF(AND($B189&lt;&gt;"",$I189&lt;&gt;"",$J189&lt;&gt;"",$J189&lt;TODAY()),TRUE,FALSE)</formula>
    </cfRule>
    <cfRule type="expression" dxfId="273" priority="318" stopIfTrue="1">
      <formula>IF(OR(AND($B189&lt;&gt;"",$I189&lt;&gt;"",$J189&lt;&gt;"",$K189&lt;&gt;"",$M189&lt;100),AND($I189&lt;&gt;"",$J189&lt;&gt;"",TODAY()&gt;=$I189)),TRUE,FALSE)</formula>
    </cfRule>
  </conditionalFormatting>
  <conditionalFormatting sqref="I193:R194 B193:E194 G193:G194">
    <cfRule type="expression" dxfId="272" priority="307" stopIfTrue="1">
      <formula>IF(AND($B193&lt;&gt;"",$I193&lt;&gt;"",$J193&lt;&gt;"",$K193&lt;&gt;"",$L193&lt;&gt;"",$M193=100),TRUE,FALSE)</formula>
    </cfRule>
    <cfRule type="expression" dxfId="271" priority="308" stopIfTrue="1">
      <formula>IF(AND($B193&lt;&gt;"",$I193&lt;&gt;"",$J193&lt;&gt;"",$J193&lt;TODAY()),TRUE,FALSE)</formula>
    </cfRule>
    <cfRule type="expression" dxfId="270" priority="309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269" priority="304" stopIfTrue="1">
      <formula>IF(AND($B193&lt;&gt;"",$I193&lt;&gt;"",$J193&lt;&gt;"",$K193&lt;&gt;"",$L193&lt;&gt;"",$M193=100),TRUE,FALSE)</formula>
    </cfRule>
    <cfRule type="expression" dxfId="268" priority="305" stopIfTrue="1">
      <formula>IF(AND($B193&lt;&gt;"",$I193&lt;&gt;"",$J193&lt;&gt;"",$J193&lt;TODAY()),TRUE,FALSE)</formula>
    </cfRule>
    <cfRule type="expression" dxfId="267" priority="306" stopIfTrue="1">
      <formula>IF(OR(AND($B193&lt;&gt;"",$I193&lt;&gt;"",$J193&lt;&gt;"",$K193&lt;&gt;"",$M193&lt;100),AND($I193&lt;&gt;"",$J193&lt;&gt;"",TODAY()&gt;=$I193)),TRUE,FALSE)</formula>
    </cfRule>
  </conditionalFormatting>
  <conditionalFormatting sqref="F185:F186">
    <cfRule type="expression" dxfId="266" priority="301" stopIfTrue="1">
      <formula>IF(AND($B223&lt;&gt;"",$I223&lt;&gt;"",$J223&lt;&gt;"",$K223&lt;&gt;"",$L223&lt;&gt;"",$M223=100),TRUE,FALSE)</formula>
    </cfRule>
    <cfRule type="expression" dxfId="265" priority="302" stopIfTrue="1">
      <formula>IF(AND($B223&lt;&gt;"",$I223&lt;&gt;"",$J223&lt;&gt;"",$J223&lt;TODAY()),TRUE,FALSE)</formula>
    </cfRule>
    <cfRule type="expression" dxfId="264" priority="303" stopIfTrue="1">
      <formula>IF(OR(AND($B223&lt;&gt;"",$I223&lt;&gt;"",$J223&lt;&gt;"",$K223&lt;&gt;"",$M223&lt;100),AND($I223&lt;&gt;"",$J223&lt;&gt;"",TODAY()&gt;=$I223)),TRUE,FALSE)</formula>
    </cfRule>
  </conditionalFormatting>
  <conditionalFormatting sqref="F189:F190">
    <cfRule type="expression" dxfId="263" priority="298" stopIfTrue="1">
      <formula>IF(AND($B227&lt;&gt;"",$I227&lt;&gt;"",$J227&lt;&gt;"",$K227&lt;&gt;"",$L227&lt;&gt;"",$M227=100),TRUE,FALSE)</formula>
    </cfRule>
    <cfRule type="expression" dxfId="262" priority="299" stopIfTrue="1">
      <formula>IF(AND($B227&lt;&gt;"",$I227&lt;&gt;"",$J227&lt;&gt;"",$J227&lt;TODAY()),TRUE,FALSE)</formula>
    </cfRule>
    <cfRule type="expression" dxfId="261" priority="300" stopIfTrue="1">
      <formula>IF(OR(AND($B227&lt;&gt;"",$I227&lt;&gt;"",$J227&lt;&gt;"",$K227&lt;&gt;"",$M227&lt;100),AND($I227&lt;&gt;"",$J227&lt;&gt;"",TODAY()&gt;=$I227)),TRUE,FALSE)</formula>
    </cfRule>
  </conditionalFormatting>
  <conditionalFormatting sqref="F193:F194">
    <cfRule type="expression" dxfId="260" priority="295" stopIfTrue="1">
      <formula>IF(AND($B231&lt;&gt;"",$I231&lt;&gt;"",$J231&lt;&gt;"",$K231&lt;&gt;"",$L231&lt;&gt;"",$M231=100),TRUE,FALSE)</formula>
    </cfRule>
    <cfRule type="expression" dxfId="259" priority="296" stopIfTrue="1">
      <formula>IF(AND($B231&lt;&gt;"",$I231&lt;&gt;"",$J231&lt;&gt;"",$J231&lt;TODAY()),TRUE,FALSE)</formula>
    </cfRule>
    <cfRule type="expression" dxfId="258" priority="297" stopIfTrue="1">
      <formula>IF(OR(AND($B231&lt;&gt;"",$I231&lt;&gt;"",$J231&lt;&gt;"",$K231&lt;&gt;"",$M231&lt;100),AND($I231&lt;&gt;"",$J231&lt;&gt;"",TODAY()&gt;=$I231)),TRUE,FALSE)</formula>
    </cfRule>
  </conditionalFormatting>
  <conditionalFormatting sqref="I197:R198 B197:E198 G197:G198">
    <cfRule type="expression" dxfId="257" priority="286" stopIfTrue="1">
      <formula>IF(AND($B197&lt;&gt;"",$I197&lt;&gt;"",$J197&lt;&gt;"",$K197&lt;&gt;"",$L197&lt;&gt;"",$M197=100),TRUE,FALSE)</formula>
    </cfRule>
    <cfRule type="expression" dxfId="256" priority="287" stopIfTrue="1">
      <formula>IF(AND($B197&lt;&gt;"",$I197&lt;&gt;"",$J197&lt;&gt;"",$J197&lt;TODAY()),TRUE,FALSE)</formula>
    </cfRule>
    <cfRule type="expression" dxfId="255" priority="288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254" priority="283" stopIfTrue="1">
      <formula>IF(AND($B197&lt;&gt;"",$I197&lt;&gt;"",$J197&lt;&gt;"",$K197&lt;&gt;"",$L197&lt;&gt;"",$M197=100),TRUE,FALSE)</formula>
    </cfRule>
    <cfRule type="expression" dxfId="253" priority="284" stopIfTrue="1">
      <formula>IF(AND($B197&lt;&gt;"",$I197&lt;&gt;"",$J197&lt;&gt;"",$J197&lt;TODAY()),TRUE,FALSE)</formula>
    </cfRule>
    <cfRule type="expression" dxfId="252" priority="285" stopIfTrue="1">
      <formula>IF(OR(AND($B197&lt;&gt;"",$I197&lt;&gt;"",$J197&lt;&gt;"",$K197&lt;&gt;"",$M197&lt;100),AND($I197&lt;&gt;"",$J197&lt;&gt;"",TODAY()&gt;=$I197)),TRUE,FALSE)</formula>
    </cfRule>
  </conditionalFormatting>
  <conditionalFormatting sqref="F197:F198">
    <cfRule type="expression" dxfId="251" priority="280" stopIfTrue="1">
      <formula>IF(AND($B235&lt;&gt;"",$I235&lt;&gt;"",$J235&lt;&gt;"",$K235&lt;&gt;"",$L235&lt;&gt;"",$M235=100),TRUE,FALSE)</formula>
    </cfRule>
    <cfRule type="expression" dxfId="250" priority="281" stopIfTrue="1">
      <formula>IF(AND($B235&lt;&gt;"",$I235&lt;&gt;"",$J235&lt;&gt;"",$J235&lt;TODAY()),TRUE,FALSE)</formula>
    </cfRule>
    <cfRule type="expression" dxfId="249" priority="282" stopIfTrue="1">
      <formula>IF(OR(AND($B235&lt;&gt;"",$I235&lt;&gt;"",$J235&lt;&gt;"",$K235&lt;&gt;"",$M235&lt;100),AND($I235&lt;&gt;"",$J235&lt;&gt;"",TODAY()&gt;=$I235)),TRUE,FALSE)</formula>
    </cfRule>
  </conditionalFormatting>
  <conditionalFormatting sqref="L111:L112">
    <cfRule type="expression" dxfId="248" priority="277" stopIfTrue="1">
      <formula>IF(AND($B111&lt;&gt;"",$I111&lt;&gt;"",$J111&lt;&gt;"",$K111&lt;&gt;"",$L111&lt;&gt;"",$M111=100),TRUE,FALSE)</formula>
    </cfRule>
    <cfRule type="expression" dxfId="247" priority="278" stopIfTrue="1">
      <formula>IF(AND($B111&lt;&gt;"",$I111&lt;&gt;"",$J111&lt;&gt;"",$J111&lt;TODAY()),TRUE,FALSE)</formula>
    </cfRule>
    <cfRule type="expression" dxfId="246" priority="279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245" priority="274" stopIfTrue="1">
      <formula>IF(AND($B113&lt;&gt;"",$I113&lt;&gt;"",$J113&lt;&gt;"",$K113&lt;&gt;"",$L113&lt;&gt;"",$M113=100),TRUE,FALSE)</formula>
    </cfRule>
    <cfRule type="expression" dxfId="244" priority="275" stopIfTrue="1">
      <formula>IF(AND($B113&lt;&gt;"",$I113&lt;&gt;"",$J113&lt;&gt;"",$J113&lt;TODAY()),TRUE,FALSE)</formula>
    </cfRule>
    <cfRule type="expression" dxfId="243" priority="276" stopIfTrue="1">
      <formula>IF(OR(AND($B113&lt;&gt;"",$I113&lt;&gt;"",$J113&lt;&gt;"",$K113&lt;&gt;"",$M113&lt;100),AND($I113&lt;&gt;"",$J113&lt;&gt;"",TODAY()&gt;=$I113)),TRUE,FALSE)</formula>
    </cfRule>
  </conditionalFormatting>
  <conditionalFormatting sqref="L115:L116">
    <cfRule type="expression" dxfId="242" priority="271" stopIfTrue="1">
      <formula>IF(AND($B115&lt;&gt;"",$I115&lt;&gt;"",$J115&lt;&gt;"",$K115&lt;&gt;"",$L115&lt;&gt;"",$M115=100),TRUE,FALSE)</formula>
    </cfRule>
    <cfRule type="expression" dxfId="241" priority="272" stopIfTrue="1">
      <formula>IF(AND($B115&lt;&gt;"",$I115&lt;&gt;"",$J115&lt;&gt;"",$J115&lt;TODAY()),TRUE,FALSE)</formula>
    </cfRule>
    <cfRule type="expression" dxfId="240" priority="273" stopIfTrue="1">
      <formula>IF(OR(AND($B115&lt;&gt;"",$I115&lt;&gt;"",$J115&lt;&gt;"",$K115&lt;&gt;"",$M115&lt;100),AND($I115&lt;&gt;"",$J115&lt;&gt;"",TODAY()&gt;=$I115)),TRUE,FALSE)</formula>
    </cfRule>
  </conditionalFormatting>
  <conditionalFormatting sqref="F183:F184">
    <cfRule type="expression" dxfId="239" priority="268" stopIfTrue="1">
      <formula>IF(AND($B183&lt;&gt;"",$I183&lt;&gt;"",$J183&lt;&gt;"",$K183&lt;&gt;"",$L183&lt;&gt;"",$M183=100),TRUE,FALSE)</formula>
    </cfRule>
    <cfRule type="expression" dxfId="238" priority="269" stopIfTrue="1">
      <formula>IF(AND($B183&lt;&gt;"",$I183&lt;&gt;"",$J183&lt;&gt;"",$J183&lt;TODAY()),TRUE,FALSE)</formula>
    </cfRule>
    <cfRule type="expression" dxfId="237" priority="270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236" priority="265" stopIfTrue="1">
      <formula>IF(AND($B187&lt;&gt;"",$I187&lt;&gt;"",$J187&lt;&gt;"",$K187&lt;&gt;"",$L187&lt;&gt;"",$M187=100),TRUE,FALSE)</formula>
    </cfRule>
    <cfRule type="expression" dxfId="235" priority="266" stopIfTrue="1">
      <formula>IF(AND($B187&lt;&gt;"",$I187&lt;&gt;"",$J187&lt;&gt;"",$J187&lt;TODAY()),TRUE,FALSE)</formula>
    </cfRule>
    <cfRule type="expression" dxfId="234" priority="267" stopIfTrue="1">
      <formula>IF(OR(AND($B187&lt;&gt;"",$I187&lt;&gt;"",$J187&lt;&gt;"",$K187&lt;&gt;"",$M187&lt;100),AND($I187&lt;&gt;"",$J187&lt;&gt;"",TODAY()&gt;=$I187)),TRUE,FALSE)</formula>
    </cfRule>
  </conditionalFormatting>
  <conditionalFormatting sqref="F191:F192">
    <cfRule type="expression" dxfId="233" priority="262" stopIfTrue="1">
      <formula>IF(AND($B191&lt;&gt;"",$I191&lt;&gt;"",$J191&lt;&gt;"",$K191&lt;&gt;"",$L191&lt;&gt;"",$M191=100),TRUE,FALSE)</formula>
    </cfRule>
    <cfRule type="expression" dxfId="232" priority="263" stopIfTrue="1">
      <formula>IF(AND($B191&lt;&gt;"",$I191&lt;&gt;"",$J191&lt;&gt;"",$J191&lt;TODAY()),TRUE,FALSE)</formula>
    </cfRule>
    <cfRule type="expression" dxfId="231" priority="264" stopIfTrue="1">
      <formula>IF(OR(AND($B191&lt;&gt;"",$I191&lt;&gt;"",$J191&lt;&gt;"",$K191&lt;&gt;"",$M191&lt;100),AND($I191&lt;&gt;"",$J191&lt;&gt;"",TODAY()&gt;=$I191)),TRUE,FALSE)</formula>
    </cfRule>
  </conditionalFormatting>
  <conditionalFormatting sqref="F195:F196">
    <cfRule type="expression" dxfId="230" priority="259" stopIfTrue="1">
      <formula>IF(AND($B195&lt;&gt;"",$I195&lt;&gt;"",$J195&lt;&gt;"",$K195&lt;&gt;"",$L195&lt;&gt;"",$M195=100),TRUE,FALSE)</formula>
    </cfRule>
    <cfRule type="expression" dxfId="229" priority="260" stopIfTrue="1">
      <formula>IF(AND($B195&lt;&gt;"",$I195&lt;&gt;"",$J195&lt;&gt;"",$J195&lt;TODAY()),TRUE,FALSE)</formula>
    </cfRule>
    <cfRule type="expression" dxfId="228" priority="261" stopIfTrue="1">
      <formula>IF(OR(AND($B195&lt;&gt;"",$I195&lt;&gt;"",$J195&lt;&gt;"",$K195&lt;&gt;"",$M195&lt;100),AND($I195&lt;&gt;"",$J195&lt;&gt;"",TODAY()&gt;=$I195)),TRUE,FALSE)</formula>
    </cfRule>
  </conditionalFormatting>
  <conditionalFormatting sqref="K87:K88">
    <cfRule type="expression" dxfId="227" priority="256" stopIfTrue="1">
      <formula>IF(AND($B87&lt;&gt;"",$I87&lt;&gt;"",$J87&lt;&gt;"",$K87&lt;&gt;"",$L87&lt;&gt;"",$M87=100),TRUE,FALSE)</formula>
    </cfRule>
    <cfRule type="expression" dxfId="226" priority="257" stopIfTrue="1">
      <formula>IF(AND($B87&lt;&gt;"",$I87&lt;&gt;"",$J87&lt;&gt;"",$J87&lt;TODAY()),TRUE,FALSE)</formula>
    </cfRule>
    <cfRule type="expression" dxfId="225" priority="258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224" priority="253" stopIfTrue="1">
      <formula>IF(AND($B89&lt;&gt;"",$I89&lt;&gt;"",$J89&lt;&gt;"",$K89&lt;&gt;"",$L89&lt;&gt;"",$M89=100),TRUE,FALSE)</formula>
    </cfRule>
    <cfRule type="expression" dxfId="223" priority="254" stopIfTrue="1">
      <formula>IF(AND($B89&lt;&gt;"",$I89&lt;&gt;"",$J89&lt;&gt;"",$J89&lt;TODAY()),TRUE,FALSE)</formula>
    </cfRule>
    <cfRule type="expression" dxfId="222" priority="255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221" priority="250" stopIfTrue="1">
      <formula>IF(AND($B91&lt;&gt;"",$I91&lt;&gt;"",$J91&lt;&gt;"",$K91&lt;&gt;"",$L91&lt;&gt;"",$M91=100),TRUE,FALSE)</formula>
    </cfRule>
    <cfRule type="expression" dxfId="220" priority="251" stopIfTrue="1">
      <formula>IF(AND($B91&lt;&gt;"",$I91&lt;&gt;"",$J91&lt;&gt;"",$J91&lt;TODAY()),TRUE,FALSE)</formula>
    </cfRule>
    <cfRule type="expression" dxfId="219" priority="252" stopIfTrue="1">
      <formula>IF(OR(AND($B91&lt;&gt;"",$I91&lt;&gt;"",$J91&lt;&gt;"",$K91&lt;&gt;"",$M91&lt;100),AND($I91&lt;&gt;"",$J91&lt;&gt;"",TODAY()&gt;=$I91)),TRUE,FALSE)</formula>
    </cfRule>
  </conditionalFormatting>
  <conditionalFormatting sqref="I105:I106">
    <cfRule type="expression" dxfId="218" priority="184" stopIfTrue="1">
      <formula>IF(AND($B105&lt;&gt;"",$I105&lt;&gt;"",$J105&lt;&gt;"",$K105&lt;&gt;"",$L105&lt;&gt;"",$M105=100),TRUE,FALSE)</formula>
    </cfRule>
    <cfRule type="expression" dxfId="217" priority="185" stopIfTrue="1">
      <formula>IF(AND($B105&lt;&gt;"",$I105&lt;&gt;"",$J105&lt;&gt;"",$J105&lt;TODAY()),TRUE,FALSE)</formula>
    </cfRule>
    <cfRule type="expression" dxfId="216" priority="186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215" priority="181" stopIfTrue="1">
      <formula>IF(AND($B105&lt;&gt;"",$I105&lt;&gt;"",$J105&lt;&gt;"",$K105&lt;&gt;"",$L105&lt;&gt;"",$M105=100),TRUE,FALSE)</formula>
    </cfRule>
    <cfRule type="expression" dxfId="214" priority="182" stopIfTrue="1">
      <formula>IF(AND($B105&lt;&gt;"",$I105&lt;&gt;"",$J105&lt;&gt;"",$J105&lt;TODAY()),TRUE,FALSE)</formula>
    </cfRule>
    <cfRule type="expression" dxfId="213" priority="183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212" priority="178" stopIfTrue="1">
      <formula>IF(AND($B105&lt;&gt;"",$I105&lt;&gt;"",$J105&lt;&gt;"",$K105&lt;&gt;"",$L105&lt;&gt;"",$M105=100),TRUE,FALSE)</formula>
    </cfRule>
    <cfRule type="expression" dxfId="211" priority="179" stopIfTrue="1">
      <formula>IF(AND($B105&lt;&gt;"",$I105&lt;&gt;"",$J105&lt;&gt;"",$J105&lt;TODAY()),TRUE,FALSE)</formula>
    </cfRule>
    <cfRule type="expression" dxfId="210" priority="180" stopIfTrue="1">
      <formula>IF(OR(AND($B105&lt;&gt;"",$I105&lt;&gt;"",$J105&lt;&gt;"",$K105&lt;&gt;"",$M105&lt;100),AND($I105&lt;&gt;"",$J105&lt;&gt;"",TODAY()&gt;=$I105)),TRUE,FALSE)</formula>
    </cfRule>
  </conditionalFormatting>
  <conditionalFormatting sqref="S22:AG22">
    <cfRule type="expression" dxfId="209" priority="175" stopIfTrue="1">
      <formula>IF(OR(WEEKDAY(S$9)=7,WEEKDAY(S$9)=1,IF(ISNA(MATCH(S$9,Holiday,0)),FALSE,TRUE)),TRUE,FALSE)</formula>
    </cfRule>
    <cfRule type="expression" dxfId="208" priority="176" stopIfTrue="1">
      <formula>IF(AND($B22&lt;&gt;"",$I22&lt;&gt;"", $I22&lt;=S$9,S$9&lt;=$J22),TRUE,FALSE)</formula>
    </cfRule>
    <cfRule type="expression" dxfId="207" priority="177" stopIfTrue="1">
      <formula>IF(AND($B22="", $K21&lt;&gt;"",$K21&lt;=S$9,S$9&lt;=$L21),TRUE,FALSE)</formula>
    </cfRule>
  </conditionalFormatting>
  <conditionalFormatting sqref="B21:R22">
    <cfRule type="expression" dxfId="206" priority="172" stopIfTrue="1">
      <formula>IF(AND($B21&lt;&gt;"",$I21&lt;&gt;"",$J21&lt;&gt;"",$K21&lt;&gt;"",$L21&lt;&gt;"",$M21=100),TRUE,FALSE)</formula>
    </cfRule>
    <cfRule type="expression" dxfId="205" priority="173" stopIfTrue="1">
      <formula>IF(AND($B21&lt;&gt;"",$I21&lt;&gt;"",$J21&lt;&gt;"",$J21&lt;TODAY()),TRUE,FALSE)</formula>
    </cfRule>
    <cfRule type="expression" dxfId="204" priority="174" stopIfTrue="1">
      <formula>IF(OR(AND($B21&lt;&gt;"",$I21&lt;&gt;"",$J21&lt;&gt;"",$K21&lt;&gt;"",$M21&lt;100),AND($I21&lt;&gt;"",$J21&lt;&gt;"",TODAY()&gt;=$I21)),TRUE,FALSE)</formula>
    </cfRule>
  </conditionalFormatting>
  <conditionalFormatting sqref="S21:AG21">
    <cfRule type="expression" dxfId="203" priority="169" stopIfTrue="1">
      <formula>IF(OR(WEEKDAY(S$9)=7,WEEKDAY(S$9)=1,IF(ISNA(MATCH(S$9,Holiday,0)),FALSE,TRUE)),TRUE,FALSE)</formula>
    </cfRule>
    <cfRule type="expression" dxfId="202" priority="170" stopIfTrue="1">
      <formula>IF(AND($B21&lt;&gt;"",$I21&lt;&gt;"", $I21&lt;=S$9,S$9&lt;=$J21),TRUE,FALSE)</formula>
    </cfRule>
    <cfRule type="expression" dxfId="201" priority="171" stopIfTrue="1">
      <formula>IF(AND($B21="", #REF!&lt;&gt;"",#REF!&lt;=S$9,S$9&lt;=#REF!),TRUE,FALSE)</formula>
    </cfRule>
  </conditionalFormatting>
  <conditionalFormatting sqref="S24:AG24">
    <cfRule type="expression" dxfId="200" priority="166" stopIfTrue="1">
      <formula>IF(OR(WEEKDAY(S$9)=7,WEEKDAY(S$9)=1,IF(ISNA(MATCH(S$9,Holiday,0)),FALSE,TRUE)),TRUE,FALSE)</formula>
    </cfRule>
    <cfRule type="expression" dxfId="199" priority="167" stopIfTrue="1">
      <formula>IF(AND($B24&lt;&gt;"",$I24&lt;&gt;"", $I24&lt;=S$9,S$9&lt;=$J24),TRUE,FALSE)</formula>
    </cfRule>
    <cfRule type="expression" dxfId="198" priority="168" stopIfTrue="1">
      <formula>IF(AND($B24="", $K23&lt;&gt;"",$K23&lt;=S$9,S$9&lt;=$L23),TRUE,FALSE)</formula>
    </cfRule>
  </conditionalFormatting>
  <conditionalFormatting sqref="B23:K24 M23:R24">
    <cfRule type="expression" dxfId="197" priority="163" stopIfTrue="1">
      <formula>IF(AND($B23&lt;&gt;"",$I23&lt;&gt;"",$J23&lt;&gt;"",$K23&lt;&gt;"",$L23&lt;&gt;"",$M23=100),TRUE,FALSE)</formula>
    </cfRule>
    <cfRule type="expression" dxfId="196" priority="164" stopIfTrue="1">
      <formula>IF(AND($B23&lt;&gt;"",$I23&lt;&gt;"",$J23&lt;&gt;"",$J23&lt;TODAY()),TRUE,FALSE)</formula>
    </cfRule>
    <cfRule type="expression" dxfId="195" priority="165" stopIfTrue="1">
      <formula>IF(OR(AND($B23&lt;&gt;"",$I23&lt;&gt;"",$J23&lt;&gt;"",$K23&lt;&gt;"",$M23&lt;100),AND($I23&lt;&gt;"",$J23&lt;&gt;"",TODAY()&gt;=$I23)),TRUE,FALSE)</formula>
    </cfRule>
  </conditionalFormatting>
  <conditionalFormatting sqref="S23:AG23">
    <cfRule type="expression" dxfId="194" priority="160" stopIfTrue="1">
      <formula>IF(OR(WEEKDAY(S$9)=7,WEEKDAY(S$9)=1,IF(ISNA(MATCH(S$9,Holiday,0)),FALSE,TRUE)),TRUE,FALSE)</formula>
    </cfRule>
    <cfRule type="expression" dxfId="193" priority="161" stopIfTrue="1">
      <formula>IF(AND($B23&lt;&gt;"",$I23&lt;&gt;"", $I23&lt;=S$9,S$9&lt;=$J23),TRUE,FALSE)</formula>
    </cfRule>
    <cfRule type="expression" dxfId="192" priority="162" stopIfTrue="1">
      <formula>IF(AND($B23="", #REF!&lt;&gt;"",#REF!&lt;=S$9,S$9&lt;=#REF!),TRUE,FALSE)</formula>
    </cfRule>
  </conditionalFormatting>
  <conditionalFormatting sqref="S109:AG109">
    <cfRule type="expression" dxfId="191" priority="70864" stopIfTrue="1">
      <formula>IF(OR(WEEKDAY(S$9)=7,WEEKDAY(S$9)=1,IF(ISNA(MATCH(S$9,Holiday,0)),FALSE,TRUE)),TRUE,FALSE)</formula>
    </cfRule>
    <cfRule type="expression" dxfId="190" priority="70865" stopIfTrue="1">
      <formula>IF(AND($B109&lt;&gt;"",$I109&lt;&gt;"", $I109&lt;=S$9,S$9&lt;=$J109),TRUE,FALSE)</formula>
    </cfRule>
    <cfRule type="expression" dxfId="189" priority="70866" stopIfTrue="1">
      <formula>IF(AND($B109="", $K78&lt;&gt;"",$K78&lt;=S$9,S$9&lt;=$L78),TRUE,FALSE)</formula>
    </cfRule>
  </conditionalFormatting>
  <conditionalFormatting sqref="E69:E70">
    <cfRule type="expression" dxfId="188" priority="157" stopIfTrue="1">
      <formula>IF(AND($B69&lt;&gt;"",$I69&lt;&gt;"",$J69&lt;&gt;"",$K69&lt;&gt;"",$L69&lt;&gt;"",$M69=100),TRUE,FALSE)</formula>
    </cfRule>
    <cfRule type="expression" dxfId="187" priority="158" stopIfTrue="1">
      <formula>IF(AND($B69&lt;&gt;"",$I69&lt;&gt;"",$J69&lt;&gt;"",$J69&lt;TODAY()),TRUE,FALSE)</formula>
    </cfRule>
    <cfRule type="expression" dxfId="186" priority="159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185" priority="154" stopIfTrue="1">
      <formula>IF(AND($B71&lt;&gt;"",$I71&lt;&gt;"",$J71&lt;&gt;"",$K71&lt;&gt;"",$L71&lt;&gt;"",$M71=100),TRUE,FALSE)</formula>
    </cfRule>
    <cfRule type="expression" dxfId="184" priority="155" stopIfTrue="1">
      <formula>IF(AND($B71&lt;&gt;"",$I71&lt;&gt;"",$J71&lt;&gt;"",$J71&lt;TODAY()),TRUE,FALSE)</formula>
    </cfRule>
    <cfRule type="expression" dxfId="183" priority="156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182" priority="151" stopIfTrue="1">
      <formula>IF(AND($B73&lt;&gt;"",$I73&lt;&gt;"",$J73&lt;&gt;"",$K73&lt;&gt;"",$L73&lt;&gt;"",$M73=100),TRUE,FALSE)</formula>
    </cfRule>
    <cfRule type="expression" dxfId="181" priority="152" stopIfTrue="1">
      <formula>IF(AND($B73&lt;&gt;"",$I73&lt;&gt;"",$J73&lt;&gt;"",$J73&lt;TODAY()),TRUE,FALSE)</formula>
    </cfRule>
    <cfRule type="expression" dxfId="180" priority="153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179" priority="148" stopIfTrue="1">
      <formula>IF(AND($B75&lt;&gt;"",$I75&lt;&gt;"",$J75&lt;&gt;"",$K75&lt;&gt;"",$L75&lt;&gt;"",$M75=100),TRUE,FALSE)</formula>
    </cfRule>
    <cfRule type="expression" dxfId="178" priority="149" stopIfTrue="1">
      <formula>IF(AND($B75&lt;&gt;"",$I75&lt;&gt;"",$J75&lt;&gt;"",$J75&lt;TODAY()),TRUE,FALSE)</formula>
    </cfRule>
    <cfRule type="expression" dxfId="177" priority="150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176" priority="142" stopIfTrue="1">
      <formula>IF(AND($B87&lt;&gt;"",$I87&lt;&gt;"",$J87&lt;&gt;"",$K87&lt;&gt;"",$L87&lt;&gt;"",$M87=100),TRUE,FALSE)</formula>
    </cfRule>
    <cfRule type="expression" dxfId="175" priority="143" stopIfTrue="1">
      <formula>IF(AND($B87&lt;&gt;"",$I87&lt;&gt;"",$J87&lt;&gt;"",$J87&lt;TODAY()),TRUE,FALSE)</formula>
    </cfRule>
    <cfRule type="expression" dxfId="174" priority="144" stopIfTrue="1">
      <formula>IF(OR(AND($B87&lt;&gt;"",$I87&lt;&gt;"",$J87&lt;&gt;"",$K87&lt;&gt;"",$M87&lt;100),AND($I87&lt;&gt;"",$J87&lt;&gt;"",TODAY()&gt;=$I87)),TRUE,FALSE)</formula>
    </cfRule>
  </conditionalFormatting>
  <conditionalFormatting sqref="E165:E166">
    <cfRule type="expression" dxfId="173" priority="139" stopIfTrue="1">
      <formula>IF(AND($B165&lt;&gt;"",$I165&lt;&gt;"",$J165&lt;&gt;"",$K165&lt;&gt;"",$L165&lt;&gt;"",$M165=100),TRUE,FALSE)</formula>
    </cfRule>
    <cfRule type="expression" dxfId="172" priority="140" stopIfTrue="1">
      <formula>IF(AND($B165&lt;&gt;"",$I165&lt;&gt;"",$J165&lt;&gt;"",$J165&lt;TODAY()),TRUE,FALSE)</formula>
    </cfRule>
    <cfRule type="expression" dxfId="171" priority="141" stopIfTrue="1">
      <formula>IF(OR(AND($B165&lt;&gt;"",$I165&lt;&gt;"",$J165&lt;&gt;"",$K165&lt;&gt;"",$M165&lt;100),AND($I165&lt;&gt;"",$J165&lt;&gt;"",TODAY()&gt;=$I165)),TRUE,FALSE)</formula>
    </cfRule>
  </conditionalFormatting>
  <conditionalFormatting sqref="E169:E170">
    <cfRule type="expression" dxfId="170" priority="136" stopIfTrue="1">
      <formula>IF(AND($B169&lt;&gt;"",$I169&lt;&gt;"",$J169&lt;&gt;"",$K169&lt;&gt;"",$L169&lt;&gt;"",$M169=100),TRUE,FALSE)</formula>
    </cfRule>
    <cfRule type="expression" dxfId="169" priority="137" stopIfTrue="1">
      <formula>IF(AND($B169&lt;&gt;"",$I169&lt;&gt;"",$J169&lt;&gt;"",$J169&lt;TODAY()),TRUE,FALSE)</formula>
    </cfRule>
    <cfRule type="expression" dxfId="168" priority="138" stopIfTrue="1">
      <formula>IF(OR(AND($B169&lt;&gt;"",$I169&lt;&gt;"",$J169&lt;&gt;"",$K169&lt;&gt;"",$M169&lt;100),AND($I169&lt;&gt;"",$J169&lt;&gt;"",TODAY()&gt;=$I169)),TRUE,FALSE)</formula>
    </cfRule>
  </conditionalFormatting>
  <conditionalFormatting sqref="E173:E174">
    <cfRule type="expression" dxfId="167" priority="133" stopIfTrue="1">
      <formula>IF(AND($B173&lt;&gt;"",$I173&lt;&gt;"",$J173&lt;&gt;"",$K173&lt;&gt;"",$L173&lt;&gt;"",$M173=100),TRUE,FALSE)</formula>
    </cfRule>
    <cfRule type="expression" dxfId="166" priority="134" stopIfTrue="1">
      <formula>IF(AND($B173&lt;&gt;"",$I173&lt;&gt;"",$J173&lt;&gt;"",$J173&lt;TODAY()),TRUE,FALSE)</formula>
    </cfRule>
    <cfRule type="expression" dxfId="165" priority="135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164" priority="130" stopIfTrue="1">
      <formula>IF(AND($B177&lt;&gt;"",$I177&lt;&gt;"",$J177&lt;&gt;"",$K177&lt;&gt;"",$L177&lt;&gt;"",$M177=100),TRUE,FALSE)</formula>
    </cfRule>
    <cfRule type="expression" dxfId="163" priority="131" stopIfTrue="1">
      <formula>IF(AND($B177&lt;&gt;"",$I177&lt;&gt;"",$J177&lt;&gt;"",$J177&lt;TODAY()),TRUE,FALSE)</formula>
    </cfRule>
    <cfRule type="expression" dxfId="162" priority="132" stopIfTrue="1">
      <formula>IF(OR(AND($B177&lt;&gt;"",$I177&lt;&gt;"",$J177&lt;&gt;"",$K177&lt;&gt;"",$M177&lt;100),AND($I177&lt;&gt;"",$J177&lt;&gt;"",TODAY()&gt;=$I177)),TRUE,FALSE)</formula>
    </cfRule>
  </conditionalFormatting>
  <conditionalFormatting sqref="E183:E184">
    <cfRule type="expression" dxfId="161" priority="127" stopIfTrue="1">
      <formula>IF(AND($B183&lt;&gt;"",$I183&lt;&gt;"",$J183&lt;&gt;"",$K183&lt;&gt;"",$L183&lt;&gt;"",$M183=100),TRUE,FALSE)</formula>
    </cfRule>
    <cfRule type="expression" dxfId="160" priority="128" stopIfTrue="1">
      <formula>IF(AND($B183&lt;&gt;"",$I183&lt;&gt;"",$J183&lt;&gt;"",$J183&lt;TODAY()),TRUE,FALSE)</formula>
    </cfRule>
    <cfRule type="expression" dxfId="159" priority="129" stopIfTrue="1">
      <formula>IF(OR(AND($B183&lt;&gt;"",$I183&lt;&gt;"",$J183&lt;&gt;"",$K183&lt;&gt;"",$M183&lt;100),AND($I183&lt;&gt;"",$J183&lt;&gt;"",TODAY()&gt;=$I183)),TRUE,FALSE)</formula>
    </cfRule>
  </conditionalFormatting>
  <conditionalFormatting sqref="E187:E188">
    <cfRule type="expression" dxfId="158" priority="124" stopIfTrue="1">
      <formula>IF(AND($B187&lt;&gt;"",$I187&lt;&gt;"",$J187&lt;&gt;"",$K187&lt;&gt;"",$L187&lt;&gt;"",$M187=100),TRUE,FALSE)</formula>
    </cfRule>
    <cfRule type="expression" dxfId="157" priority="125" stopIfTrue="1">
      <formula>IF(AND($B187&lt;&gt;"",$I187&lt;&gt;"",$J187&lt;&gt;"",$J187&lt;TODAY()),TRUE,FALSE)</formula>
    </cfRule>
    <cfRule type="expression" dxfId="156" priority="126" stopIfTrue="1">
      <formula>IF(OR(AND($B187&lt;&gt;"",$I187&lt;&gt;"",$J187&lt;&gt;"",$K187&lt;&gt;"",$M187&lt;100),AND($I187&lt;&gt;"",$J187&lt;&gt;"",TODAY()&gt;=$I187)),TRUE,FALSE)</formula>
    </cfRule>
  </conditionalFormatting>
  <conditionalFormatting sqref="E191:E192">
    <cfRule type="expression" dxfId="155" priority="121" stopIfTrue="1">
      <formula>IF(AND($B191&lt;&gt;"",$I191&lt;&gt;"",$J191&lt;&gt;"",$K191&lt;&gt;"",$L191&lt;&gt;"",$M191=100),TRUE,FALSE)</formula>
    </cfRule>
    <cfRule type="expression" dxfId="154" priority="122" stopIfTrue="1">
      <formula>IF(AND($B191&lt;&gt;"",$I191&lt;&gt;"",$J191&lt;&gt;"",$J191&lt;TODAY()),TRUE,FALSE)</formula>
    </cfRule>
    <cfRule type="expression" dxfId="153" priority="123" stopIfTrue="1">
      <formula>IF(OR(AND($B191&lt;&gt;"",$I191&lt;&gt;"",$J191&lt;&gt;"",$K191&lt;&gt;"",$M191&lt;100),AND($I191&lt;&gt;"",$J191&lt;&gt;"",TODAY()&gt;=$I191)),TRUE,FALSE)</formula>
    </cfRule>
  </conditionalFormatting>
  <conditionalFormatting sqref="E195:E196">
    <cfRule type="expression" dxfId="152" priority="118" stopIfTrue="1">
      <formula>IF(AND($B195&lt;&gt;"",$I195&lt;&gt;"",$J195&lt;&gt;"",$K195&lt;&gt;"",$L195&lt;&gt;"",$M195=100),TRUE,FALSE)</formula>
    </cfRule>
    <cfRule type="expression" dxfId="151" priority="119" stopIfTrue="1">
      <formula>IF(AND($B195&lt;&gt;"",$I195&lt;&gt;"",$J195&lt;&gt;"",$J195&lt;TODAY()),TRUE,FALSE)</formula>
    </cfRule>
    <cfRule type="expression" dxfId="150" priority="120" stopIfTrue="1">
      <formula>IF(OR(AND($B195&lt;&gt;"",$I195&lt;&gt;"",$J195&lt;&gt;"",$K195&lt;&gt;"",$M195&lt;100),AND($I195&lt;&gt;"",$J195&lt;&gt;"",TODAY()&gt;=$I195)),TRUE,FALSE)</formula>
    </cfRule>
  </conditionalFormatting>
  <conditionalFormatting sqref="K25:K26">
    <cfRule type="expression" dxfId="149" priority="115" stopIfTrue="1">
      <formula>IF(AND($B25&lt;&gt;"",$I25&lt;&gt;"",$J25&lt;&gt;"",$K25&lt;&gt;"",$L25&lt;&gt;"",$M25=100),TRUE,FALSE)</formula>
    </cfRule>
    <cfRule type="expression" dxfId="148" priority="116" stopIfTrue="1">
      <formula>IF(AND($B25&lt;&gt;"",$I25&lt;&gt;"",$J25&lt;&gt;"",$J25&lt;TODAY()),TRUE,FALSE)</formula>
    </cfRule>
    <cfRule type="expression" dxfId="147" priority="117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146" priority="112" stopIfTrue="1">
      <formula>IF(AND($B25&lt;&gt;"",$I25&lt;&gt;"",$J25&lt;&gt;"",$K25&lt;&gt;"",$L25&lt;&gt;"",$M25=100),TRUE,FALSE)</formula>
    </cfRule>
    <cfRule type="expression" dxfId="145" priority="113" stopIfTrue="1">
      <formula>IF(AND($B25&lt;&gt;"",$I25&lt;&gt;"",$J25&lt;&gt;"",$J25&lt;TODAY()),TRUE,FALSE)</formula>
    </cfRule>
    <cfRule type="expression" dxfId="144" priority="114" stopIfTrue="1">
      <formula>IF(OR(AND($B25&lt;&gt;"",$I25&lt;&gt;"",$J25&lt;&gt;"",$K25&lt;&gt;"",$M25&lt;100),AND($I25&lt;&gt;"",$J25&lt;&gt;"",TODAY()&gt;=$I25)),TRUE,FALSE)</formula>
    </cfRule>
  </conditionalFormatting>
  <conditionalFormatting sqref="H107:H108">
    <cfRule type="expression" dxfId="143" priority="91" stopIfTrue="1">
      <formula>IF(AND($B107&lt;&gt;"",$I107&lt;&gt;"",$J107&lt;&gt;"",$K107&lt;&gt;"",$L107&lt;&gt;"",$M107=100),TRUE,FALSE)</formula>
    </cfRule>
    <cfRule type="expression" dxfId="142" priority="92" stopIfTrue="1">
      <formula>IF(AND($B107&lt;&gt;"",$I107&lt;&gt;"",$J107&lt;&gt;"",$J107&lt;TODAY()),TRUE,FALSE)</formula>
    </cfRule>
    <cfRule type="expression" dxfId="141" priority="93" stopIfTrue="1">
      <formula>IF(OR(AND($B107&lt;&gt;"",$I107&lt;&gt;"",$J107&lt;&gt;"",$K107&lt;&gt;"",$M107&lt;100),AND($I107&lt;&gt;"",$J107&lt;&gt;"",TODAY()&gt;=$I107)),TRUE,FALSE)</formula>
    </cfRule>
  </conditionalFormatting>
  <conditionalFormatting sqref="K27:K28">
    <cfRule type="expression" dxfId="140" priority="106" stopIfTrue="1">
      <formula>IF(AND($B27&lt;&gt;"",$I27&lt;&gt;"",$J27&lt;&gt;"",$K27&lt;&gt;"",$L27&lt;&gt;"",$M27=100),TRUE,FALSE)</formula>
    </cfRule>
    <cfRule type="expression" dxfId="139" priority="107" stopIfTrue="1">
      <formula>IF(AND($B27&lt;&gt;"",$I27&lt;&gt;"",$J27&lt;&gt;"",$J27&lt;TODAY()),TRUE,FALSE)</formula>
    </cfRule>
    <cfRule type="expression" dxfId="138" priority="108" stopIfTrue="1">
      <formula>IF(OR(AND($B27&lt;&gt;"",$I27&lt;&gt;"",$J27&lt;&gt;"",$K27&lt;&gt;"",$M27&lt;100),AND($I27&lt;&gt;"",$J27&lt;&gt;"",TODAY()&gt;=$I27)),TRUE,FALSE)</formula>
    </cfRule>
  </conditionalFormatting>
  <conditionalFormatting sqref="L105:L106">
    <cfRule type="expression" dxfId="137" priority="103" stopIfTrue="1">
      <formula>IF(AND($B105&lt;&gt;"",$I105&lt;&gt;"",$J105&lt;&gt;"",$K105&lt;&gt;"",$L105&lt;&gt;"",$M105=100),TRUE,FALSE)</formula>
    </cfRule>
    <cfRule type="expression" dxfId="136" priority="104" stopIfTrue="1">
      <formula>IF(AND($B105&lt;&gt;"",$I105&lt;&gt;"",$J105&lt;&gt;"",$J105&lt;TODAY()),TRUE,FALSE)</formula>
    </cfRule>
    <cfRule type="expression" dxfId="135" priority="105" stopIfTrue="1">
      <formula>IF(OR(AND($B105&lt;&gt;"",$I105&lt;&gt;"",$J105&lt;&gt;"",$K105&lt;&gt;"",$M105&lt;100),AND($I105&lt;&gt;"",$J105&lt;&gt;"",TODAY()&gt;=$I105)),TRUE,FALSE)</formula>
    </cfRule>
  </conditionalFormatting>
  <conditionalFormatting sqref="S108:AG108">
    <cfRule type="expression" dxfId="134" priority="100" stopIfTrue="1">
      <formula>IF(OR(WEEKDAY(S$9)=7,WEEKDAY(S$9)=1,IF(ISNA(MATCH(S$9,Holiday,0)),FALSE,TRUE)),TRUE,FALSE)</formula>
    </cfRule>
    <cfRule type="expression" dxfId="133" priority="101" stopIfTrue="1">
      <formula>IF(AND($B108&lt;&gt;"",$I108&lt;&gt;"", $I108&lt;=S$9,S$9&lt;=$J108),TRUE,FALSE)</formula>
    </cfRule>
    <cfRule type="expression" dxfId="132" priority="102" stopIfTrue="1">
      <formula>IF(AND($B108="", $K107&lt;&gt;"",$K107&lt;=S$9,S$9&lt;=$L107),TRUE,FALSE)</formula>
    </cfRule>
  </conditionalFormatting>
  <conditionalFormatting sqref="S107:AG107">
    <cfRule type="expression" dxfId="131" priority="97" stopIfTrue="1">
      <formula>IF(OR(WEEKDAY(S$9)=7,WEEKDAY(S$9)=1,IF(ISNA(MATCH(S$9,Holiday,0)),FALSE,TRUE)),TRUE,FALSE)</formula>
    </cfRule>
    <cfRule type="expression" dxfId="130" priority="98" stopIfTrue="1">
      <formula>IF(AND($B107&lt;&gt;"",$I107&lt;&gt;"", $I107&lt;=S$9,S$9&lt;=$J107),TRUE,FALSE)</formula>
    </cfRule>
    <cfRule type="expression" dxfId="129" priority="99" stopIfTrue="1">
      <formula>IF(AND($B107="", #REF!&lt;&gt;"",#REF!&lt;=S$9,S$9&lt;=#REF!),TRUE,FALSE)</formula>
    </cfRule>
  </conditionalFormatting>
  <conditionalFormatting sqref="B107:E108 M107:R108 G107:G108">
    <cfRule type="expression" dxfId="128" priority="94" stopIfTrue="1">
      <formula>IF(AND($B107&lt;&gt;"",$I107&lt;&gt;"",$J107&lt;&gt;"",$K107&lt;&gt;"",$L107&lt;&gt;"",$M107=100),TRUE,FALSE)</formula>
    </cfRule>
    <cfRule type="expression" dxfId="127" priority="95" stopIfTrue="1">
      <formula>IF(AND($B107&lt;&gt;"",$I107&lt;&gt;"",$J107&lt;&gt;"",$J107&lt;TODAY()),TRUE,FALSE)</formula>
    </cfRule>
    <cfRule type="expression" dxfId="126" priority="96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5" priority="88" stopIfTrue="1">
      <formula>IF(AND($B107&lt;&gt;"",$I107&lt;&gt;"",$J107&lt;&gt;"",$K107&lt;&gt;"",$L107&lt;&gt;"",$M107=100),TRUE,FALSE)</formula>
    </cfRule>
    <cfRule type="expression" dxfId="124" priority="89" stopIfTrue="1">
      <formula>IF(AND($B107&lt;&gt;"",$I107&lt;&gt;"",$J107&lt;&gt;"",$J107&lt;TODAY()),TRUE,FALSE)</formula>
    </cfRule>
    <cfRule type="expression" dxfId="123" priority="90" stopIfTrue="1">
      <formula>IF(OR(AND($B107&lt;&gt;"",$I107&lt;&gt;"",$J107&lt;&gt;"",$K107&lt;&gt;"",$M107&lt;100),AND($I107&lt;&gt;"",$J107&lt;&gt;"",TODAY()&gt;=$I107)),TRUE,FALSE)</formula>
    </cfRule>
  </conditionalFormatting>
  <conditionalFormatting sqref="L107:L108">
    <cfRule type="expression" dxfId="122" priority="76" stopIfTrue="1">
      <formula>IF(AND($B107&lt;&gt;"",$I107&lt;&gt;"",$J107&lt;&gt;"",$K107&lt;&gt;"",$L107&lt;&gt;"",$M107=100),TRUE,FALSE)</formula>
    </cfRule>
    <cfRule type="expression" dxfId="121" priority="77" stopIfTrue="1">
      <formula>IF(AND($B107&lt;&gt;"",$I107&lt;&gt;"",$J107&lt;&gt;"",$J107&lt;TODAY()),TRUE,FALSE)</formula>
    </cfRule>
    <cfRule type="expression" dxfId="120" priority="78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119" priority="73" stopIfTrue="1">
      <formula>IF(AND($B107&lt;&gt;"",$I107&lt;&gt;"",$J107&lt;&gt;"",$K107&lt;&gt;"",$L107&lt;&gt;"",$M107=100),TRUE,FALSE)</formula>
    </cfRule>
    <cfRule type="expression" dxfId="118" priority="74" stopIfTrue="1">
      <formula>IF(AND($B107&lt;&gt;"",$I107&lt;&gt;"",$J107&lt;&gt;"",$J107&lt;TODAY()),TRUE,FALSE)</formula>
    </cfRule>
    <cfRule type="expression" dxfId="117" priority="75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116" priority="70" stopIfTrue="1">
      <formula>IF(AND($B107&lt;&gt;"",$I107&lt;&gt;"",$J107&lt;&gt;"",$K107&lt;&gt;"",$L107&lt;&gt;"",$M107=100),TRUE,FALSE)</formula>
    </cfRule>
    <cfRule type="expression" dxfId="115" priority="71" stopIfTrue="1">
      <formula>IF(AND($B107&lt;&gt;"",$I107&lt;&gt;"",$J107&lt;&gt;"",$J107&lt;TODAY()),TRUE,FALSE)</formula>
    </cfRule>
    <cfRule type="expression" dxfId="114" priority="72" stopIfTrue="1">
      <formula>IF(OR(AND($B107&lt;&gt;"",$I107&lt;&gt;"",$J107&lt;&gt;"",$K107&lt;&gt;"",$M107&lt;100),AND($I107&lt;&gt;"",$J107&lt;&gt;"",TODAY()&gt;=$I107)),TRUE,FALSE)</formula>
    </cfRule>
  </conditionalFormatting>
  <conditionalFormatting sqref="I107:I108">
    <cfRule type="expression" dxfId="113" priority="67" stopIfTrue="1">
      <formula>IF(AND($B107&lt;&gt;"",$I107&lt;&gt;"",$J107&lt;&gt;"",$K107&lt;&gt;"",$L107&lt;&gt;"",$M107=100),TRUE,FALSE)</formula>
    </cfRule>
    <cfRule type="expression" dxfId="112" priority="68" stopIfTrue="1">
      <formula>IF(AND($B107&lt;&gt;"",$I107&lt;&gt;"",$J107&lt;&gt;"",$J107&lt;TODAY()),TRUE,FALSE)</formula>
    </cfRule>
    <cfRule type="expression" dxfId="111" priority="69" stopIfTrue="1">
      <formula>IF(OR(AND($B107&lt;&gt;"",$I107&lt;&gt;"",$J107&lt;&gt;"",$K107&lt;&gt;"",$M107&lt;100),AND($I107&lt;&gt;"",$J107&lt;&gt;"",TODAY()&gt;=$I107)),TRUE,FALSE)</formula>
    </cfRule>
  </conditionalFormatting>
  <conditionalFormatting sqref="L23:L24">
    <cfRule type="expression" dxfId="110" priority="64" stopIfTrue="1">
      <formula>IF(AND($B23&lt;&gt;"",$I23&lt;&gt;"",$J23&lt;&gt;"",$K23&lt;&gt;"",$L23&lt;&gt;"",$M23=100),TRUE,FALSE)</formula>
    </cfRule>
    <cfRule type="expression" dxfId="109" priority="65" stopIfTrue="1">
      <formula>IF(AND($B23&lt;&gt;"",$I23&lt;&gt;"",$J23&lt;&gt;"",$J23&lt;TODAY()),TRUE,FALSE)</formula>
    </cfRule>
    <cfRule type="expression" dxfId="108" priority="66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107" priority="61" stopIfTrue="1">
      <formula>IF(AND($B27&lt;&gt;"",$I27&lt;&gt;"",$J27&lt;&gt;"",$K27&lt;&gt;"",$L27&lt;&gt;"",$M27=100),TRUE,FALSE)</formula>
    </cfRule>
    <cfRule type="expression" dxfId="106" priority="62" stopIfTrue="1">
      <formula>IF(AND($B27&lt;&gt;"",$I27&lt;&gt;"",$J27&lt;&gt;"",$J27&lt;TODAY()),TRUE,FALSE)</formula>
    </cfRule>
    <cfRule type="expression" dxfId="105" priority="63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104" priority="58" stopIfTrue="1">
      <formula>IF(AND($B73&lt;&gt;"",$I73&lt;&gt;"",$J73&lt;&gt;"",$K73&lt;&gt;"",$L73&lt;&gt;"",$M73=100),TRUE,FALSE)</formula>
    </cfRule>
    <cfRule type="expression" dxfId="103" priority="59" stopIfTrue="1">
      <formula>IF(AND($B73&lt;&gt;"",$I73&lt;&gt;"",$J73&lt;&gt;"",$J73&lt;TODAY()),TRUE,FALSE)</formula>
    </cfRule>
    <cfRule type="expression" dxfId="102" priority="60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101" priority="55" stopIfTrue="1">
      <formula>IF(AND($B75&lt;&gt;"",$I75&lt;&gt;"",$J75&lt;&gt;"",$K75&lt;&gt;"",$L75&lt;&gt;"",$M75=100),TRUE,FALSE)</formula>
    </cfRule>
    <cfRule type="expression" dxfId="100" priority="56" stopIfTrue="1">
      <formula>IF(AND($B75&lt;&gt;"",$I75&lt;&gt;"",$J75&lt;&gt;"",$J75&lt;TODAY()),TRUE,FALSE)</formula>
    </cfRule>
    <cfRule type="expression" dxfId="99" priority="57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98" priority="52" stopIfTrue="1">
      <formula>IF(AND($B87&lt;&gt;"",$I87&lt;&gt;"",$J87&lt;&gt;"",$K87&lt;&gt;"",$L87&lt;&gt;"",$M87=100),TRUE,FALSE)</formula>
    </cfRule>
    <cfRule type="expression" dxfId="97" priority="53" stopIfTrue="1">
      <formula>IF(AND($B87&lt;&gt;"",$I87&lt;&gt;"",$J87&lt;&gt;"",$J87&lt;TODAY()),TRUE,FALSE)</formula>
    </cfRule>
    <cfRule type="expression" dxfId="96" priority="54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95" priority="49" stopIfTrue="1">
      <formula>IF(AND($B89&lt;&gt;"",$I89&lt;&gt;"",$J89&lt;&gt;"",$K89&lt;&gt;"",$L89&lt;&gt;"",$M89=100),TRUE,FALSE)</formula>
    </cfRule>
    <cfRule type="expression" dxfId="94" priority="50" stopIfTrue="1">
      <formula>IF(AND($B89&lt;&gt;"",$I89&lt;&gt;"",$J89&lt;&gt;"",$J89&lt;TODAY()),TRUE,FALSE)</formula>
    </cfRule>
    <cfRule type="expression" dxfId="93" priority="51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92" priority="46" stopIfTrue="1">
      <formula>IF(AND($B91&lt;&gt;"",$I91&lt;&gt;"",$J91&lt;&gt;"",$K91&lt;&gt;"",$L91&lt;&gt;"",$M91=100),TRUE,FALSE)</formula>
    </cfRule>
    <cfRule type="expression" dxfId="91" priority="47" stopIfTrue="1">
      <formula>IF(AND($B91&lt;&gt;"",$I91&lt;&gt;"",$J91&lt;&gt;"",$J91&lt;TODAY()),TRUE,FALSE)</formula>
    </cfRule>
    <cfRule type="expression" dxfId="90" priority="48" stopIfTrue="1">
      <formula>IF(OR(AND($B91&lt;&gt;"",$I91&lt;&gt;"",$J91&lt;&gt;"",$K91&lt;&gt;"",$M91&lt;100),AND($I91&lt;&gt;"",$J91&lt;&gt;"",TODAY()&gt;=$I91)),TRUE,FALSE)</formula>
    </cfRule>
  </conditionalFormatting>
  <conditionalFormatting sqref="S98:AG98">
    <cfRule type="expression" dxfId="89" priority="43" stopIfTrue="1">
      <formula>IF(OR(WEEKDAY(S$9)=7,WEEKDAY(S$9)=1,IF(ISNA(MATCH(S$9,Holiday,0)),FALSE,TRUE)),TRUE,FALSE)</formula>
    </cfRule>
    <cfRule type="expression" dxfId="88" priority="44" stopIfTrue="1">
      <formula>IF(AND($B98&lt;&gt;"",$I98&lt;&gt;"", $I98&lt;=S$9,S$9&lt;=$J98),TRUE,FALSE)</formula>
    </cfRule>
    <cfRule type="expression" dxfId="87" priority="45" stopIfTrue="1">
      <formula>IF(AND($B98="", $K97&lt;&gt;"",$K97&lt;=S$9,S$9&lt;=$L97),TRUE,FALSE)</formula>
    </cfRule>
  </conditionalFormatting>
  <conditionalFormatting sqref="S97:AG97">
    <cfRule type="expression" dxfId="83" priority="40" stopIfTrue="1">
      <formula>IF(OR(WEEKDAY(S$9)=7,WEEKDAY(S$9)=1,IF(ISNA(MATCH(S$9,Holiday,0)),FALSE,TRUE)),TRUE,FALSE)</formula>
    </cfRule>
    <cfRule type="expression" dxfId="82" priority="41" stopIfTrue="1">
      <formula>IF(AND($B97&lt;&gt;"",$I97&lt;&gt;"", $I97&lt;=S$9,S$9&lt;=$J97),TRUE,FALSE)</formula>
    </cfRule>
    <cfRule type="expression" dxfId="81" priority="42" stopIfTrue="1">
      <formula>IF(AND($B97="", #REF!&lt;&gt;"",#REF!&lt;=S$9,S$9&lt;=#REF!),TRUE,FALSE)</formula>
    </cfRule>
  </conditionalFormatting>
  <conditionalFormatting sqref="M97:R98 B97:C98 G97:G98">
    <cfRule type="expression" dxfId="77" priority="37" stopIfTrue="1">
      <formula>IF(AND($B97&lt;&gt;"",$I97&lt;&gt;"",$J97&lt;&gt;"",$K97&lt;&gt;"",$L97&lt;&gt;"",$M97=100),TRUE,FALSE)</formula>
    </cfRule>
    <cfRule type="expression" dxfId="76" priority="38" stopIfTrue="1">
      <formula>IF(AND($B97&lt;&gt;"",$I97&lt;&gt;"",$J97&lt;&gt;"",$J97&lt;TODAY()),TRUE,FALSE)</formula>
    </cfRule>
    <cfRule type="expression" dxfId="75" priority="39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71" priority="34" stopIfTrue="1">
      <formula>IF(AND($B97&lt;&gt;"",$I97&lt;&gt;"",$J97&lt;&gt;"",$K97&lt;&gt;"",$L97&lt;&gt;"",$M97=100),TRUE,FALSE)</formula>
    </cfRule>
    <cfRule type="expression" dxfId="70" priority="35" stopIfTrue="1">
      <formula>IF(AND($B97&lt;&gt;"",$I97&lt;&gt;"",$J97&lt;&gt;"",$J97&lt;TODAY()),TRUE,FALSE)</formula>
    </cfRule>
    <cfRule type="expression" dxfId="69" priority="36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65" priority="31" stopIfTrue="1">
      <formula>IF(AND($B97&lt;&gt;"",$I97&lt;&gt;"",$J97&lt;&gt;"",$K97&lt;&gt;"",$L97&lt;&gt;"",$M97=100),TRUE,FALSE)</formula>
    </cfRule>
    <cfRule type="expression" dxfId="64" priority="32" stopIfTrue="1">
      <formula>IF(AND($B97&lt;&gt;"",$I97&lt;&gt;"",$J97&lt;&gt;"",$J97&lt;TODAY()),TRUE,FALSE)</formula>
    </cfRule>
    <cfRule type="expression" dxfId="63" priority="33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9" priority="28" stopIfTrue="1">
      <formula>IF(AND($B97&lt;&gt;"",$I97&lt;&gt;"",$J97&lt;&gt;"",$K97&lt;&gt;"",$L97&lt;&gt;"",$M97=100),TRUE,FALSE)</formula>
    </cfRule>
    <cfRule type="expression" dxfId="58" priority="29" stopIfTrue="1">
      <formula>IF(AND($B97&lt;&gt;"",$I97&lt;&gt;"",$J97&lt;&gt;"",$J97&lt;TODAY()),TRUE,FALSE)</formula>
    </cfRule>
    <cfRule type="expression" dxfId="57" priority="30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29" priority="13" stopIfTrue="1">
      <formula>IF(AND($B97&lt;&gt;"",$I97&lt;&gt;"",$J97&lt;&gt;"",$K97&lt;&gt;"",$L97&lt;&gt;"",$M97=100),TRUE,FALSE)</formula>
    </cfRule>
    <cfRule type="expression" dxfId="28" priority="14" stopIfTrue="1">
      <formula>IF(AND($B97&lt;&gt;"",$I97&lt;&gt;"",$J97&lt;&gt;"",$J97&lt;TODAY()),TRUE,FALSE)</formula>
    </cfRule>
    <cfRule type="expression" dxfId="27" priority="15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23" priority="10" stopIfTrue="1">
      <formula>IF(AND($B97&lt;&gt;"",$I97&lt;&gt;"",$J97&lt;&gt;"",$K97&lt;&gt;"",$L97&lt;&gt;"",$M97=100),TRUE,FALSE)</formula>
    </cfRule>
    <cfRule type="expression" dxfId="22" priority="11" stopIfTrue="1">
      <formula>IF(AND($B97&lt;&gt;"",$I97&lt;&gt;"",$J97&lt;&gt;"",$J97&lt;TODAY()),TRUE,FALSE)</formula>
    </cfRule>
    <cfRule type="expression" dxfId="21" priority="12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17" priority="7" stopIfTrue="1">
      <formula>IF(AND($B97&lt;&gt;"",$I97&lt;&gt;"",$J97&lt;&gt;"",$K97&lt;&gt;"",$L97&lt;&gt;"",$M97=100),TRUE,FALSE)</formula>
    </cfRule>
    <cfRule type="expression" dxfId="16" priority="8" stopIfTrue="1">
      <formula>IF(AND($B97&lt;&gt;"",$I97&lt;&gt;"",$J97&lt;&gt;"",$J97&lt;TODAY()),TRUE,FALSE)</formula>
    </cfRule>
    <cfRule type="expression" dxfId="15" priority="9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11" priority="4" stopIfTrue="1">
      <formula>IF(AND($B97&lt;&gt;"",$I97&lt;&gt;"",$J97&lt;&gt;"",$K97&lt;&gt;"",$L97&lt;&gt;"",$M97=100),TRUE,FALSE)</formula>
    </cfRule>
    <cfRule type="expression" dxfId="10" priority="5" stopIfTrue="1">
      <formula>IF(AND($B97&lt;&gt;"",$I97&lt;&gt;"",$J97&lt;&gt;"",$J97&lt;TODAY()),TRUE,FALSE)</formula>
    </cfRule>
    <cfRule type="expression" dxfId="9" priority="6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" priority="1" stopIfTrue="1">
      <formula>IF(AND($B97&lt;&gt;"",$I97&lt;&gt;"",$J97&lt;&gt;"",$K97&lt;&gt;"",$L97&lt;&gt;"",$M97=100),TRUE,FALSE)</formula>
    </cfRule>
    <cfRule type="expression" dxfId="4" priority="2" stopIfTrue="1">
      <formula>IF(AND($B97&lt;&gt;"",$I97&lt;&gt;"",$J97&lt;&gt;"",$J97&lt;TODAY()),TRUE,FALSE)</formula>
    </cfRule>
    <cfRule type="expression" dxfId="3" priority="3" stopIfTrue="1">
      <formula>IF(OR(AND($B97&lt;&gt;"",$I97&lt;&gt;"",$J97&lt;&gt;"",$K97&lt;&gt;"",$M97&lt;100),AND($I97&lt;&gt;"",$J97&lt;&gt;"",TODAY()&gt;=$I97)),TRUE,FALSE)</formula>
    </cfRule>
  </conditionalFormatting>
  <dataValidations count="2">
    <dataValidation type="whole" allowBlank="1" showInputMessage="1" showErrorMessage="1" sqref="M11 M13:M200">
      <formula1>0</formula1>
      <formula2>100</formula2>
    </dataValidation>
    <dataValidation type="list" allowBlank="1" showInputMessage="1" showErrorMessage="1" sqref="H131:H198 H15:H128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8" max="35" man="1"/>
    <brk id="198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5" t="s">
        <v>29</v>
      </c>
      <c r="C3" s="156"/>
      <c r="D3" s="157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8" t="s">
        <v>0</v>
      </c>
      <c r="C42" s="159"/>
      <c r="D42" t="s">
        <v>13</v>
      </c>
    </row>
    <row r="43" spans="2:4" ht="14.25" thickBot="1">
      <c r="B43" s="160"/>
      <c r="C43" s="161"/>
    </row>
    <row r="44" spans="2:4" ht="14.25" thickBot="1"/>
    <row r="45" spans="2:4">
      <c r="B45" s="162" t="s">
        <v>16</v>
      </c>
      <c r="C45" s="163"/>
      <c r="D45" t="s">
        <v>14</v>
      </c>
    </row>
    <row r="46" spans="2:4" ht="14.25" thickBot="1">
      <c r="B46" s="164"/>
      <c r="C46" s="165"/>
    </row>
    <row r="47" spans="2:4" ht="14.25" thickBot="1"/>
    <row r="48" spans="2:4">
      <c r="B48" s="166" t="s">
        <v>2</v>
      </c>
      <c r="C48" s="167"/>
      <c r="D48" t="s">
        <v>15</v>
      </c>
    </row>
    <row r="49" spans="2:4" ht="14.25" thickBot="1">
      <c r="B49" s="168"/>
      <c r="C49" s="169"/>
    </row>
    <row r="50" spans="2:4" ht="14.25" thickBot="1"/>
    <row r="51" spans="2:4">
      <c r="B51" s="170" t="s">
        <v>17</v>
      </c>
      <c r="C51" s="171"/>
      <c r="D51" t="s">
        <v>49</v>
      </c>
    </row>
    <row r="52" spans="2:4" ht="14.25" thickBot="1">
      <c r="B52" s="172"/>
      <c r="C52" s="173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2015-06-25T09:19:05Z</dcterms:modified>
</cp:coreProperties>
</file>