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ugsuu\Projects\WebApi\Doc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J91" i="1"/>
  <c r="J89" i="1"/>
  <c r="J90" i="1"/>
  <c r="J88" i="1"/>
  <c r="J87" i="1"/>
  <c r="J102" i="1"/>
  <c r="C101" i="1"/>
  <c r="J101" i="1" s="1"/>
  <c r="J99" i="1"/>
  <c r="J98" i="1"/>
  <c r="J97" i="1"/>
  <c r="J96" i="1"/>
  <c r="J95" i="1"/>
  <c r="J94" i="1"/>
  <c r="J93" i="1"/>
  <c r="J92" i="1"/>
  <c r="J86" i="1"/>
  <c r="J85" i="1"/>
  <c r="J84" i="1"/>
  <c r="J83" i="1"/>
  <c r="J80" i="1"/>
  <c r="C79" i="1"/>
  <c r="J79" i="1" s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51" i="1"/>
  <c r="J50" i="1" l="1"/>
  <c r="J49" i="1"/>
  <c r="J27" i="1"/>
  <c r="J26" i="1"/>
  <c r="J62" i="1"/>
  <c r="C61" i="1"/>
  <c r="J61" i="1" s="1"/>
  <c r="J59" i="1"/>
  <c r="J58" i="1"/>
  <c r="J57" i="1"/>
  <c r="J56" i="1"/>
  <c r="J55" i="1"/>
  <c r="J54" i="1"/>
  <c r="J53" i="1"/>
  <c r="J52" i="1"/>
  <c r="J48" i="1"/>
  <c r="J47" i="1"/>
  <c r="J46" i="1"/>
  <c r="J45" i="1"/>
  <c r="J44" i="1"/>
  <c r="J43" i="1"/>
  <c r="J42" i="1"/>
  <c r="J25" i="1"/>
  <c r="J24" i="1"/>
  <c r="J39" i="1"/>
  <c r="C38" i="1"/>
  <c r="J38" i="1" s="1"/>
  <c r="J36" i="1"/>
  <c r="J35" i="1"/>
  <c r="J34" i="1"/>
  <c r="J33" i="1"/>
  <c r="J32" i="1"/>
  <c r="J31" i="1"/>
  <c r="J30" i="1"/>
  <c r="J29" i="1"/>
  <c r="J23" i="1"/>
  <c r="J22" i="1"/>
  <c r="J21" i="1"/>
  <c r="J20" i="1"/>
  <c r="J19" i="1"/>
  <c r="J16" i="1"/>
  <c r="C15" i="1"/>
  <c r="J15" i="1" s="1"/>
  <c r="J13" i="1"/>
  <c r="J12" i="1"/>
  <c r="J11" i="1"/>
  <c r="J10" i="1"/>
  <c r="J9" i="1"/>
  <c r="J8" i="1"/>
  <c r="J7" i="1"/>
  <c r="J6" i="1"/>
  <c r="J5" i="1"/>
  <c r="J4" i="1"/>
  <c r="J3" i="1"/>
  <c r="J2" i="1"/>
  <c r="J1" i="1"/>
</calcChain>
</file>

<file path=xl/sharedStrings.xml><?xml version="1.0" encoding="utf-8"?>
<sst xmlns="http://schemas.openxmlformats.org/spreadsheetml/2006/main" count="348" uniqueCount="86">
  <si>
    <t>No</t>
  </si>
  <si>
    <t>Field Name</t>
  </si>
  <si>
    <t>Field Type</t>
  </si>
  <si>
    <t>Null</t>
  </si>
  <si>
    <t>Default</t>
  </si>
  <si>
    <t>Description</t>
  </si>
  <si>
    <t>Relationship</t>
  </si>
  <si>
    <t>Rule</t>
  </si>
  <si>
    <r>
      <rPr>
        <sz val="8"/>
        <color indexed="12"/>
        <rFont val="Arial"/>
        <family val="2"/>
      </rPr>
      <t>клиент:
гүйлгээг хийж байгаа компанийн дугаарыг явуулна,</t>
    </r>
    <r>
      <rPr>
        <sz val="8"/>
        <rFont val="Arial"/>
        <family val="2"/>
      </rPr>
      <t xml:space="preserve">
сервер:
явуулсан утгыг хадгална</t>
    </r>
  </si>
  <si>
    <r>
      <rPr>
        <sz val="8"/>
        <color indexed="12"/>
        <rFont val="Arial"/>
        <family val="2"/>
      </rPr>
      <t>клиент:
өөрчлөх боломжтой байна,</t>
    </r>
    <r>
      <rPr>
        <sz val="8"/>
        <rFont val="Arial"/>
        <family val="2"/>
      </rPr>
      <t xml:space="preserve">
сервер:
явуулсан утгыг хадгална</t>
    </r>
  </si>
  <si>
    <t>int</t>
  </si>
  <si>
    <t>CreatedProgID</t>
  </si>
  <si>
    <t>Varchar(10)</t>
  </si>
  <si>
    <t>Үүсгэсэн програмын дугаар</t>
  </si>
  <si>
    <t>smProg.ProgID</t>
  </si>
  <si>
    <r>
      <rPr>
        <sz val="8"/>
        <color indexed="12"/>
        <rFont val="Arial"/>
        <family val="2"/>
      </rPr>
      <t>клиент:
гүйлгээг хийж байгаа програмын дугаарыг явуулна</t>
    </r>
    <r>
      <rPr>
        <sz val="8"/>
        <rFont val="Arial"/>
        <family val="2"/>
      </rPr>
      <t xml:space="preserve">
сервер:
шинээр үүсгэж байгаа үед явуулсан утгыг хадгална</t>
    </r>
  </si>
  <si>
    <t>CreatedDate</t>
  </si>
  <si>
    <t>Varchar(20)</t>
  </si>
  <si>
    <t>GetDate()</t>
  </si>
  <si>
    <t>Үүсгэсэн огноо</t>
  </si>
  <si>
    <t>сервер:
шинээр үүсгэж байгаа үед default утгыг хадгална</t>
  </si>
  <si>
    <t>CreatedUserName</t>
  </si>
  <si>
    <t>nVarchar(30)</t>
  </si>
  <si>
    <t>Үүсгэсэн хэрэглэгч</t>
  </si>
  <si>
    <r>
      <rPr>
        <sz val="8"/>
        <color indexed="12"/>
        <rFont val="Arial"/>
        <family val="2"/>
      </rPr>
      <t>клиент:
гүйлгээг хийж байгаа хэрэглэгчийн код, нэрийг явуулна</t>
    </r>
    <r>
      <rPr>
        <sz val="8"/>
        <rFont val="Arial"/>
        <family val="2"/>
      </rPr>
      <t xml:space="preserve">
сервер:
шинээр үүсгэж байгаа үед явуулсан утгыг хадгална</t>
    </r>
  </si>
  <si>
    <t>LastUpdate</t>
  </si>
  <si>
    <t>Сүүлд өөрчилсөн огноо</t>
  </si>
  <si>
    <t>сервер :
default утгыг хадгална</t>
  </si>
  <si>
    <t>LastUserName</t>
  </si>
  <si>
    <t>Сүүлд өөрчилсөн ажилтан</t>
  </si>
  <si>
    <r>
      <rPr>
        <sz val="8"/>
        <color indexed="12"/>
        <rFont val="Arial"/>
        <family val="2"/>
      </rPr>
      <t>клиент :
гүйлгээ хийж байгаа хэрэглэгчийн код, нэрийг явуулна.</t>
    </r>
    <r>
      <rPr>
        <sz val="8"/>
        <rFont val="Arial"/>
        <family val="2"/>
      </rPr>
      <t xml:space="preserve">
сервер :
явуулсан утгыг хадгална</t>
    </r>
  </si>
  <si>
    <t>IPAddress</t>
  </si>
  <si>
    <t>Varchar(30)</t>
  </si>
  <si>
    <r>
      <rPr>
        <sz val="8"/>
        <color indexed="12"/>
        <rFont val="Arial"/>
        <family val="2"/>
      </rPr>
      <t>клиент :
гүйлгээ хийж байгаа компьютерийн IP-г явуулна.</t>
    </r>
    <r>
      <rPr>
        <sz val="8"/>
        <color indexed="30"/>
        <rFont val="Arial"/>
        <family val="2"/>
      </rPr>
      <t xml:space="preserve">
</t>
    </r>
    <r>
      <rPr>
        <sz val="8"/>
        <rFont val="Arial"/>
        <family val="2"/>
      </rPr>
      <t>сервер : 
явуулсан утгыг хадгална</t>
    </r>
  </si>
  <si>
    <t>MACAddress</t>
  </si>
  <si>
    <r>
      <rPr>
        <sz val="8"/>
        <color indexed="12"/>
        <rFont val="Arial"/>
        <family val="2"/>
      </rPr>
      <t>клиент :
гүйлгээ хийж байгаа компьютерийн MACAddress-г явуулна.</t>
    </r>
    <r>
      <rPr>
        <sz val="8"/>
        <rFont val="Arial"/>
        <family val="2"/>
      </rPr>
      <t xml:space="preserve">
сервер :
явуулсан утгыг хадгална</t>
    </r>
  </si>
  <si>
    <t>tstamp</t>
  </si>
  <si>
    <t>timestamp</t>
  </si>
  <si>
    <t>)</t>
  </si>
  <si>
    <t>PK</t>
  </si>
  <si>
    <t>UN</t>
  </si>
  <si>
    <t>DashBoard</t>
  </si>
  <si>
    <t>Terminal</t>
  </si>
  <si>
    <t>TerminalID</t>
  </si>
  <si>
    <t>CpnyID</t>
  </si>
  <si>
    <t>nvarchar(30)</t>
  </si>
  <si>
    <t>Терминалын дугаар</t>
  </si>
  <si>
    <t>Компани</t>
  </si>
  <si>
    <t>TIpAddress</t>
  </si>
  <si>
    <t>IP</t>
  </si>
  <si>
    <t>Хэрэглэгч</t>
  </si>
  <si>
    <t>Зураг</t>
  </si>
  <si>
    <t>ImageID</t>
  </si>
  <si>
    <t>BackgroundImage</t>
  </si>
  <si>
    <t>Width</t>
  </si>
  <si>
    <t>Height</t>
  </si>
  <si>
    <t>INT</t>
  </si>
  <si>
    <t>FileSize</t>
  </si>
  <si>
    <t>FileType</t>
  </si>
  <si>
    <t>Video</t>
  </si>
  <si>
    <t>VideoID</t>
  </si>
  <si>
    <t>FileName</t>
  </si>
  <si>
    <t>Path</t>
  </si>
  <si>
    <t>nvarchar(2000)</t>
  </si>
  <si>
    <t>Content</t>
  </si>
  <si>
    <t>ContentID</t>
  </si>
  <si>
    <t>Мэдээлэл</t>
  </si>
  <si>
    <t>Information</t>
  </si>
  <si>
    <t>InformationID</t>
  </si>
  <si>
    <t>Мэдээллийн дугаар</t>
  </si>
  <si>
    <t>Descr</t>
  </si>
  <si>
    <t>Тайлбар</t>
  </si>
  <si>
    <t>RegDate</t>
  </si>
  <si>
    <t>nvarchar(20)</t>
  </si>
  <si>
    <t>Бүртгэсэн огноо</t>
  </si>
  <si>
    <t>ActBegDate</t>
  </si>
  <si>
    <t>Хэрэгжиж эхлэх огноо</t>
  </si>
  <si>
    <t>Хэрэгжих компани</t>
  </si>
  <si>
    <t>ActEndDate</t>
  </si>
  <si>
    <t>Хэрэгжиж дуусах огноо</t>
  </si>
  <si>
    <t>TerminalIDs</t>
  </si>
  <si>
    <t>Хэрэгжих терминал</t>
  </si>
  <si>
    <t>Сурталчилгаа</t>
  </si>
  <si>
    <t>a</t>
  </si>
  <si>
    <t>money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</si>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</sst>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sz val="8"/>
      <color indexed="12"/>
      <name val="Arial"/>
      <family val="2"/>
    </font>
    <font>
      <sz val="8"/>
      <color rgb="FF0000FF"/>
      <name val="Arial"/>
      <family val="2"/>
    </font>
    <font>
      <sz val="8"/>
      <color rgb="FF0070C0"/>
      <name val="Arial"/>
      <family val="2"/>
    </font>
    <font>
      <sz val="8"/>
      <color indexed="3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righ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horizontal="right" vertical="top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right" vertical="top" wrapText="1"/>
    </xf>
    <xf numFmtId="0" fontId="3" fillId="0" borderId="5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4" xfId="0" applyFont="1" applyFill="1" applyBorder="1" applyAlignment="1">
      <alignment horizontal="right" vertical="top"/>
    </xf>
    <xf numFmtId="0" fontId="1" fillId="0" borderId="5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5" xfId="0" applyFont="1" applyBorder="1" applyAlignment="1">
      <alignment vertical="top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left" vertical="top" wrapText="1"/>
    </xf>
    <xf numFmtId="0" fontId="1" fillId="0" borderId="6" xfId="0" applyFont="1" applyBorder="1" applyAlignment="1">
      <alignment vertical="top" wrapText="1"/>
    </xf>
    <xf numFmtId="0" fontId="1" fillId="0" borderId="4" xfId="0" applyFont="1" applyBorder="1" applyAlignment="1">
      <alignment horizontal="right" vertical="top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vertical="top"/>
    </xf>
    <xf numFmtId="0" fontId="4" fillId="0" borderId="6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3"/>
  <sheetViews>
    <sheetView tabSelected="1" topLeftCell="A60" workbookViewId="0">
      <selection activeCell="J69" sqref="J69"/>
    </sheetView>
  </sheetViews>
  <sheetFormatPr defaultColWidth="55.140625" defaultRowHeight="15" x14ac:dyDescent="0.25"/>
  <cols>
    <col min="1" max="1" width="4.140625" customWidth="1"/>
    <col min="2" max="2" width="3.140625" bestFit="1" customWidth="1"/>
    <col min="3" max="3" width="16" bestFit="1" customWidth="1"/>
    <col min="4" max="4" width="11.7109375" bestFit="1" customWidth="1"/>
    <col min="5" max="5" width="3.42578125" bestFit="1" customWidth="1"/>
    <col min="6" max="6" width="7.42578125" bestFit="1" customWidth="1"/>
    <col min="7" max="7" width="33.42578125" bestFit="1" customWidth="1"/>
    <col min="8" max="8" width="11.42578125" bestFit="1" customWidth="1"/>
    <col min="9" max="9" width="43.42578125" bestFit="1" customWidth="1"/>
    <col min="10" max="10" width="81.140625" bestFit="1" customWidth="1"/>
  </cols>
  <sheetData>
    <row r="1" spans="2:10" x14ac:dyDescent="0.25">
      <c r="B1" s="1"/>
      <c r="C1" s="2" t="s">
        <v>42</v>
      </c>
      <c r="D1" s="3" t="s">
        <v>41</v>
      </c>
      <c r="E1" s="3"/>
      <c r="F1" s="4"/>
      <c r="G1" s="5" t="s">
        <v>50</v>
      </c>
      <c r="H1" s="5"/>
      <c r="I1" s="5"/>
      <c r="J1" s="6" t="str">
        <f>"USE "&amp;IF(TRIM(UPPER(D1))="APPLICATION","InfinityERP",D1)</f>
        <v>USE DashBoard</v>
      </c>
    </row>
    <row r="2" spans="2:10" ht="14.25" x14ac:dyDescent="0.25">
      <c r="B2" s="7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9" t="s">
        <v>5</v>
      </c>
      <c r="H2" s="9" t="s">
        <v>6</v>
      </c>
      <c r="I2" s="10" t="s">
        <v>7</v>
      </c>
      <c r="J2" s="6" t="str">
        <f>"CREATE TABLE "&amp;C1 &amp; " ("</f>
        <v>CREATE TABLE Terminal (</v>
      </c>
    </row>
    <row r="3" spans="2:10" ht="45" x14ac:dyDescent="0.25">
      <c r="B3" s="11">
        <v>1</v>
      </c>
      <c r="C3" s="12" t="s">
        <v>43</v>
      </c>
      <c r="D3" s="13" t="s">
        <v>45</v>
      </c>
      <c r="E3" s="13"/>
      <c r="F3" s="14"/>
      <c r="G3" s="13" t="s">
        <v>46</v>
      </c>
      <c r="H3" s="15"/>
      <c r="I3" s="16" t="s">
        <v>8</v>
      </c>
      <c r="J3" s="6" t="str">
        <f t="shared" ref="J3:J13" si="0">C3 &amp; " " &amp; D3 &amp; " " &amp; IF(E3 = "", "Not Null", "Null") &amp; ","</f>
        <v>TerminalID nvarchar(30) Not Null,</v>
      </c>
    </row>
    <row r="4" spans="2:10" ht="45" x14ac:dyDescent="0.25">
      <c r="B4" s="17">
        <v>2</v>
      </c>
      <c r="C4" s="18" t="s">
        <v>44</v>
      </c>
      <c r="D4" s="13" t="s">
        <v>45</v>
      </c>
      <c r="E4" s="19"/>
      <c r="F4" s="19"/>
      <c r="G4" s="13" t="s">
        <v>47</v>
      </c>
      <c r="H4" s="20"/>
      <c r="I4" s="16" t="s">
        <v>9</v>
      </c>
      <c r="J4" s="6" t="str">
        <f t="shared" si="0"/>
        <v>CpnyID nvarchar(30) Not Null,</v>
      </c>
    </row>
    <row r="5" spans="2:10" ht="45" x14ac:dyDescent="0.25">
      <c r="B5" s="11">
        <v>3</v>
      </c>
      <c r="C5" s="18" t="s">
        <v>48</v>
      </c>
      <c r="D5" s="22" t="s">
        <v>32</v>
      </c>
      <c r="E5" s="19"/>
      <c r="F5" s="19"/>
      <c r="G5" s="13" t="s">
        <v>49</v>
      </c>
      <c r="H5" s="20"/>
      <c r="I5" s="16" t="s">
        <v>9</v>
      </c>
      <c r="J5" s="6" t="str">
        <f t="shared" si="0"/>
        <v>TIpAddress Varchar(30) Not Null,</v>
      </c>
    </row>
    <row r="6" spans="2:10" ht="45" x14ac:dyDescent="0.25">
      <c r="B6" s="11">
        <v>4</v>
      </c>
      <c r="C6" s="18" t="s">
        <v>11</v>
      </c>
      <c r="D6" s="18" t="s">
        <v>12</v>
      </c>
      <c r="E6" s="19"/>
      <c r="F6" s="14"/>
      <c r="G6" s="13" t="s">
        <v>13</v>
      </c>
      <c r="H6" s="15" t="s">
        <v>14</v>
      </c>
      <c r="I6" s="21" t="s">
        <v>15</v>
      </c>
      <c r="J6" s="6" t="str">
        <f t="shared" si="0"/>
        <v>CreatedProgID Varchar(10) Not Null,</v>
      </c>
    </row>
    <row r="7" spans="2:10" ht="22.5" x14ac:dyDescent="0.25">
      <c r="B7" s="17">
        <v>5</v>
      </c>
      <c r="C7" s="18" t="s">
        <v>16</v>
      </c>
      <c r="D7" s="22" t="s">
        <v>17</v>
      </c>
      <c r="E7" s="19"/>
      <c r="F7" s="14" t="s">
        <v>18</v>
      </c>
      <c r="G7" s="13" t="s">
        <v>19</v>
      </c>
      <c r="H7" s="15"/>
      <c r="I7" s="21" t="s">
        <v>20</v>
      </c>
      <c r="J7" s="6" t="str">
        <f t="shared" si="0"/>
        <v>CreatedDate Varchar(20) Not Null,</v>
      </c>
    </row>
    <row r="8" spans="2:10" ht="45" x14ac:dyDescent="0.25">
      <c r="B8" s="11">
        <v>6</v>
      </c>
      <c r="C8" s="18" t="s">
        <v>21</v>
      </c>
      <c r="D8" s="22" t="s">
        <v>22</v>
      </c>
      <c r="E8" s="19"/>
      <c r="F8" s="14"/>
      <c r="G8" s="13" t="s">
        <v>23</v>
      </c>
      <c r="H8" s="15"/>
      <c r="I8" s="21" t="s">
        <v>24</v>
      </c>
      <c r="J8" s="6" t="str">
        <f t="shared" si="0"/>
        <v>CreatedUserName nVarchar(30) Not Null,</v>
      </c>
    </row>
    <row r="9" spans="2:10" ht="22.5" x14ac:dyDescent="0.25">
      <c r="B9" s="11">
        <v>7</v>
      </c>
      <c r="C9" s="23" t="s">
        <v>25</v>
      </c>
      <c r="D9" s="22" t="s">
        <v>17</v>
      </c>
      <c r="E9" s="19"/>
      <c r="F9" s="14" t="s">
        <v>18</v>
      </c>
      <c r="G9" s="24" t="s">
        <v>26</v>
      </c>
      <c r="H9" s="20"/>
      <c r="I9" s="16" t="s">
        <v>27</v>
      </c>
      <c r="J9" s="6" t="str">
        <f t="shared" si="0"/>
        <v>LastUpdate Varchar(20) Not Null,</v>
      </c>
    </row>
    <row r="10" spans="2:10" ht="45" x14ac:dyDescent="0.25">
      <c r="B10" s="17">
        <v>8</v>
      </c>
      <c r="C10" s="23" t="s">
        <v>28</v>
      </c>
      <c r="D10" s="22" t="s">
        <v>22</v>
      </c>
      <c r="E10" s="19"/>
      <c r="F10" s="25"/>
      <c r="G10" s="24" t="s">
        <v>29</v>
      </c>
      <c r="H10" s="20"/>
      <c r="I10" s="16" t="s">
        <v>30</v>
      </c>
      <c r="J10" s="6" t="str">
        <f t="shared" si="0"/>
        <v>LastUserName nVarchar(30) Not Null,</v>
      </c>
    </row>
    <row r="11" spans="2:10" ht="45" x14ac:dyDescent="0.25">
      <c r="B11" s="11">
        <v>9</v>
      </c>
      <c r="C11" s="23" t="s">
        <v>31</v>
      </c>
      <c r="D11" s="22" t="s">
        <v>32</v>
      </c>
      <c r="E11" s="19"/>
      <c r="F11" s="25"/>
      <c r="G11" s="24"/>
      <c r="H11" s="24"/>
      <c r="I11" s="26" t="s">
        <v>33</v>
      </c>
      <c r="J11" s="6" t="str">
        <f t="shared" si="0"/>
        <v>IPAddress Varchar(30) Not Null,</v>
      </c>
    </row>
    <row r="12" spans="2:10" ht="56.25" x14ac:dyDescent="0.25">
      <c r="B12" s="11">
        <v>10</v>
      </c>
      <c r="C12" s="23" t="s">
        <v>34</v>
      </c>
      <c r="D12" s="22" t="s">
        <v>32</v>
      </c>
      <c r="E12" s="19"/>
      <c r="F12" s="25"/>
      <c r="G12" s="24"/>
      <c r="H12" s="24"/>
      <c r="I12" s="16" t="s">
        <v>35</v>
      </c>
      <c r="J12" s="6" t="str">
        <f t="shared" si="0"/>
        <v>MACAddress Varchar(30) Not Null,</v>
      </c>
    </row>
    <row r="13" spans="2:10" ht="14.25" x14ac:dyDescent="0.25">
      <c r="B13" s="17">
        <v>11</v>
      </c>
      <c r="C13" s="23" t="s">
        <v>36</v>
      </c>
      <c r="D13" s="22" t="s">
        <v>37</v>
      </c>
      <c r="E13" s="19"/>
      <c r="F13" s="25"/>
      <c r="G13" s="24"/>
      <c r="H13" s="24"/>
      <c r="I13" s="27"/>
      <c r="J13" s="6" t="str">
        <f t="shared" si="0"/>
        <v>tstamp timestamp Not Null,</v>
      </c>
    </row>
    <row r="14" spans="2:10" ht="14.25" x14ac:dyDescent="0.25">
      <c r="B14" s="28"/>
      <c r="C14" s="23"/>
      <c r="D14" s="22"/>
      <c r="E14" s="19"/>
      <c r="F14" s="19"/>
      <c r="G14" s="24"/>
      <c r="H14" s="24"/>
      <c r="I14" s="27"/>
      <c r="J14" s="6" t="s">
        <v>38</v>
      </c>
    </row>
    <row r="15" spans="2:10" x14ac:dyDescent="0.25">
      <c r="B15" s="29" t="s">
        <v>39</v>
      </c>
      <c r="C15" s="22" t="str">
        <f>C1</f>
        <v>Terminal</v>
      </c>
      <c r="D15" s="12" t="s">
        <v>43</v>
      </c>
      <c r="E15" s="19"/>
      <c r="F15" s="19"/>
      <c r="G15" s="22"/>
      <c r="H15" s="22"/>
      <c r="I15" s="30"/>
      <c r="J15" s="6" t="str">
        <f>IF(AND(TRIM(B15) &lt;&gt; "", TRIM(C15) &lt;&gt; ""),
      IF(AND(B15 = "PK")," ALTER TABLE " &amp; C15 &amp; " ADD CONSTRAINT PK_" &amp; C15 &amp; E15 &amp; " PRIMARY KEY CLUSTERED (" &amp; D15  &amp; ") ",
           IF(AND(B15 = "UN"), " ALTER TABLE " &amp; C15 &amp; " ADD CONSTRAINT UN_" &amp; C15 &amp; E15 &amp; " UNIQUE NONCLUSTERED (" &amp; D15  &amp; ") ", ""))," ")</f>
        <v xml:space="preserve"> ALTER TABLE Terminal ADD CONSTRAINT PK_Terminal PRIMARY KEY CLUSTERED (TerminalID) </v>
      </c>
    </row>
    <row r="16" spans="2:10" ht="14.25" x14ac:dyDescent="0.25">
      <c r="B16" s="29" t="s">
        <v>40</v>
      </c>
      <c r="C16" s="22"/>
      <c r="D16" s="22"/>
      <c r="E16" s="19"/>
      <c r="F16" s="19"/>
      <c r="G16" s="22"/>
      <c r="H16" s="22"/>
      <c r="I16" s="30"/>
      <c r="J16" s="6" t="str">
        <f>IF(AND(TRIM(B16) &lt;&gt; "", TRIM(C16) &lt;&gt; ""),
      IF(AND(B16 = "PK")," ALTER TABLE " &amp; C16 &amp; " ADD CONSTRAINT PK_" &amp; C16 &amp; E16 &amp; " PRIMARY KEY CLUSTERED (" &amp; D16  &amp; ") ",
           IF(AND(B16 = "UN"), " ALTER TABLE " &amp; C16 &amp; " ADD CONSTRAINT UN_" &amp; C16 &amp; E16 &amp; " UNIQUE NONCLUSTERED (" &amp; D16  &amp; ") ", ""))," ")</f>
        <v xml:space="preserve"> </v>
      </c>
    </row>
    <row r="17" spans="2:10" ht="14.25" x14ac:dyDescent="0.25">
      <c r="B17" s="31"/>
      <c r="C17" s="32"/>
      <c r="D17" s="32"/>
      <c r="E17" s="33"/>
      <c r="F17" s="33"/>
      <c r="G17" s="32"/>
      <c r="H17" s="32"/>
      <c r="I17" s="34"/>
      <c r="J17" s="6"/>
    </row>
    <row r="19" spans="2:10" x14ac:dyDescent="0.25">
      <c r="B19" s="1"/>
      <c r="C19" s="2" t="s">
        <v>53</v>
      </c>
      <c r="D19" s="3" t="s">
        <v>41</v>
      </c>
      <c r="E19" s="3"/>
      <c r="F19" s="4"/>
      <c r="G19" s="5" t="s">
        <v>51</v>
      </c>
      <c r="H19" s="5"/>
      <c r="I19" s="5"/>
      <c r="J19" s="6" t="str">
        <f>"USE "&amp;IF(TRIM(UPPER(D19))="APPLICATION","InfinityERP",D19)</f>
        <v>USE DashBoard</v>
      </c>
    </row>
    <row r="20" spans="2:10" ht="14.25" x14ac:dyDescent="0.25">
      <c r="B20" s="7" t="s">
        <v>0</v>
      </c>
      <c r="C20" s="8" t="s">
        <v>1</v>
      </c>
      <c r="D20" s="8" t="s">
        <v>2</v>
      </c>
      <c r="E20" s="8" t="s">
        <v>3</v>
      </c>
      <c r="F20" s="8" t="s">
        <v>4</v>
      </c>
      <c r="G20" s="9" t="s">
        <v>5</v>
      </c>
      <c r="H20" s="9" t="s">
        <v>6</v>
      </c>
      <c r="I20" s="10" t="s">
        <v>7</v>
      </c>
      <c r="J20" s="6" t="str">
        <f>"CREATE TABLE "&amp;C19 &amp; " ("</f>
        <v>CREATE TABLE BackgroundImage (</v>
      </c>
    </row>
    <row r="21" spans="2:10" ht="45" x14ac:dyDescent="0.25">
      <c r="B21" s="11">
        <v>1</v>
      </c>
      <c r="C21" s="12" t="s">
        <v>52</v>
      </c>
      <c r="D21" s="13" t="s">
        <v>45</v>
      </c>
      <c r="E21" s="13"/>
      <c r="F21" s="14"/>
      <c r="G21" s="13" t="s">
        <v>46</v>
      </c>
      <c r="H21" s="15"/>
      <c r="I21" s="16" t="s">
        <v>8</v>
      </c>
      <c r="J21" s="6" t="str">
        <f t="shared" ref="J21:J36" si="1">C21 &amp; " " &amp; D21 &amp; " " &amp; IF(E21 = "", "Not Null", "Null") &amp; ","</f>
        <v>ImageID nvarchar(30) Not Null,</v>
      </c>
    </row>
    <row r="22" spans="2:10" ht="45" x14ac:dyDescent="0.25">
      <c r="B22" s="17">
        <v>2</v>
      </c>
      <c r="C22" s="18" t="s">
        <v>54</v>
      </c>
      <c r="D22" s="13" t="s">
        <v>56</v>
      </c>
      <c r="E22" s="19"/>
      <c r="F22" s="19"/>
      <c r="G22" s="13" t="s">
        <v>47</v>
      </c>
      <c r="H22" s="20"/>
      <c r="I22" s="16" t="s">
        <v>9</v>
      </c>
      <c r="J22" s="6" t="str">
        <f t="shared" si="1"/>
        <v>Width INT Not Null,</v>
      </c>
    </row>
    <row r="23" spans="2:10" ht="45" x14ac:dyDescent="0.25">
      <c r="B23" s="11">
        <v>3</v>
      </c>
      <c r="C23" s="18" t="s">
        <v>55</v>
      </c>
      <c r="D23" s="18" t="s">
        <v>56</v>
      </c>
      <c r="E23" s="19"/>
      <c r="F23" s="19"/>
      <c r="G23" s="13" t="s">
        <v>49</v>
      </c>
      <c r="H23" s="20"/>
      <c r="I23" s="16" t="s">
        <v>9</v>
      </c>
      <c r="J23" s="6" t="str">
        <f t="shared" si="1"/>
        <v>Height INT Not Null,</v>
      </c>
    </row>
    <row r="24" spans="2:10" ht="45" x14ac:dyDescent="0.25">
      <c r="B24" s="11">
        <v>4</v>
      </c>
      <c r="C24" s="18" t="s">
        <v>57</v>
      </c>
      <c r="D24" s="18" t="s">
        <v>84</v>
      </c>
      <c r="E24" s="19"/>
      <c r="F24" s="19"/>
      <c r="G24" s="13" t="s">
        <v>57</v>
      </c>
      <c r="H24" s="20"/>
      <c r="I24" s="16" t="s">
        <v>9</v>
      </c>
      <c r="J24" s="6" t="str">
        <f t="shared" si="1"/>
        <v>FileSize money Not Null,</v>
      </c>
    </row>
    <row r="25" spans="2:10" ht="45" x14ac:dyDescent="0.25">
      <c r="B25" s="17">
        <v>5</v>
      </c>
      <c r="C25" s="18" t="s">
        <v>58</v>
      </c>
      <c r="D25" s="22" t="s">
        <v>17</v>
      </c>
      <c r="E25" s="19"/>
      <c r="F25" s="19"/>
      <c r="G25" s="13" t="s">
        <v>58</v>
      </c>
      <c r="H25" s="20"/>
      <c r="I25" s="16" t="s">
        <v>9</v>
      </c>
      <c r="J25" s="6" t="str">
        <f t="shared" si="1"/>
        <v>FileType Varchar(20) Not Null,</v>
      </c>
    </row>
    <row r="26" spans="2:10" ht="45" x14ac:dyDescent="0.25">
      <c r="B26" s="17"/>
      <c r="C26" s="18" t="s">
        <v>61</v>
      </c>
      <c r="D26" s="18" t="s">
        <v>63</v>
      </c>
      <c r="E26" s="19"/>
      <c r="F26" s="19"/>
      <c r="G26" s="18" t="s">
        <v>61</v>
      </c>
      <c r="H26" s="20"/>
      <c r="I26" s="16" t="s">
        <v>9</v>
      </c>
      <c r="J26" s="6" t="str">
        <f t="shared" si="1"/>
        <v>FileName nvarchar(2000) Not Null,</v>
      </c>
    </row>
    <row r="27" spans="2:10" ht="45" x14ac:dyDescent="0.25">
      <c r="B27" s="17"/>
      <c r="C27" s="18" t="s">
        <v>62</v>
      </c>
      <c r="D27" s="18" t="s">
        <v>63</v>
      </c>
      <c r="E27" s="19"/>
      <c r="F27" s="19"/>
      <c r="G27" s="18" t="s">
        <v>62</v>
      </c>
      <c r="H27" s="20"/>
      <c r="I27" s="16" t="s">
        <v>9</v>
      </c>
      <c r="J27" s="6" t="str">
        <f t="shared" si="1"/>
        <v>Path nvarchar(2000) Not Null,</v>
      </c>
    </row>
    <row r="28" spans="2:10" x14ac:dyDescent="0.25">
      <c r="B28" s="11">
        <v>8</v>
      </c>
      <c r="C28" s="18" t="s">
        <v>65</v>
      </c>
      <c r="D28" s="18" t="s">
        <v>12</v>
      </c>
      <c r="E28" s="19"/>
      <c r="F28" s="19"/>
      <c r="G28" s="18" t="s">
        <v>65</v>
      </c>
      <c r="H28" s="20"/>
      <c r="I28" s="35" t="s">
        <v>85</v>
      </c>
      <c r="J28" s="6" t="str">
        <f t="shared" si="1"/>
        <v>ContentID Varchar(10) Not Null,</v>
      </c>
    </row>
    <row r="29" spans="2:10" ht="45" x14ac:dyDescent="0.25">
      <c r="B29" s="11">
        <v>6</v>
      </c>
      <c r="C29" s="18" t="s">
        <v>11</v>
      </c>
      <c r="D29" s="18" t="s">
        <v>12</v>
      </c>
      <c r="E29" s="19"/>
      <c r="F29" s="14"/>
      <c r="G29" s="13" t="s">
        <v>13</v>
      </c>
      <c r="H29" s="15" t="s">
        <v>14</v>
      </c>
      <c r="I29" s="21" t="s">
        <v>15</v>
      </c>
      <c r="J29" s="6" t="str">
        <f t="shared" si="1"/>
        <v>CreatedProgID Varchar(10) Not Null,</v>
      </c>
    </row>
    <row r="30" spans="2:10" ht="22.5" x14ac:dyDescent="0.25">
      <c r="B30" s="11">
        <v>7</v>
      </c>
      <c r="C30" s="18" t="s">
        <v>16</v>
      </c>
      <c r="D30" s="22" t="s">
        <v>17</v>
      </c>
      <c r="E30" s="19"/>
      <c r="F30" s="14" t="s">
        <v>18</v>
      </c>
      <c r="G30" s="13" t="s">
        <v>19</v>
      </c>
      <c r="H30" s="15"/>
      <c r="I30" s="21" t="s">
        <v>20</v>
      </c>
      <c r="J30" s="6" t="str">
        <f t="shared" si="1"/>
        <v>CreatedDate Varchar(20) Not Null,</v>
      </c>
    </row>
    <row r="31" spans="2:10" ht="45" x14ac:dyDescent="0.25">
      <c r="B31" s="17">
        <v>8</v>
      </c>
      <c r="C31" s="18" t="s">
        <v>21</v>
      </c>
      <c r="D31" s="22" t="s">
        <v>22</v>
      </c>
      <c r="E31" s="19"/>
      <c r="F31" s="14"/>
      <c r="G31" s="13" t="s">
        <v>23</v>
      </c>
      <c r="H31" s="15"/>
      <c r="I31" s="21" t="s">
        <v>24</v>
      </c>
      <c r="J31" s="6" t="str">
        <f t="shared" si="1"/>
        <v>CreatedUserName nVarchar(30) Not Null,</v>
      </c>
    </row>
    <row r="32" spans="2:10" ht="22.5" x14ac:dyDescent="0.25">
      <c r="B32" s="11">
        <v>9</v>
      </c>
      <c r="C32" s="23" t="s">
        <v>25</v>
      </c>
      <c r="D32" s="22" t="s">
        <v>17</v>
      </c>
      <c r="E32" s="19"/>
      <c r="F32" s="14" t="s">
        <v>18</v>
      </c>
      <c r="G32" s="24" t="s">
        <v>26</v>
      </c>
      <c r="H32" s="20"/>
      <c r="I32" s="16" t="s">
        <v>27</v>
      </c>
      <c r="J32" s="6" t="str">
        <f t="shared" si="1"/>
        <v>LastUpdate Varchar(20) Not Null,</v>
      </c>
    </row>
    <row r="33" spans="2:10" ht="45" x14ac:dyDescent="0.25">
      <c r="B33" s="11">
        <v>10</v>
      </c>
      <c r="C33" s="23" t="s">
        <v>28</v>
      </c>
      <c r="D33" s="22" t="s">
        <v>22</v>
      </c>
      <c r="E33" s="19"/>
      <c r="F33" s="25"/>
      <c r="G33" s="24" t="s">
        <v>29</v>
      </c>
      <c r="H33" s="20"/>
      <c r="I33" s="16" t="s">
        <v>30</v>
      </c>
      <c r="J33" s="6" t="str">
        <f t="shared" si="1"/>
        <v>LastUserName nVarchar(30) Not Null,</v>
      </c>
    </row>
    <row r="34" spans="2:10" ht="45" x14ac:dyDescent="0.25">
      <c r="B34" s="17">
        <v>11</v>
      </c>
      <c r="C34" s="23" t="s">
        <v>31</v>
      </c>
      <c r="D34" s="22" t="s">
        <v>32</v>
      </c>
      <c r="E34" s="19"/>
      <c r="F34" s="25"/>
      <c r="G34" s="24"/>
      <c r="H34" s="24"/>
      <c r="I34" s="26" t="s">
        <v>33</v>
      </c>
      <c r="J34" s="6" t="str">
        <f t="shared" si="1"/>
        <v>IPAddress Varchar(30) Not Null,</v>
      </c>
    </row>
    <row r="35" spans="2:10" ht="56.25" x14ac:dyDescent="0.25">
      <c r="B35" s="11">
        <v>12</v>
      </c>
      <c r="C35" s="23" t="s">
        <v>34</v>
      </c>
      <c r="D35" s="22" t="s">
        <v>32</v>
      </c>
      <c r="E35" s="19"/>
      <c r="F35" s="25"/>
      <c r="G35" s="24"/>
      <c r="H35" s="24"/>
      <c r="I35" s="16" t="s">
        <v>35</v>
      </c>
      <c r="J35" s="6" t="str">
        <f t="shared" si="1"/>
        <v>MACAddress Varchar(30) Not Null,</v>
      </c>
    </row>
    <row r="36" spans="2:10" ht="14.25" x14ac:dyDescent="0.25">
      <c r="B36" s="11">
        <v>13</v>
      </c>
      <c r="C36" s="23" t="s">
        <v>36</v>
      </c>
      <c r="D36" s="22" t="s">
        <v>37</v>
      </c>
      <c r="E36" s="19"/>
      <c r="F36" s="25"/>
      <c r="G36" s="24"/>
      <c r="H36" s="24"/>
      <c r="I36" s="27"/>
      <c r="J36" s="6" t="str">
        <f t="shared" si="1"/>
        <v>tstamp timestamp Not Null,</v>
      </c>
    </row>
    <row r="37" spans="2:10" ht="14.25" x14ac:dyDescent="0.25">
      <c r="B37" s="28"/>
      <c r="C37" s="23"/>
      <c r="D37" s="22"/>
      <c r="E37" s="19"/>
      <c r="F37" s="19"/>
      <c r="G37" s="24"/>
      <c r="H37" s="24"/>
      <c r="I37" s="27"/>
      <c r="J37" s="6" t="s">
        <v>38</v>
      </c>
    </row>
    <row r="38" spans="2:10" x14ac:dyDescent="0.25">
      <c r="B38" s="29" t="s">
        <v>39</v>
      </c>
      <c r="C38" s="22" t="str">
        <f>C19</f>
        <v>BackgroundImage</v>
      </c>
      <c r="D38" s="12" t="s">
        <v>52</v>
      </c>
      <c r="E38" s="19"/>
      <c r="F38" s="19"/>
      <c r="G38" s="22"/>
      <c r="H38" s="22"/>
      <c r="I38" s="30"/>
      <c r="J38" s="6" t="str">
        <f>IF(AND(TRIM(B38) &lt;&gt; "", TRIM(C38) &lt;&gt; ""),
      IF(AND(B38 = "PK")," ALTER TABLE " &amp; C38 &amp; " ADD CONSTRAINT PK_" &amp; C38 &amp; E38 &amp; " PRIMARY KEY CLUSTERED (" &amp; D38  &amp; ") ",
           IF(AND(B38 = "UN"), " ALTER TABLE " &amp; C38 &amp; " ADD CONSTRAINT UN_" &amp; C38 &amp; E38 &amp; " UNIQUE NONCLUSTERED (" &amp; D38  &amp; ") ", ""))," ")</f>
        <v xml:space="preserve"> ALTER TABLE BackgroundImage ADD CONSTRAINT PK_BackgroundImage PRIMARY KEY CLUSTERED (ImageID) </v>
      </c>
    </row>
    <row r="39" spans="2:10" ht="14.25" x14ac:dyDescent="0.25">
      <c r="B39" s="29" t="s">
        <v>40</v>
      </c>
      <c r="C39" s="22"/>
      <c r="D39" s="22"/>
      <c r="E39" s="19"/>
      <c r="F39" s="19"/>
      <c r="G39" s="22"/>
      <c r="H39" s="22"/>
      <c r="I39" s="30"/>
      <c r="J39" s="6" t="str">
        <f>IF(AND(TRIM(B39) &lt;&gt; "", TRIM(C39) &lt;&gt; ""),
      IF(AND(B39 = "PK")," ALTER TABLE " &amp; C39 &amp; " ADD CONSTRAINT PK_" &amp; C39 &amp; E39 &amp; " PRIMARY KEY CLUSTERED (" &amp; D39  &amp; ") ",
           IF(AND(B39 = "UN"), " ALTER TABLE " &amp; C39 &amp; " ADD CONSTRAINT UN_" &amp; C39 &amp; E39 &amp; " UNIQUE NONCLUSTERED (" &amp; D39  &amp; ") ", ""))," ")</f>
        <v xml:space="preserve"> </v>
      </c>
    </row>
    <row r="40" spans="2:10" ht="14.25" x14ac:dyDescent="0.25">
      <c r="B40" s="31"/>
      <c r="C40" s="32"/>
      <c r="D40" s="32"/>
      <c r="E40" s="33"/>
      <c r="F40" s="33"/>
      <c r="G40" s="32"/>
      <c r="H40" s="32"/>
      <c r="I40" s="34"/>
      <c r="J40" s="6"/>
    </row>
    <row r="42" spans="2:10" x14ac:dyDescent="0.25">
      <c r="B42" s="1"/>
      <c r="C42" s="2" t="s">
        <v>59</v>
      </c>
      <c r="D42" s="3" t="s">
        <v>41</v>
      </c>
      <c r="E42" s="3"/>
      <c r="F42" s="4"/>
      <c r="G42" s="5" t="s">
        <v>51</v>
      </c>
      <c r="H42" s="5"/>
      <c r="I42" s="5"/>
      <c r="J42" s="6" t="str">
        <f>"USE "&amp;IF(TRIM(UPPER(D42))="APPLICATION","InfinityERP",D42)</f>
        <v>USE DashBoard</v>
      </c>
    </row>
    <row r="43" spans="2:10" ht="14.25" x14ac:dyDescent="0.25">
      <c r="B43" s="7" t="s">
        <v>0</v>
      </c>
      <c r="C43" s="8" t="s">
        <v>1</v>
      </c>
      <c r="D43" s="8" t="s">
        <v>2</v>
      </c>
      <c r="E43" s="8" t="s">
        <v>3</v>
      </c>
      <c r="F43" s="8" t="s">
        <v>4</v>
      </c>
      <c r="G43" s="9" t="s">
        <v>5</v>
      </c>
      <c r="H43" s="9" t="s">
        <v>6</v>
      </c>
      <c r="I43" s="10" t="s">
        <v>7</v>
      </c>
      <c r="J43" s="6" t="str">
        <f>"CREATE TABLE "&amp;C42 &amp; " ("</f>
        <v>CREATE TABLE Video (</v>
      </c>
    </row>
    <row r="44" spans="2:10" ht="45" x14ac:dyDescent="0.25">
      <c r="B44" s="11">
        <v>1</v>
      </c>
      <c r="C44" s="12" t="s">
        <v>60</v>
      </c>
      <c r="D44" s="13" t="s">
        <v>45</v>
      </c>
      <c r="E44" s="13"/>
      <c r="F44" s="14"/>
      <c r="G44" s="13" t="s">
        <v>46</v>
      </c>
      <c r="H44" s="15"/>
      <c r="I44" s="16" t="s">
        <v>8</v>
      </c>
      <c r="J44" s="6" t="str">
        <f t="shared" ref="J44:J59" si="2">C44 &amp; " " &amp; D44 &amp; " " &amp; IF(E44 = "", "Not Null", "Null") &amp; ","</f>
        <v>VideoID nvarchar(30) Not Null,</v>
      </c>
    </row>
    <row r="45" spans="2:10" ht="45" x14ac:dyDescent="0.25">
      <c r="B45" s="17">
        <v>2</v>
      </c>
      <c r="C45" s="18" t="s">
        <v>54</v>
      </c>
      <c r="D45" s="13" t="s">
        <v>56</v>
      </c>
      <c r="E45" s="19"/>
      <c r="F45" s="19"/>
      <c r="G45" s="13" t="s">
        <v>47</v>
      </c>
      <c r="H45" s="20"/>
      <c r="I45" s="16" t="s">
        <v>9</v>
      </c>
      <c r="J45" s="6" t="str">
        <f t="shared" si="2"/>
        <v>Width INT Not Null,</v>
      </c>
    </row>
    <row r="46" spans="2:10" ht="45" x14ac:dyDescent="0.25">
      <c r="B46" s="11">
        <v>3</v>
      </c>
      <c r="C46" s="18" t="s">
        <v>55</v>
      </c>
      <c r="D46" s="18" t="s">
        <v>56</v>
      </c>
      <c r="E46" s="19"/>
      <c r="F46" s="19"/>
      <c r="G46" s="13" t="s">
        <v>49</v>
      </c>
      <c r="H46" s="20"/>
      <c r="I46" s="16" t="s">
        <v>9</v>
      </c>
      <c r="J46" s="6" t="str">
        <f t="shared" si="2"/>
        <v>Height INT Not Null,</v>
      </c>
    </row>
    <row r="47" spans="2:10" ht="45" x14ac:dyDescent="0.25">
      <c r="B47" s="11">
        <v>4</v>
      </c>
      <c r="C47" s="18" t="s">
        <v>57</v>
      </c>
      <c r="D47" s="18" t="s">
        <v>10</v>
      </c>
      <c r="E47" s="19"/>
      <c r="F47" s="19"/>
      <c r="G47" s="13" t="s">
        <v>57</v>
      </c>
      <c r="H47" s="20"/>
      <c r="I47" s="16" t="s">
        <v>9</v>
      </c>
      <c r="J47" s="6" t="str">
        <f t="shared" si="2"/>
        <v>FileSize int Not Null,</v>
      </c>
    </row>
    <row r="48" spans="2:10" ht="45" x14ac:dyDescent="0.25">
      <c r="B48" s="17">
        <v>5</v>
      </c>
      <c r="C48" s="18" t="s">
        <v>58</v>
      </c>
      <c r="D48" s="22" t="s">
        <v>22</v>
      </c>
      <c r="E48" s="19"/>
      <c r="F48" s="19"/>
      <c r="G48" s="13" t="s">
        <v>58</v>
      </c>
      <c r="H48" s="20"/>
      <c r="I48" s="16" t="s">
        <v>9</v>
      </c>
      <c r="J48" s="6" t="str">
        <f t="shared" si="2"/>
        <v>FileType nVarchar(30) Not Null,</v>
      </c>
    </row>
    <row r="49" spans="2:10" ht="45" x14ac:dyDescent="0.25">
      <c r="B49" s="11">
        <v>6</v>
      </c>
      <c r="C49" s="18" t="s">
        <v>61</v>
      </c>
      <c r="D49" s="18" t="s">
        <v>63</v>
      </c>
      <c r="E49" s="19"/>
      <c r="F49" s="19"/>
      <c r="G49" s="18" t="s">
        <v>61</v>
      </c>
      <c r="H49" s="20"/>
      <c r="I49" s="16" t="s">
        <v>9</v>
      </c>
      <c r="J49" s="6" t="str">
        <f t="shared" si="2"/>
        <v>FileName nvarchar(2000) Not Null,</v>
      </c>
    </row>
    <row r="50" spans="2:10" ht="45" x14ac:dyDescent="0.25">
      <c r="B50" s="17">
        <v>7</v>
      </c>
      <c r="C50" s="18" t="s">
        <v>62</v>
      </c>
      <c r="D50" s="18" t="s">
        <v>63</v>
      </c>
      <c r="E50" s="19"/>
      <c r="F50" s="19"/>
      <c r="G50" s="18" t="s">
        <v>62</v>
      </c>
      <c r="H50" s="20"/>
      <c r="I50" s="16" t="s">
        <v>9</v>
      </c>
      <c r="J50" s="6" t="str">
        <f t="shared" si="2"/>
        <v>Path nvarchar(2000) Not Null,</v>
      </c>
    </row>
    <row r="51" spans="2:10" ht="45" x14ac:dyDescent="0.25">
      <c r="B51" s="11">
        <v>8</v>
      </c>
      <c r="C51" s="18" t="s">
        <v>65</v>
      </c>
      <c r="D51" s="18" t="s">
        <v>12</v>
      </c>
      <c r="E51" s="19"/>
      <c r="F51" s="19"/>
      <c r="G51" s="18" t="s">
        <v>65</v>
      </c>
      <c r="H51" s="20"/>
      <c r="I51" s="16" t="s">
        <v>9</v>
      </c>
      <c r="J51" s="6" t="str">
        <f t="shared" si="2"/>
        <v>ContentID Varchar(10) Not Null,</v>
      </c>
    </row>
    <row r="52" spans="2:10" ht="45" x14ac:dyDescent="0.25">
      <c r="B52" s="17">
        <v>9</v>
      </c>
      <c r="C52" s="18" t="s">
        <v>11</v>
      </c>
      <c r="D52" s="18" t="s">
        <v>12</v>
      </c>
      <c r="E52" s="19"/>
      <c r="F52" s="14"/>
      <c r="G52" s="13" t="s">
        <v>13</v>
      </c>
      <c r="H52" s="15" t="s">
        <v>14</v>
      </c>
      <c r="I52" s="21" t="s">
        <v>15</v>
      </c>
      <c r="J52" s="6" t="str">
        <f t="shared" si="2"/>
        <v>CreatedProgID Varchar(10) Not Null,</v>
      </c>
    </row>
    <row r="53" spans="2:10" ht="22.5" x14ac:dyDescent="0.25">
      <c r="B53" s="11">
        <v>10</v>
      </c>
      <c r="C53" s="18" t="s">
        <v>16</v>
      </c>
      <c r="D53" s="22" t="s">
        <v>17</v>
      </c>
      <c r="E53" s="19"/>
      <c r="F53" s="14" t="s">
        <v>18</v>
      </c>
      <c r="G53" s="13" t="s">
        <v>19</v>
      </c>
      <c r="H53" s="15"/>
      <c r="I53" s="21" t="s">
        <v>20</v>
      </c>
      <c r="J53" s="6" t="str">
        <f t="shared" si="2"/>
        <v>CreatedDate Varchar(20) Not Null,</v>
      </c>
    </row>
    <row r="54" spans="2:10" ht="45" x14ac:dyDescent="0.25">
      <c r="B54" s="17">
        <v>11</v>
      </c>
      <c r="C54" s="18" t="s">
        <v>21</v>
      </c>
      <c r="D54" s="22" t="s">
        <v>22</v>
      </c>
      <c r="E54" s="19"/>
      <c r="F54" s="14"/>
      <c r="G54" s="13" t="s">
        <v>23</v>
      </c>
      <c r="H54" s="15"/>
      <c r="I54" s="21" t="s">
        <v>24</v>
      </c>
      <c r="J54" s="6" t="str">
        <f t="shared" si="2"/>
        <v>CreatedUserName nVarchar(30) Not Null,</v>
      </c>
    </row>
    <row r="55" spans="2:10" ht="22.5" x14ac:dyDescent="0.25">
      <c r="B55" s="11">
        <v>12</v>
      </c>
      <c r="C55" s="23" t="s">
        <v>25</v>
      </c>
      <c r="D55" s="22" t="s">
        <v>17</v>
      </c>
      <c r="E55" s="19"/>
      <c r="F55" s="14" t="s">
        <v>18</v>
      </c>
      <c r="G55" s="24" t="s">
        <v>26</v>
      </c>
      <c r="H55" s="20"/>
      <c r="I55" s="16" t="s">
        <v>27</v>
      </c>
      <c r="J55" s="6" t="str">
        <f t="shared" si="2"/>
        <v>LastUpdate Varchar(20) Not Null,</v>
      </c>
    </row>
    <row r="56" spans="2:10" ht="45" x14ac:dyDescent="0.25">
      <c r="B56" s="17">
        <v>13</v>
      </c>
      <c r="C56" s="23" t="s">
        <v>28</v>
      </c>
      <c r="D56" s="22" t="s">
        <v>22</v>
      </c>
      <c r="E56" s="19"/>
      <c r="F56" s="25"/>
      <c r="G56" s="24" t="s">
        <v>29</v>
      </c>
      <c r="H56" s="20"/>
      <c r="I56" s="16" t="s">
        <v>30</v>
      </c>
      <c r="J56" s="6" t="str">
        <f t="shared" si="2"/>
        <v>LastUserName nVarchar(30) Not Null,</v>
      </c>
    </row>
    <row r="57" spans="2:10" ht="45" x14ac:dyDescent="0.25">
      <c r="B57" s="11">
        <v>14</v>
      </c>
      <c r="C57" s="23" t="s">
        <v>31</v>
      </c>
      <c r="D57" s="22" t="s">
        <v>32</v>
      </c>
      <c r="E57" s="19"/>
      <c r="F57" s="25"/>
      <c r="G57" s="24"/>
      <c r="H57" s="24"/>
      <c r="I57" s="26" t="s">
        <v>33</v>
      </c>
      <c r="J57" s="6" t="str">
        <f t="shared" si="2"/>
        <v>IPAddress Varchar(30) Not Null,</v>
      </c>
    </row>
    <row r="58" spans="2:10" ht="56.25" x14ac:dyDescent="0.25">
      <c r="B58" s="17">
        <v>15</v>
      </c>
      <c r="C58" s="23" t="s">
        <v>34</v>
      </c>
      <c r="D58" s="22" t="s">
        <v>32</v>
      </c>
      <c r="E58" s="19"/>
      <c r="F58" s="25"/>
      <c r="G58" s="24"/>
      <c r="H58" s="24"/>
      <c r="I58" s="16" t="s">
        <v>35</v>
      </c>
      <c r="J58" s="6" t="str">
        <f t="shared" si="2"/>
        <v>MACAddress Varchar(30) Not Null,</v>
      </c>
    </row>
    <row r="59" spans="2:10" x14ac:dyDescent="0.25">
      <c r="B59" s="11">
        <v>16</v>
      </c>
      <c r="C59" s="23" t="s">
        <v>36</v>
      </c>
      <c r="D59" s="22" t="s">
        <v>37</v>
      </c>
      <c r="E59" s="19"/>
      <c r="F59" s="25"/>
      <c r="G59" s="24"/>
      <c r="H59" s="24"/>
      <c r="I59" s="27"/>
      <c r="J59" s="6" t="str">
        <f t="shared" si="2"/>
        <v>tstamp timestamp Not Null,</v>
      </c>
    </row>
    <row r="60" spans="2:10" x14ac:dyDescent="0.25">
      <c r="B60" s="28"/>
      <c r="C60" s="23"/>
      <c r="D60" s="22"/>
      <c r="E60" s="19"/>
      <c r="F60" s="19"/>
      <c r="G60" s="24"/>
      <c r="H60" s="24"/>
      <c r="I60" s="27"/>
      <c r="J60" s="6" t="s">
        <v>38</v>
      </c>
    </row>
    <row r="61" spans="2:10" x14ac:dyDescent="0.25">
      <c r="B61" s="29" t="s">
        <v>39</v>
      </c>
      <c r="C61" s="22" t="str">
        <f>C42</f>
        <v>Video</v>
      </c>
      <c r="D61" s="12" t="s">
        <v>60</v>
      </c>
      <c r="E61" s="19"/>
      <c r="F61" s="19"/>
      <c r="G61" s="22"/>
      <c r="H61" s="22"/>
      <c r="I61" s="30"/>
      <c r="J61" s="6" t="str">
        <f>IF(AND(TRIM(B61) &lt;&gt; "", TRIM(C61) &lt;&gt; ""),
      IF(AND(B61 = "PK")," ALTER TABLE " &amp; C61 &amp; " ADD CONSTRAINT PK_" &amp; C61 &amp; E61 &amp; " PRIMARY KEY CLUSTERED (" &amp; D61  &amp; ") ",
           IF(AND(B61 = "UN"), " ALTER TABLE " &amp; C61 &amp; " ADD CONSTRAINT UN_" &amp; C61 &amp; E61 &amp; " UNIQUE NONCLUSTERED (" &amp; D61  &amp; ") ", ""))," ")</f>
        <v xml:space="preserve"> ALTER TABLE Video ADD CONSTRAINT PK_Video PRIMARY KEY CLUSTERED (VideoID) </v>
      </c>
    </row>
    <row r="62" spans="2:10" x14ac:dyDescent="0.25">
      <c r="B62" s="29" t="s">
        <v>40</v>
      </c>
      <c r="C62" s="22"/>
      <c r="D62" s="22"/>
      <c r="E62" s="19"/>
      <c r="F62" s="19"/>
      <c r="G62" s="22"/>
      <c r="H62" s="22"/>
      <c r="I62" s="30"/>
      <c r="J62" s="6" t="str">
        <f>IF(AND(TRIM(B62) &lt;&gt; "", TRIM(C62) &lt;&gt; ""),
      IF(AND(B62 = "PK")," ALTER TABLE " &amp; C62 &amp; " ADD CONSTRAINT PK_" &amp; C62 &amp; E62 &amp; " PRIMARY KEY CLUSTERED (" &amp; D62  &amp; ") ",
           IF(AND(B62 = "UN"), " ALTER TABLE " &amp; C62 &amp; " ADD CONSTRAINT UN_" &amp; C62 &amp; E62 &amp; " UNIQUE NONCLUSTERED (" &amp; D62  &amp; ") ", ""))," ")</f>
        <v xml:space="preserve"> </v>
      </c>
    </row>
    <row r="63" spans="2:10" x14ac:dyDescent="0.25">
      <c r="B63" s="31"/>
      <c r="C63" s="32"/>
      <c r="D63" s="32"/>
      <c r="E63" s="33"/>
      <c r="F63" s="33"/>
      <c r="G63" s="32"/>
      <c r="H63" s="32"/>
      <c r="I63" s="34"/>
      <c r="J63" s="6"/>
    </row>
    <row r="65" spans="2:10" x14ac:dyDescent="0.25">
      <c r="B65" s="1"/>
      <c r="C65" s="2" t="s">
        <v>67</v>
      </c>
      <c r="D65" s="3" t="s">
        <v>41</v>
      </c>
      <c r="E65" s="3"/>
      <c r="F65" s="4"/>
      <c r="G65" s="5" t="s">
        <v>66</v>
      </c>
      <c r="H65" s="5"/>
      <c r="I65" s="5"/>
      <c r="J65" s="6" t="str">
        <f>"USE "&amp;IF(TRIM(UPPER(D65))="APPLICATION","InfinityERP",D65)</f>
        <v>USE DashBoard</v>
      </c>
    </row>
    <row r="66" spans="2:10" ht="14.25" x14ac:dyDescent="0.25">
      <c r="B66" s="7" t="s">
        <v>0</v>
      </c>
      <c r="C66" s="8" t="s">
        <v>1</v>
      </c>
      <c r="D66" s="8" t="s">
        <v>2</v>
      </c>
      <c r="E66" s="8" t="s">
        <v>3</v>
      </c>
      <c r="F66" s="8" t="s">
        <v>4</v>
      </c>
      <c r="G66" s="9" t="s">
        <v>5</v>
      </c>
      <c r="H66" s="9" t="s">
        <v>6</v>
      </c>
      <c r="I66" s="10" t="s">
        <v>7</v>
      </c>
      <c r="J66" s="6" t="str">
        <f>"CREATE TABLE "&amp;C65 &amp; " ("</f>
        <v>CREATE TABLE Information (</v>
      </c>
    </row>
    <row r="67" spans="2:10" ht="45" x14ac:dyDescent="0.25">
      <c r="B67" s="11">
        <v>1</v>
      </c>
      <c r="C67" s="12" t="s">
        <v>68</v>
      </c>
      <c r="D67" s="13" t="s">
        <v>45</v>
      </c>
      <c r="E67" s="13"/>
      <c r="F67" s="14"/>
      <c r="G67" s="13" t="s">
        <v>69</v>
      </c>
      <c r="H67" s="15"/>
      <c r="I67" s="16" t="s">
        <v>8</v>
      </c>
      <c r="J67" s="6" t="str">
        <f t="shared" ref="J67:J77" si="3">C67 &amp; " " &amp; D67 &amp; " " &amp; IF(E67 = "", "Not Null", "Null") &amp; ","</f>
        <v>InformationID nvarchar(30) Not Null,</v>
      </c>
    </row>
    <row r="68" spans="2:10" ht="45" x14ac:dyDescent="0.25">
      <c r="B68" s="17">
        <v>2</v>
      </c>
      <c r="C68" s="18" t="s">
        <v>70</v>
      </c>
      <c r="D68" s="13" t="s">
        <v>63</v>
      </c>
      <c r="E68" s="19"/>
      <c r="F68" s="19"/>
      <c r="G68" s="13" t="s">
        <v>66</v>
      </c>
      <c r="H68" s="20"/>
      <c r="I68" s="16" t="s">
        <v>9</v>
      </c>
      <c r="J68" s="6" t="str">
        <f t="shared" si="3"/>
        <v>Descr nvarchar(2000) Not Null,</v>
      </c>
    </row>
    <row r="69" spans="2:10" ht="45" x14ac:dyDescent="0.25">
      <c r="B69" s="11">
        <v>8</v>
      </c>
      <c r="C69" s="18" t="s">
        <v>65</v>
      </c>
      <c r="D69" s="18" t="s">
        <v>12</v>
      </c>
      <c r="E69" s="19"/>
      <c r="F69" s="19"/>
      <c r="G69" s="18" t="s">
        <v>65</v>
      </c>
      <c r="H69" s="20"/>
      <c r="I69" s="16" t="s">
        <v>9</v>
      </c>
      <c r="J69" s="6" t="str">
        <f t="shared" si="3"/>
        <v>ContentID Varchar(10) Not Null,</v>
      </c>
    </row>
    <row r="70" spans="2:10" ht="45" x14ac:dyDescent="0.25">
      <c r="B70" s="17">
        <v>9</v>
      </c>
      <c r="C70" s="18" t="s">
        <v>11</v>
      </c>
      <c r="D70" s="18" t="s">
        <v>12</v>
      </c>
      <c r="E70" s="19"/>
      <c r="F70" s="14"/>
      <c r="G70" s="13" t="s">
        <v>13</v>
      </c>
      <c r="H70" s="15" t="s">
        <v>14</v>
      </c>
      <c r="I70" s="21" t="s">
        <v>15</v>
      </c>
      <c r="J70" s="6" t="str">
        <f t="shared" si="3"/>
        <v>CreatedProgID Varchar(10) Not Null,</v>
      </c>
    </row>
    <row r="71" spans="2:10" ht="22.5" x14ac:dyDescent="0.25">
      <c r="B71" s="11">
        <v>10</v>
      </c>
      <c r="C71" s="18" t="s">
        <v>16</v>
      </c>
      <c r="D71" s="22" t="s">
        <v>17</v>
      </c>
      <c r="E71" s="19"/>
      <c r="F71" s="14" t="s">
        <v>18</v>
      </c>
      <c r="G71" s="13" t="s">
        <v>19</v>
      </c>
      <c r="H71" s="15"/>
      <c r="I71" s="21" t="s">
        <v>20</v>
      </c>
      <c r="J71" s="6" t="str">
        <f t="shared" si="3"/>
        <v>CreatedDate Varchar(20) Not Null,</v>
      </c>
    </row>
    <row r="72" spans="2:10" ht="45" x14ac:dyDescent="0.25">
      <c r="B72" s="17">
        <v>11</v>
      </c>
      <c r="C72" s="18" t="s">
        <v>21</v>
      </c>
      <c r="D72" s="22" t="s">
        <v>22</v>
      </c>
      <c r="E72" s="19"/>
      <c r="F72" s="14"/>
      <c r="G72" s="13" t="s">
        <v>23</v>
      </c>
      <c r="H72" s="15"/>
      <c r="I72" s="21" t="s">
        <v>24</v>
      </c>
      <c r="J72" s="6" t="str">
        <f t="shared" si="3"/>
        <v>CreatedUserName nVarchar(30) Not Null,</v>
      </c>
    </row>
    <row r="73" spans="2:10" ht="22.5" x14ac:dyDescent="0.25">
      <c r="B73" s="11">
        <v>12</v>
      </c>
      <c r="C73" s="23" t="s">
        <v>25</v>
      </c>
      <c r="D73" s="22" t="s">
        <v>17</v>
      </c>
      <c r="E73" s="19"/>
      <c r="F73" s="14" t="s">
        <v>18</v>
      </c>
      <c r="G73" s="24" t="s">
        <v>26</v>
      </c>
      <c r="H73" s="20"/>
      <c r="I73" s="16" t="s">
        <v>27</v>
      </c>
      <c r="J73" s="6" t="str">
        <f t="shared" si="3"/>
        <v>LastUpdate Varchar(20) Not Null,</v>
      </c>
    </row>
    <row r="74" spans="2:10" ht="45" x14ac:dyDescent="0.25">
      <c r="B74" s="17">
        <v>13</v>
      </c>
      <c r="C74" s="23" t="s">
        <v>28</v>
      </c>
      <c r="D74" s="22" t="s">
        <v>22</v>
      </c>
      <c r="E74" s="19"/>
      <c r="F74" s="25"/>
      <c r="G74" s="24" t="s">
        <v>29</v>
      </c>
      <c r="H74" s="20"/>
      <c r="I74" s="16" t="s">
        <v>30</v>
      </c>
      <c r="J74" s="6" t="str">
        <f t="shared" si="3"/>
        <v>LastUserName nVarchar(30) Not Null,</v>
      </c>
    </row>
    <row r="75" spans="2:10" ht="45" x14ac:dyDescent="0.25">
      <c r="B75" s="11">
        <v>14</v>
      </c>
      <c r="C75" s="23" t="s">
        <v>31</v>
      </c>
      <c r="D75" s="22" t="s">
        <v>32</v>
      </c>
      <c r="E75" s="19"/>
      <c r="F75" s="25"/>
      <c r="G75" s="24"/>
      <c r="H75" s="24"/>
      <c r="I75" s="26" t="s">
        <v>33</v>
      </c>
      <c r="J75" s="6" t="str">
        <f t="shared" si="3"/>
        <v>IPAddress Varchar(30) Not Null,</v>
      </c>
    </row>
    <row r="76" spans="2:10" ht="56.25" x14ac:dyDescent="0.25">
      <c r="B76" s="17">
        <v>15</v>
      </c>
      <c r="C76" s="23" t="s">
        <v>34</v>
      </c>
      <c r="D76" s="22" t="s">
        <v>32</v>
      </c>
      <c r="E76" s="19"/>
      <c r="F76" s="25"/>
      <c r="G76" s="24"/>
      <c r="H76" s="24"/>
      <c r="I76" s="16" t="s">
        <v>35</v>
      </c>
      <c r="J76" s="6" t="str">
        <f t="shared" si="3"/>
        <v>MACAddress Varchar(30) Not Null,</v>
      </c>
    </row>
    <row r="77" spans="2:10" x14ac:dyDescent="0.25">
      <c r="B77" s="11">
        <v>16</v>
      </c>
      <c r="C77" s="23" t="s">
        <v>36</v>
      </c>
      <c r="D77" s="22" t="s">
        <v>37</v>
      </c>
      <c r="E77" s="19"/>
      <c r="F77" s="25"/>
      <c r="G77" s="24"/>
      <c r="H77" s="24"/>
      <c r="I77" s="27"/>
      <c r="J77" s="6" t="str">
        <f t="shared" si="3"/>
        <v>tstamp timestamp Not Null,</v>
      </c>
    </row>
    <row r="78" spans="2:10" x14ac:dyDescent="0.25">
      <c r="B78" s="28"/>
      <c r="C78" s="23"/>
      <c r="D78" s="22"/>
      <c r="E78" s="19"/>
      <c r="F78" s="19"/>
      <c r="G78" s="24"/>
      <c r="H78" s="24"/>
      <c r="I78" s="27"/>
      <c r="J78" s="6" t="s">
        <v>38</v>
      </c>
    </row>
    <row r="79" spans="2:10" x14ac:dyDescent="0.25">
      <c r="B79" s="29" t="s">
        <v>39</v>
      </c>
      <c r="C79" s="22" t="str">
        <f>C65</f>
        <v>Information</v>
      </c>
      <c r="D79" s="12" t="s">
        <v>68</v>
      </c>
      <c r="E79" s="19"/>
      <c r="F79" s="19"/>
      <c r="G79" s="22"/>
      <c r="H79" s="22"/>
      <c r="I79" s="30"/>
      <c r="J79" s="6" t="str">
        <f>IF(AND(TRIM(B79) &lt;&gt; "", TRIM(C79) &lt;&gt; ""),
      IF(AND(B79 = "PK")," ALTER TABLE " &amp; C79 &amp; " ADD CONSTRAINT PK_" &amp; C79 &amp; E79 &amp; " PRIMARY KEY CLUSTERED (" &amp; D79  &amp; ") ",
           IF(AND(B79 = "UN"), " ALTER TABLE " &amp; C79 &amp; " ADD CONSTRAINT UN_" &amp; C79 &amp; E79 &amp; " UNIQUE NONCLUSTERED (" &amp; D79  &amp; ") ", ""))," ")</f>
        <v xml:space="preserve"> ALTER TABLE Information ADD CONSTRAINT PK_Information PRIMARY KEY CLUSTERED (InformationID) </v>
      </c>
    </row>
    <row r="80" spans="2:10" x14ac:dyDescent="0.25">
      <c r="B80" s="29" t="s">
        <v>40</v>
      </c>
      <c r="C80" s="22"/>
      <c r="D80" s="22"/>
      <c r="E80" s="19"/>
      <c r="F80" s="19"/>
      <c r="G80" s="22"/>
      <c r="H80" s="22"/>
      <c r="I80" s="30"/>
      <c r="J80" s="6" t="str">
        <f>IF(AND(TRIM(B80) &lt;&gt; "", TRIM(C80) &lt;&gt; ""),
      IF(AND(B80 = "PK")," ALTER TABLE " &amp; C80 &amp; " ADD CONSTRAINT PK_" &amp; C80 &amp; E80 &amp; " PRIMARY KEY CLUSTERED (" &amp; D80  &amp; ") ",
           IF(AND(B80 = "UN"), " ALTER TABLE " &amp; C80 &amp; " ADD CONSTRAINT UN_" &amp; C80 &amp; E80 &amp; " UNIQUE NONCLUSTERED (" &amp; D80  &amp; ") ", ""))," ")</f>
        <v xml:space="preserve"> </v>
      </c>
    </row>
    <row r="81" spans="2:10" x14ac:dyDescent="0.25">
      <c r="B81" s="31"/>
      <c r="C81" s="32"/>
      <c r="D81" s="32"/>
      <c r="E81" s="33"/>
      <c r="F81" s="33"/>
      <c r="G81" s="32"/>
      <c r="H81" s="32"/>
      <c r="I81" s="34"/>
      <c r="J81" s="6"/>
    </row>
    <row r="83" spans="2:10" x14ac:dyDescent="0.25">
      <c r="B83" s="1"/>
      <c r="C83" s="2" t="s">
        <v>64</v>
      </c>
      <c r="D83" s="3" t="s">
        <v>41</v>
      </c>
      <c r="E83" s="3"/>
      <c r="F83" s="4"/>
      <c r="G83" s="5" t="s">
        <v>82</v>
      </c>
      <c r="H83" s="5"/>
      <c r="I83" s="5"/>
      <c r="J83" s="6" t="str">
        <f>"USE "&amp;IF(TRIM(UPPER(D83))="APPLICATION","InfinityERP",D83)</f>
        <v>USE DashBoard</v>
      </c>
    </row>
    <row r="84" spans="2:10" x14ac:dyDescent="0.25">
      <c r="B84" s="7" t="s">
        <v>0</v>
      </c>
      <c r="C84" s="8" t="s">
        <v>1</v>
      </c>
      <c r="D84" s="8" t="s">
        <v>2</v>
      </c>
      <c r="E84" s="8" t="s">
        <v>3</v>
      </c>
      <c r="F84" s="8" t="s">
        <v>4</v>
      </c>
      <c r="G84" s="9" t="s">
        <v>5</v>
      </c>
      <c r="H84" s="9" t="s">
        <v>6</v>
      </c>
      <c r="I84" s="10" t="s">
        <v>7</v>
      </c>
      <c r="J84" s="6" t="str">
        <f>"CREATE TABLE "&amp;C83 &amp; " ("</f>
        <v>CREATE TABLE Content (</v>
      </c>
    </row>
    <row r="85" spans="2:10" ht="45" x14ac:dyDescent="0.25">
      <c r="B85" s="11">
        <v>1</v>
      </c>
      <c r="C85" s="12" t="s">
        <v>65</v>
      </c>
      <c r="D85" s="13" t="s">
        <v>45</v>
      </c>
      <c r="E85" s="13"/>
      <c r="F85" s="14"/>
      <c r="G85" s="13" t="s">
        <v>65</v>
      </c>
      <c r="H85" s="15"/>
      <c r="I85" s="16" t="s">
        <v>8</v>
      </c>
      <c r="J85" s="6" t="str">
        <f t="shared" ref="J85:J99" si="4">C85 &amp; " " &amp; D85 &amp; " " &amp; IF(E85 = "", "Not Null", "Null") &amp; ","</f>
        <v>ContentID nvarchar(30) Not Null,</v>
      </c>
    </row>
    <row r="86" spans="2:10" ht="45" x14ac:dyDescent="0.25">
      <c r="B86" s="17">
        <v>2</v>
      </c>
      <c r="C86" s="18" t="s">
        <v>70</v>
      </c>
      <c r="D86" s="13" t="s">
        <v>63</v>
      </c>
      <c r="E86" s="19"/>
      <c r="F86" s="19"/>
      <c r="G86" s="13" t="s">
        <v>71</v>
      </c>
      <c r="H86" s="20"/>
      <c r="I86" s="16" t="s">
        <v>9</v>
      </c>
      <c r="J86" s="6" t="str">
        <f t="shared" si="4"/>
        <v>Descr nvarchar(2000) Not Null,</v>
      </c>
    </row>
    <row r="87" spans="2:10" ht="45" x14ac:dyDescent="0.25">
      <c r="B87" s="17">
        <v>3</v>
      </c>
      <c r="C87" s="18" t="s">
        <v>72</v>
      </c>
      <c r="D87" s="13" t="s">
        <v>73</v>
      </c>
      <c r="E87" s="19"/>
      <c r="F87" s="19"/>
      <c r="G87" s="13" t="s">
        <v>74</v>
      </c>
      <c r="H87" s="20"/>
      <c r="I87" s="16" t="s">
        <v>9</v>
      </c>
      <c r="J87" s="6" t="str">
        <f t="shared" si="4"/>
        <v>RegDate nvarchar(20) Not Null,</v>
      </c>
    </row>
    <row r="88" spans="2:10" ht="45" x14ac:dyDescent="0.25">
      <c r="B88" s="17">
        <v>4</v>
      </c>
      <c r="C88" s="18" t="s">
        <v>75</v>
      </c>
      <c r="D88" s="13" t="s">
        <v>73</v>
      </c>
      <c r="E88" s="19"/>
      <c r="F88" s="19"/>
      <c r="G88" s="13" t="s">
        <v>76</v>
      </c>
      <c r="H88" s="20"/>
      <c r="I88" s="16" t="s">
        <v>9</v>
      </c>
      <c r="J88" s="6" t="str">
        <f t="shared" si="4"/>
        <v>ActBegDate nvarchar(20) Not Null,</v>
      </c>
    </row>
    <row r="89" spans="2:10" ht="45" x14ac:dyDescent="0.25">
      <c r="B89" s="11">
        <v>5</v>
      </c>
      <c r="C89" s="18" t="s">
        <v>78</v>
      </c>
      <c r="D89" s="13" t="s">
        <v>73</v>
      </c>
      <c r="E89" s="19"/>
      <c r="F89" s="19"/>
      <c r="G89" s="13" t="s">
        <v>79</v>
      </c>
      <c r="H89" s="20"/>
      <c r="I89" s="16" t="s">
        <v>9</v>
      </c>
      <c r="J89" s="6" t="str">
        <f t="shared" si="4"/>
        <v>ActEndDate nvarchar(20) Not Null,</v>
      </c>
    </row>
    <row r="90" spans="2:10" ht="45" x14ac:dyDescent="0.25">
      <c r="B90" s="17">
        <v>6</v>
      </c>
      <c r="C90" s="18" t="s">
        <v>44</v>
      </c>
      <c r="D90" s="13" t="s">
        <v>63</v>
      </c>
      <c r="E90" s="19" t="s">
        <v>83</v>
      </c>
      <c r="F90" s="19"/>
      <c r="G90" s="13" t="s">
        <v>77</v>
      </c>
      <c r="H90" s="20"/>
      <c r="I90" s="16" t="s">
        <v>9</v>
      </c>
      <c r="J90" s="6" t="str">
        <f t="shared" si="4"/>
        <v>CpnyID nvarchar(2000) Null,</v>
      </c>
    </row>
    <row r="91" spans="2:10" ht="45" x14ac:dyDescent="0.25">
      <c r="B91" s="17">
        <v>7</v>
      </c>
      <c r="C91" s="18" t="s">
        <v>80</v>
      </c>
      <c r="D91" s="13" t="s">
        <v>63</v>
      </c>
      <c r="E91" s="19" t="s">
        <v>83</v>
      </c>
      <c r="F91" s="19"/>
      <c r="G91" s="13" t="s">
        <v>81</v>
      </c>
      <c r="H91" s="20"/>
      <c r="I91" s="16" t="s">
        <v>9</v>
      </c>
      <c r="J91" s="6" t="str">
        <f t="shared" si="4"/>
        <v>TerminalIDs nvarchar(2000) Null,</v>
      </c>
    </row>
    <row r="92" spans="2:10" ht="45" x14ac:dyDescent="0.25">
      <c r="B92" s="17">
        <v>8</v>
      </c>
      <c r="C92" s="18" t="s">
        <v>11</v>
      </c>
      <c r="D92" s="18" t="s">
        <v>12</v>
      </c>
      <c r="E92" s="19"/>
      <c r="F92" s="14"/>
      <c r="G92" s="13" t="s">
        <v>13</v>
      </c>
      <c r="H92" s="15" t="s">
        <v>14</v>
      </c>
      <c r="I92" s="21" t="s">
        <v>15</v>
      </c>
      <c r="J92" s="6" t="str">
        <f t="shared" si="4"/>
        <v>CreatedProgID Varchar(10) Not Null,</v>
      </c>
    </row>
    <row r="93" spans="2:10" ht="22.5" x14ac:dyDescent="0.25">
      <c r="B93" s="11">
        <v>9</v>
      </c>
      <c r="C93" s="18" t="s">
        <v>16</v>
      </c>
      <c r="D93" s="22" t="s">
        <v>17</v>
      </c>
      <c r="E93" s="19"/>
      <c r="F93" s="14" t="s">
        <v>18</v>
      </c>
      <c r="G93" s="13" t="s">
        <v>19</v>
      </c>
      <c r="H93" s="15"/>
      <c r="I93" s="21" t="s">
        <v>20</v>
      </c>
      <c r="J93" s="6" t="str">
        <f t="shared" si="4"/>
        <v>CreatedDate Varchar(20) Not Null,</v>
      </c>
    </row>
    <row r="94" spans="2:10" ht="45" x14ac:dyDescent="0.25">
      <c r="B94" s="17">
        <v>10</v>
      </c>
      <c r="C94" s="18" t="s">
        <v>21</v>
      </c>
      <c r="D94" s="22" t="s">
        <v>22</v>
      </c>
      <c r="E94" s="19"/>
      <c r="F94" s="14"/>
      <c r="G94" s="13" t="s">
        <v>23</v>
      </c>
      <c r="H94" s="15"/>
      <c r="I94" s="21" t="s">
        <v>24</v>
      </c>
      <c r="J94" s="6" t="str">
        <f t="shared" si="4"/>
        <v>CreatedUserName nVarchar(30) Not Null,</v>
      </c>
    </row>
    <row r="95" spans="2:10" ht="22.5" x14ac:dyDescent="0.25">
      <c r="B95" s="17">
        <v>11</v>
      </c>
      <c r="C95" s="23" t="s">
        <v>25</v>
      </c>
      <c r="D95" s="22" t="s">
        <v>17</v>
      </c>
      <c r="E95" s="19"/>
      <c r="F95" s="14" t="s">
        <v>18</v>
      </c>
      <c r="G95" s="24" t="s">
        <v>26</v>
      </c>
      <c r="H95" s="20"/>
      <c r="I95" s="16" t="s">
        <v>27</v>
      </c>
      <c r="J95" s="6" t="str">
        <f t="shared" si="4"/>
        <v>LastUpdate Varchar(20) Not Null,</v>
      </c>
    </row>
    <row r="96" spans="2:10" ht="45" x14ac:dyDescent="0.25">
      <c r="B96" s="17">
        <v>12</v>
      </c>
      <c r="C96" s="23" t="s">
        <v>28</v>
      </c>
      <c r="D96" s="22" t="s">
        <v>22</v>
      </c>
      <c r="E96" s="19"/>
      <c r="F96" s="25"/>
      <c r="G96" s="24" t="s">
        <v>29</v>
      </c>
      <c r="H96" s="20"/>
      <c r="I96" s="16" t="s">
        <v>30</v>
      </c>
      <c r="J96" s="6" t="str">
        <f t="shared" si="4"/>
        <v>LastUserName nVarchar(30) Not Null,</v>
      </c>
    </row>
    <row r="97" spans="2:10" ht="45" x14ac:dyDescent="0.25">
      <c r="B97" s="11">
        <v>13</v>
      </c>
      <c r="C97" s="23" t="s">
        <v>31</v>
      </c>
      <c r="D97" s="22" t="s">
        <v>32</v>
      </c>
      <c r="E97" s="19"/>
      <c r="F97" s="25"/>
      <c r="G97" s="24"/>
      <c r="H97" s="24"/>
      <c r="I97" s="26" t="s">
        <v>33</v>
      </c>
      <c r="J97" s="6" t="str">
        <f t="shared" si="4"/>
        <v>IPAddress Varchar(30) Not Null,</v>
      </c>
    </row>
    <row r="98" spans="2:10" ht="56.25" x14ac:dyDescent="0.25">
      <c r="B98" s="17">
        <v>14</v>
      </c>
      <c r="C98" s="23" t="s">
        <v>34</v>
      </c>
      <c r="D98" s="22" t="s">
        <v>32</v>
      </c>
      <c r="E98" s="19"/>
      <c r="F98" s="25"/>
      <c r="G98" s="24"/>
      <c r="H98" s="24"/>
      <c r="I98" s="16" t="s">
        <v>35</v>
      </c>
      <c r="J98" s="6" t="str">
        <f t="shared" si="4"/>
        <v>MACAddress Varchar(30) Not Null,</v>
      </c>
    </row>
    <row r="99" spans="2:10" x14ac:dyDescent="0.25">
      <c r="B99" s="17">
        <v>15</v>
      </c>
      <c r="C99" s="23" t="s">
        <v>36</v>
      </c>
      <c r="D99" s="22" t="s">
        <v>37</v>
      </c>
      <c r="E99" s="19"/>
      <c r="F99" s="25"/>
      <c r="G99" s="24"/>
      <c r="H99" s="24"/>
      <c r="I99" s="27"/>
      <c r="J99" s="6" t="str">
        <f t="shared" si="4"/>
        <v>tstamp timestamp Not Null,</v>
      </c>
    </row>
    <row r="100" spans="2:10" x14ac:dyDescent="0.25">
      <c r="B100" s="28"/>
      <c r="C100" s="23"/>
      <c r="D100" s="22"/>
      <c r="E100" s="19"/>
      <c r="F100" s="19"/>
      <c r="G100" s="24"/>
      <c r="H100" s="24"/>
      <c r="I100" s="27"/>
      <c r="J100" s="6" t="s">
        <v>38</v>
      </c>
    </row>
    <row r="101" spans="2:10" x14ac:dyDescent="0.25">
      <c r="B101" s="29" t="s">
        <v>39</v>
      </c>
      <c r="C101" s="22" t="str">
        <f>C83</f>
        <v>Content</v>
      </c>
      <c r="D101" s="12" t="s">
        <v>65</v>
      </c>
      <c r="E101" s="19"/>
      <c r="F101" s="19"/>
      <c r="G101" s="22"/>
      <c r="H101" s="22"/>
      <c r="I101" s="30"/>
      <c r="J101" s="6" t="str">
        <f>IF(AND(TRIM(B101) &lt;&gt; "", TRIM(C101) &lt;&gt; ""),
      IF(AND(B101 = "PK")," ALTER TABLE " &amp; C101 &amp; " ADD CONSTRAINT PK_" &amp; C101 &amp; E101 &amp; " PRIMARY KEY CLUSTERED (" &amp; D101  &amp; ") ",
           IF(AND(B101 = "UN"), " ALTER TABLE " &amp; C101 &amp; " ADD CONSTRAINT UN_" &amp; C101 &amp; E101 &amp; " UNIQUE NONCLUSTERED (" &amp; D101  &amp; ") ", ""))," ")</f>
        <v xml:space="preserve"> ALTER TABLE Content ADD CONSTRAINT PK_Content PRIMARY KEY CLUSTERED (ContentID) </v>
      </c>
    </row>
    <row r="102" spans="2:10" x14ac:dyDescent="0.25">
      <c r="B102" s="29" t="s">
        <v>40</v>
      </c>
      <c r="C102" s="22"/>
      <c r="D102" s="22"/>
      <c r="E102" s="19"/>
      <c r="F102" s="19"/>
      <c r="G102" s="22"/>
      <c r="H102" s="22"/>
      <c r="I102" s="30"/>
      <c r="J102" s="6" t="str">
        <f>IF(AND(TRIM(B102) &lt;&gt; "", TRIM(C102) &lt;&gt; ""),
      IF(AND(B102 = "PK")," ALTER TABLE " &amp; C102 &amp; " ADD CONSTRAINT PK_" &amp; C102 &amp; E102 &amp; " PRIMARY KEY CLUSTERED (" &amp; D102  &amp; ") ",
           IF(AND(B102 = "UN"), " ALTER TABLE " &amp; C102 &amp; " ADD CONSTRAINT UN_" &amp; C102 &amp; E102 &amp; " UNIQUE NONCLUSTERED (" &amp; D102  &amp; ") ", ""))," ")</f>
        <v xml:space="preserve"> </v>
      </c>
    </row>
    <row r="103" spans="2:10" x14ac:dyDescent="0.25">
      <c r="B103" s="31"/>
      <c r="C103" s="32"/>
      <c r="D103" s="32"/>
      <c r="E103" s="33"/>
      <c r="F103" s="33"/>
      <c r="G103" s="32"/>
      <c r="H103" s="32"/>
      <c r="I103" s="34"/>
      <c r="J10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Tugsuu</dc:creator>
  <cp:lastModifiedBy>User</cp:lastModifiedBy>
  <dcterms:created xsi:type="dcterms:W3CDTF">2018-01-13T07:27:04Z</dcterms:created>
  <dcterms:modified xsi:type="dcterms:W3CDTF">2018-01-17T09:25:25Z</dcterms:modified>
</cp:coreProperties>
</file>