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<sst xmlns="http://schemas.openxmlformats.org/spreadsheetml/2006/main" count="2364" uniqueCount="1241">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</sst>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O2" sqref="O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1234</v>
      </c>
      <c r="B2" s="79" t="s">
        <v>1235</v>
      </c>
      <c r="C2" s="81" t="s">
        <v>1219</v>
      </c>
      <c r="D2" s="79">
        <v>100031</v>
      </c>
      <c r="F2" s="63" t="s">
        <v>144</v>
      </c>
      <c r="G2" s="63" t="s">
        <v>12</v>
      </c>
      <c r="H2" s="82">
        <v>42905</v>
      </c>
      <c r="I2" s="64">
        <v>42909</v>
      </c>
      <c r="J2" s="79" t="s">
        <v>1236</v>
      </c>
      <c r="K2" s="79" t="s">
        <v>1237</v>
      </c>
      <c r="L2" s="79" t="s">
        <v>1215</v>
      </c>
      <c r="M2" s="79" t="s">
        <v>1238</v>
      </c>
      <c r="N2" s="63" t="s">
        <v>1239</v>
      </c>
      <c r="O2" s="63" t="s">
        <v>1206</v>
      </c>
      <c r="P2" s="37" t="str">
        <f>IF(ISBLANK(O2), "", Activities_French_Text)</f>
        <v>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x14ac:dyDescent="0.3">
      <c r="P10" s="37" t="str">
        <f>IF(ISBLANK(O10), "", Activities_French_Text)</f>
        <v/>
      </c>
    </row>
    <row r="11" spans="1:16" x14ac:dyDescent="0.3">
      <c r="P11" s="37" t="str">
        <f>IF(ISBLANK(O11), "", Activities_French_Text)</f>
        <v/>
      </c>
    </row>
    <row r="12" spans="1:16" x14ac:dyDescent="0.3">
      <c r="P12" s="37" t="str">
        <f>IF(ISBLANK(O12), "", Activities_French_Text)</f>
        <v/>
      </c>
    </row>
    <row r="13" spans="1:16" x14ac:dyDescent="0.3">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M1" zoomScaleNormal="100" workbookViewId="0">
      <selection activeCell="K3" sqref="K3"/>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33"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
      <c r="A2" s="56" t="str">
        <f>IF(ISBLANK('CTO Inspection English'!A2), "", 'CTO Inspection English'!A2)</f>
        <v xml:space="preserve"> 37C9AB8D</v>
      </c>
      <c r="B2" s="55" t="str">
        <f>IF(ISBLANK('CTO Inspection English'!B2), "", 'CTO Inspection English'!B2)</f>
        <v>The Eye Bank of Canada (Ontario Division)</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42905</v>
      </c>
      <c r="G2" s="76">
        <v>1</v>
      </c>
      <c r="H2" s="76">
        <v>1</v>
      </c>
      <c r="I2" s="1" t="s">
        <v>856</v>
      </c>
      <c r="J2" s="54" t="str">
        <f>IF(ISBLANK(I2),"", Regulation_French_Text)</f>
        <v xml:space="preserve">72 - Procédures d’opération normalisées </v>
      </c>
      <c r="K2" s="63" t="s">
        <v>267</v>
      </c>
      <c r="L2" s="37" t="str">
        <f>IF(ISBLANK(K2), "", Observation_French_Text)</f>
        <v>L’établissement n’avait pas de procédures d’opération normalisées pour toutes ses activités.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 xml:space="preserve"> 37C9AB8D</v>
      </c>
      <c r="B3" s="55" t="str">
        <f>IF(ISBLANK(M3), "", B2)</f>
        <v>The Eye Bank of Canada (Ontario Division)</v>
      </c>
      <c r="C3" s="54" t="str">
        <f>IF(ISBLANK(M3), "", C2)</f>
        <v/>
      </c>
      <c r="D3" s="54" t="str">
        <f>IF(ISBLANK(M3), "", D2)</f>
        <v>Regular Inspection</v>
      </c>
      <c r="E3" s="54" t="str">
        <f>IF(ISBLANK(M3), "", E2)</f>
        <v>C</v>
      </c>
      <c r="F3" s="46">
        <f>IF(ISBLANK(M3), "", F2)</f>
        <v>42905</v>
      </c>
      <c r="G3" s="76">
        <v>2</v>
      </c>
      <c r="H3" s="76">
        <v>1</v>
      </c>
      <c r="I3" s="1" t="s">
        <v>857</v>
      </c>
      <c r="J3" s="54" t="str">
        <f>IF(ISBLANK(I3),"", Regulation_French_Text)</f>
        <v>73 - Procédures d’opération normalisées</v>
      </c>
      <c r="K3" s="63" t="s">
        <v>1163</v>
      </c>
      <c r="L3" s="37" t="str">
        <f>IF(ISBLANK(K3), "", Observation_French_Text)</f>
        <v>Les procédures d’opération normalisées n’avaient pas été tenues à jour.</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3">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3">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3">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3">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3">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2017-07-25T18:51:00Z</dcterms:modified>
</cp:coreProperties>
</file>