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60" windowWidth="27588" windowHeight="1183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F60" i="4" s="1"/>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F61" i="4" l="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C92" i="4"/>
  <c r="C93" i="4" s="1"/>
  <c r="D92" i="4"/>
  <c r="D93" i="4" s="1"/>
  <c r="D94" i="4" s="1"/>
  <c r="D95" i="4" s="1"/>
  <c r="D96" i="4" s="1"/>
  <c r="D97" i="4" s="1"/>
  <c r="D98" i="4" s="1"/>
  <c r="D99" i="4" s="1"/>
  <c r="D100"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92" i="4"/>
  <c r="E93" i="4" s="1"/>
</calcChain>
</file>

<file path=xl/sharedStrings.xml><?xml version="1.0" encoding="utf-8"?>
<sst xmlns="http://schemas.openxmlformats.org/spreadsheetml/2006/main" count="2363" uniqueCount="1239">
  <si>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</si>
  <si>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</si>
  <si>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</si>
  <si>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</si>
  <si>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</si>
  <si>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</si>
  <si>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</si>
  <si>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</si>
  <si>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</si>
  <si>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</si>
  <si>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</si>
  <si>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</si>
  <si>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</si>
  <si>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</si>
  <si>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</si>
  <si>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</si>
  <si>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</si>
  <si>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</si>
  <si>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</si>
  <si>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</si>
  <si>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</si>
  <si>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</si>
  <si>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</si>
  <si>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</si>
  <si>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</si>
  <si>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</si>
  <si>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</si>
  <si>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</si>
  <si>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</si>
  <si>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</si>
  <si>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</si>
  <si>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</si>
  <si>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</si>
  <si>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</si>
  <si>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</si>
  <si>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</si>
  <si>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</si>
  <si>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</si>
  <si>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</si>
  <si>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</si>
  <si>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</si>
  <si>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</si>
  <si>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</si>
  <si>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</si>
  <si>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</si>
  <si>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</si>
  <si>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</si>
  <si>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</si>
  <si>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</si>
  <si>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</si>
  <si>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</si>
  <si>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</si>
  <si>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</si>
  <si>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</si>
  <si>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</si>
  <si>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</si>
  <si>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</si>
  <si>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</si>
  <si>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</si>
  <si>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</si>
  <si>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</si>
  <si>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</si>
  <si>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</si>
  <si>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</si>
  <si>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</si>
  <si>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</si>
  <si>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</si>
  <si>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</si>
  <si>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</si>
  <si>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</si>
  <si>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</si>
  <si>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</si>
  <si>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</si>
  <si>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</si>
  <si>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</si>
  <si>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</si>
  <si>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</si>
  <si>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</si>
  <si>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</si>
  <si>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</si>
  <si>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</si>
  <si>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</si>
  <si>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</si>
  <si>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</si>
  <si>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</si>
  <si>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</si>
  <si>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</si>
  <si>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</si>
  <si>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</si>
  <si>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</si>
  <si>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</si>
  <si>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</si>
  <si>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</si>
  <si>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</si>
  <si>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</si>
  <si>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</si>
  <si>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</si>
  <si>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</si>
  <si>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</si>
  <si>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</si>
  <si>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</si>
  <si>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</si>
  <si>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</si>
  <si>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</si>
  <si>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</si>
  <si>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</si>
  <si>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</si>
  <si>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</si>
  <si>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</si>
  <si>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</si>
  <si>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</si>
  <si>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</si>
  <si>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</si>
  <si>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</si>
  <si>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</si>
  <si>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</si>
  <si>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</si>
  <si>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</si>
  <si>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</si>
  <si>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</si>
  <si>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</si>
  <si>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</si>
  <si>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</si>
  <si>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</si>
  <si>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</si>
  <si>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</si>
  <si>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</si>
  <si>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</si>
  <si>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</si>
  <si>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</si>
  <si>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</si>
  <si>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</si>
  <si>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</si>
  <si>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</si>
  <si>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</si>
  <si>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</si>
  <si>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</si>
  <si>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</si>
  <si>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</si>
  <si>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</si>
  <si>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</si>
  <si>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</si>
  <si>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</si>
  <si>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</si>
  <si>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</si>
  <si>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</si>
  <si>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</si>
  <si>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</si>
  <si>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</si>
  <si>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</si>
  <si>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</si>
  <si>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</si>
  <si>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</si>
  <si>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</si>
  <si>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</si>
  <si>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</si>
  <si>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</si>
  <si>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</si>
  <si>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</si>
  <si>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</si>
  <si>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</si>
  <si>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</si>
  <si>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</si>
  <si>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</si>
  <si>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</si>
  <si>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</si>
  <si>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</si>
  <si>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</si>
  <si>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</si>
  <si>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</si>
  <si>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</si>
  <si>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</si>
  <si>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</si>
  <si>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</si>
  <si>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</si>
  <si>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</si>
  <si>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</si>
  <si>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</si>
  <si>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</si>
  <si>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</si>
  <si>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</si>
  <si>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</si>
  <si>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</si>
  <si>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</si>
  <si>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</si>
  <si>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</si>
  <si>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</si>
  <si>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</si>
  <si>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</si>
  <si>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</si>
  <si>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</si>
  <si>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</si>
  <si>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</si>
  <si>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</si>
  <si>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</si>
  <si>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</si>
  <si>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</si>
  <si>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</si>
  <si>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</si>
  <si>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</si>
  <si>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</si>
  <si>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</si>
  <si>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</si>
  <si>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</si>
  <si>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</si>
  <si>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</si>
  <si>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</si>
  <si>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</si>
  <si>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</si>
  <si>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</si>
  <si>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</si>
  <si>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</si>
  <si>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</si>
  <si>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</si>
  <si>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</si>
  <si>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</si>
  <si>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</si>
  <si>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</si>
  <si>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</si>
  <si>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</si>
  <si>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</si>
  <si>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</si>
  <si>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</si>
  <si>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</si>
  <si>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</si>
  <si>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</si>
  <si>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</si>
  <si>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</si>
  <si>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</si>
  <si>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</si>
  <si>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</si>
  <si>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</si>
  <si>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</si>
  <si>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</si>
  <si>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</si>
  <si>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</si>
  <si>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</si>
  <si>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</si>
  <si>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</si>
  <si>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</si>
  <si>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</si>
  <si>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</si>
  <si>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</si>
  <si>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</si>
  <si>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</si>
  <si>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</si>
  <si>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</si>
  <si>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</si>
  <si>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</si>
  <si>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</si>
  <si>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</si>
  <si>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</si>
  <si>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</si>
  <si>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</si>
  <si>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</si>
  <si>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</si>
  <si>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</si>
  <si>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</si>
  <si>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</si>
  <si>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</si>
  <si>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</si>
  <si>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</si>
  <si>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</si>
  <si>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</si>
  <si>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</si>
  <si>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</si>
  <si>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</si>
  <si>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</si>
  <si>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</si>
  <si>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</si>
  <si>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</si>
  <si>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</si>
  <si>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</si>
  <si>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</si>
  <si>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</si>
  <si>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</si>
  <si>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</si>
  <si>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</si>
  <si>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</si>
  <si>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</si>
  <si>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</si>
  <si>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</si>
  <si>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</si>
  <si>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</si>
  <si>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</si>
  <si>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</si>
  <si>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</si>
  <si>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</si>
  <si>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</si>
  <si>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</si>
  <si>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</si>
  <si>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</si>
  <si>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</si>
  <si>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</si>
  <si>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</si>
  <si>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</si>
  <si>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</si>
  <si>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</si>
  <si>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</si>
  <si>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</si>
  <si>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</si>
  <si>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</si>
  <si>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</si>
  <si>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</si>
  <si>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</si>
  <si>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</si>
  <si>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</si>
  <si>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</si>
  <si>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</si>
  <si>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</si>
  <si>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</si>
  <si>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</si>
  <si>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</si>
  <si>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</si>
  <si>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</si>
  <si>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</si>
  <si>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</si>
  <si>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</si>
  <si>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</si>
  <si>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</si>
  <si>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</si>
  <si>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</si>
  <si>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</si>
  <si>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</si>
  <si>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</si>
  <si>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</si>
  <si>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</si>
  <si>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</si>
  <si>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</si>
  <si>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</si>
  <si>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</si>
  <si>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</si>
  <si>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</si>
  <si>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</si>
  <si>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</si>
  <si>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</si>
  <si>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</si>
  <si>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</si>
  <si>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</si>
  <si>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</si>
  <si>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</si>
  <si>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</si>
  <si>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</si>
  <si>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</si>
  <si>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</si>
  <si>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</si>
  <si>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</si>
  <si>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</si>
  <si>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</si>
  <si>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</si>
  <si>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</si>
  <si>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</si>
  <si>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</si>
  <si>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</si>
  <si>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</si>
  <si>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</si>
  <si>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</si>
  <si>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</si>
  <si>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</si>
  <si>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</si>
  <si>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</si>
  <si>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</si>
  <si>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</si>
  <si>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</si>
  <si>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</si>
  <si>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</si>
  <si>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</si>
  <si>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</si>
  <si>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</si>
  <si>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</si>
  <si>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</si>
  <si>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</si>
  <si>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</si>
  <si>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</si>
  <si>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</si>
  <si>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</si>
  <si>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</si>
  <si>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</si>
  <si>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</si>
  <si>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</si>
  <si>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</si>
  <si>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</si>
  <si>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</si>
  <si>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</si>
  <si>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</si>
  <si>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</si>
  <si>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</si>
  <si>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</si>
  <si>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</si>
  <si>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</si>
  <si>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</si>
  <si>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</si>
  <si>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</si>
  <si>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</si>
  <si>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</si>
  <si>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</si>
  <si>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</si>
  <si>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</si>
  <si>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</si>
  <si>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</si>
  <si>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</si>
  <si>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</si>
  <si>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</si>
  <si>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</si>
  <si>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</si>
  <si>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</si>
  <si>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</si>
  <si>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</si>
  <si>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</si>
  <si>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</si>
  <si>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</si>
  <si>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</si>
  <si>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</si>
  <si>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</si>
  <si>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</si>
  <si>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</si>
  <si>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</si>
  <si>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</si>
  <si>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</si>
  <si>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</si>
  <si>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</si>
  <si>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</si>
  <si>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</si>
  <si>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</si>
  <si>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</si>
  <si>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</si>
  <si>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</si>
  <si>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</si>
  <si>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</si>
  <si>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</si>
  <si>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</si>
  <si>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</si>
  <si>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</si>
  <si>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</si>
  <si>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</si>
  <si>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</si>
  <si>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</si>
  <si>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</si>
  <si>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</si>
  <si>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</si>
  <si>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</si>
  <si>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</si>
  <si>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</si>
  <si>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</si>
  <si>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</si>
  <si>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</si>
  <si>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</si>
  <si>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</si>
  <si>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</si>
  <si>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</si>
  <si>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</si>
  <si>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</si>
  <si>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</si>
  <si>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</si>
  <si>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</si>
  <si>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</si>
  <si>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</si>
  <si>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</si>
  <si>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</si>
  <si>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</si>
  <si>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</si>
  <si>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</si>
  <si>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</si>
  <si>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</si>
  <si>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</si>
  <si>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</si>
  <si>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</si>
  <si>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</si>
  <si>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</si>
  <si>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</si>
  <si>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</si>
  <si>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</si>
  <si>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</si>
  <si>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</si>
  <si>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</si>
  <si>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</si>
  <si>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</si>
  <si>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</si>
  <si>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</si>
  <si>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</si>
  <si>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</si>
  <si>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</si>
  <si>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</si>
  <si>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</si>
  <si>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</si>
  <si>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</si>
  <si>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</si>
  <si>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</si>
  <si>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</si>
  <si>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</si>
  <si>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</si>
  <si>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</si>
  <si>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</si>
  <si>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</si>
  <si>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</si>
  <si>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</si>
  <si>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</si>
  <si>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</si>
  <si>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</si>
  <si>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</si>
  <si>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</si>
  <si>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</si>
  <si>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</si>
  <si>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</si>
  <si>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</si>
  <si>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</si>
  <si>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</si>
  <si>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</si>
  <si>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</si>
  <si>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</si>
  <si>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</si>
  <si>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</si>
  <si>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</si>
  <si>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</si>
  <si>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</si>
  <si>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</si>
  <si>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</si>
  <si>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</si>
  <si>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</si>
  <si>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</si>
  <si>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</si>
  <si>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</si>
  <si>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</si>
  <si>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</si>
  <si>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</si>
  <si>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</si>
  <si>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</si>
  <si>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</si>
  <si>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</si>
  <si>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</si>
  <si>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</si>
  <si>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</si>
  <si>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</si>
  <si>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</si>
  <si>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</si>
  <si>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</si>
  <si>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</si>
  <si>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</si>
  <si>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</si>
  <si>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</si>
  <si>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</si>
  <si>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</si>
  <si>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</si>
  <si>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</si>
  <si>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</si>
  <si>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</si>
  <si>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</si>
  <si>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</si>
  <si>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</si>
  <si>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</si>
  <si>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</si>
  <si>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</si>
  <si>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</si>
  <si>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</si>
  <si>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</si>
  <si>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</si>
  <si>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</si>
  <si>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</si>
  <si>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</si>
  <si>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</si>
  <si>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</si>
  <si>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</si>
  <si>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</si>
  <si>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</si>
  <si>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</si>
  <si>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</si>
  <si>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</si>
  <si>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</si>
  <si>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</si>
  <si>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</si>
  <si>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</si>
  <si>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</si>
  <si>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</si>
  <si>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</si>
  <si>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</si>
  <si>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</si>
  <si>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</si>
  <si>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</si>
  <si>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</si>
  <si>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</si>
  <si>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</si>
  <si>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</si>
  <si>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</si>
  <si>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</si>
  <si>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</si>
  <si>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</si>
  <si>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</si>
  <si>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</si>
  <si>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</si>
  <si>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</si>
  <si>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</si>
  <si>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</si>
  <si>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</si>
  <si>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</si>
  <si>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</si>
  <si>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</si>
  <si>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</si>
  <si>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</si>
  <si>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</si>
  <si>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</si>
  <si>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</si>
  <si>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</si>
  <si>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</si>
  <si>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</si>
  <si>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</si>
  <si>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</si>
  <si>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</si>
  <si>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</si>
  <si>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</si>
  <si>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</si>
  <si>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</si>
  <si>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</si>
  <si>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</si>
  <si>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</si>
  <si>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</si>
  <si>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</si>
  <si>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</si>
  <si>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</si>
  <si>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</si>
  <si>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</si>
  <si>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</si>
  <si>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</si>
  <si>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</si>
  <si>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</si>
  <si>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</si>
  <si>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</si>
  <si>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</si>
  <si>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</si>
  <si>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</si>
  <si>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</si>
  <si>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</si>
  <si>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</si>
  <si>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</si>
  <si>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</si>
  <si>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</si>
  <si>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</si>
  <si>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</si>
  <si>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</si>
  <si>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</si>
  <si>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</si>
  <si>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</si>
  <si>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</si>
  <si>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</si>
  <si>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</si>
  <si>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</si>
  <si>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</si>
  <si>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</si>
  <si>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</si>
  <si>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</si>
  <si>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</si>
  <si>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</si>
  <si>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</si>
  <si>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</si>
  <si>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</si>
  <si>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</si>
  <si>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</si>
  <si>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</si>
  <si>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</si>
  <si>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</si>
  <si>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</si>
  <si>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</si>
  <si>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</si>
  <si>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</si>
  <si>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</si>
  <si>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</si>
  <si>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</si>
  <si>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</si>
  <si>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</si>
  <si>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</si>
  <si>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</si>
  <si>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</si>
  <si>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</si>
  <si>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</si>
  <si>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</si>
  <si>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</si>
  <si>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</si>
  <si>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</si>
  <si>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</si>
  <si>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</si>
  <si>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</si>
  <si>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</si>
  <si>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</si>
  <si>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</si>
  <si>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</si>
  <si>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</si>
  <si>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</si>
  <si>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</si>
  <si>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</si>
  <si>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</si>
  <si>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</si>
  <si>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</si>
  <si>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</si>
  <si>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</si>
  <si>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</si>
  <si>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</si>
  <si>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</si>
  <si>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</si>
  <si>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</si>
  <si>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</si>
  <si>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</si>
  <si>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</si>
  <si>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</si>
  <si>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</si>
  <si>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</si>
  <si>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</si>
  <si>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</si>
  <si>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</si>
  <si>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</si>
  <si>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</si>
  <si>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</si>
  <si>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</si>
  <si>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</si>
  <si>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</si>
  <si>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</si>
  <si>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</si>
  <si>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</si>
  <si>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</si>
  <si>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</si>
  <si>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</si>
  <si>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</si>
  <si>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</si>
  <si>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</si>
  <si>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</si>
  <si>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</si>
  <si>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</si>
  <si>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</si>
  <si>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</si>
  <si>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</si>
  <si>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</si>
  <si>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</si>
  <si>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</si>
  <si>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</si>
  <si>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</si>
  <si>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</si>
  <si>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</si>
  <si>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</si>
  <si>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</si>
  <si>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</si>
  <si>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</si>
  <si>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</si>
  <si>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</si>
  <si>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</si>
  <si>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</si>
  <si>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</si>
  <si>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</si>
  <si>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</si>
  <si>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</si>
  <si>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</si>
  <si>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</si>
  <si>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</si>
  <si>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</si>
  <si>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</si>
  <si>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</si>
  <si>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</si>
  <si>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</si>
  <si>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</si>
  <si>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</si>
  <si>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</si>
  <si>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</si>
  <si>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</si>
  <si>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</si>
  <si>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</si>
  <si>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</si>
  <si>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</si>
  <si>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</si>
  <si>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</si>
  <si>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</si>
  <si>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</si>
  <si>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</si>
  <si>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</si>
  <si>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</si>
  <si>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</si>
  <si>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</si>
  <si>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</si>
  <si>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</si>
  <si>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</si>
  <si>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</si>
  <si>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</si>
  <si>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</si>
  <si>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</si>
  <si>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</si>
  <si>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</si>
  <si>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</si>
  <si>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</si>
  <si>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</si>
  <si>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</si>
  <si>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</si>
  <si>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</si>
  <si>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</si>
  <si>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</si>
  <si>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</si>
  <si>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</si>
  <si>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</si>
  <si>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</si>
  <si>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</si>
  <si>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</si>
  <si>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</si>
  <si>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</si>
  <si>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</si>
  <si>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</si>
  <si>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</si>
  <si>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</si>
  <si>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</si>
  <si>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</si>
  <si>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</si>
  <si>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</si>
  <si>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</si>
  <si>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</si>
  <si>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</si>
  <si>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</si>
  <si>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</si>
  <si>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</si>
  <si>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</si>
  <si>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</si>
  <si>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</si>
  <si>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</si>
  <si>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</si>
  <si>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</si>
  <si>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</si>
  <si>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</si>
  <si>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</si>
  <si>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</si>
  <si>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</si>
  <si>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</si>
  <si>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</si>
  <si>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</si>
  <si>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</si>
  <si>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</si>
  <si>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</si>
  <si>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</si>
  <si>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</si>
  <si>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</si>
  <si>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</si>
  <si>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</si>
  <si>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</si>
  <si>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</si>
  <si>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</si>
  <si>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</si>
  <si>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</si>
  <si>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</si>
  <si>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</si>
  <si>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</si>
  <si>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</si>
  <si>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</si>
  <si>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</si>
  <si>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</si>
  <si>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</si>
  <si>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</si>
  <si>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</si>
  <si>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</si>
  <si>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</si>
  <si>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</si>
  <si>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</si>
  <si>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</si>
  <si>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</si>
  <si>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</si>
  <si>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</si>
  <si>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</si>
  <si>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</si>
  <si>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</si>
  <si>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</si>
  <si>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</si>
  <si>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</si>
  <si>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</si>
  <si>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</si>
  <si>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</si>
  <si>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</si>
  <si>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</si>
  <si>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</si>
  <si>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</si>
  <si>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</si>
  <si>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</si>
  <si>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</si>
  <si>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</si>
  <si>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</si>
  <si>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</si>
  <si>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</si>
  <si>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</si>
  <si>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</si>
  <si>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</si>
  <si>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</si>
  <si>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</si>
  <si>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</si>
  <si>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</si>
  <si>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</si>
  <si>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</si>
  <si>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</si>
  <si>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</si>
  <si>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</si>
  <si>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</si>
  <si>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</si>
  <si>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</si>
  <si>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</si>
  <si>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</si>
  <si>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</si>
  <si>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</si>
  <si>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</si>
  <si>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</si>
  <si>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</si>
  <si>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</si>
  <si>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</si>
  <si>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</si>
  <si>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</si>
  <si>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</si>
  <si>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</si>
  <si>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</si>
  <si>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</si>
  <si>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</si>
  <si>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</si>
  <si>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</si>
  <si>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</si>
  <si>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</si>
  <si>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</si>
  <si>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</si>
  <si>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</si>
  <si>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</si>
  <si>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</si>
  <si>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</si>
  <si>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</si>
  <si>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</si>
  <si>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</si>
  <si>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</si>
  <si>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</si>
  <si>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</si>
  <si>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</si>
  <si>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</si>
  <si>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</si>
  <si>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</si>
  <si>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</si>
  <si>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</si>
  <si>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</si>
  <si>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</si>
  <si>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</si>
  <si>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</si>
  <si>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</si>
  <si>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</si>
  <si>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</si>
  <si>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</si>
  <si>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</si>
  <si>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</si>
  <si>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</si>
  <si>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</si>
  <si>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</si>
  <si>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</si>
  <si>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</si>
  <si>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</si>
  <si>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</si>
  <si>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</si>
  <si>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</si>
  <si>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</si>
  <si>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</si>
  <si>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</si>
  <si>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</si>
  <si>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</si>
  <si>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</si>
  <si>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</si>
  <si>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</si>
  <si>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</si>
  <si>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</si>
  <si>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</si>
  <si>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</si>
  <si>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</si>
  <si>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</si>
  <si>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</si>
  <si>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</si>
  <si>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</si>
  <si>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</si>
  <si>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</si>
  <si>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</si>
  <si>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</si>
  <si>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</si>
  <si>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</si>
  <si>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</si>
  <si>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</si>
  <si>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</si>
  <si>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</si>
  <si>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</si>
  <si>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</si>
  <si>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</si>
  <si>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</si>
  <si>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</si>
  <si>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</si>
  <si>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</si>
  <si>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</si>
  <si>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</si>
  <si>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</si>
  <si>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</si>
  <si>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</si>
  <si>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</si>
  <si>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</si>
  <si>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</si>
  <si>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</si>
  <si>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</si>
  <si>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</si>
  <si>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</si>
  <si>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</si>
  <si>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</si>
  <si>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</si>
  <si>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</si>
  <si>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</si>
  <si>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</si>
  <si>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</si>
  <si>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</si>
  <si>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</si>
  <si>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</si>
  <si>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</si>
  <si>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</si>
  <si>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</si>
  <si>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</si>
  <si>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</si>
  <si>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</si>
  <si>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</si>
  <si>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</si>
  <si>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</si>
  <si>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</si>
  <si>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</si>
  <si>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</si>
  <si>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</si>
  <si>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</si>
  <si>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</si>
  <si>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</si>
  <si>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</si>
  <si>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</si>
  <si>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</si>
  <si>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</si>
  <si>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</si>
  <si>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</si>
  <si>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</si>
  <si>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</si>
  <si>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</si>
  <si>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</si>
  <si>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</si>
  <si>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</si>
  <si>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</si>
  <si>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</si>
  <si>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</si>
  <si>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</si>
  <si>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</si>
  <si>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</si>
  <si>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</si>
  <si>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</si>
  <si>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</si>
  <si>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</si>
  <si>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</si>
  <si>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</si>
  <si>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</si>
  <si>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</si>
  <si>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</si>
  <si>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</si>
  <si>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</si>
  <si>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</si>
  <si>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</si>
  <si>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</si>
  <si>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</si>
  <si>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</si>
  <si>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</si>
  <si>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</si>
  <si>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</si>
  <si>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</si>
  <si>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</si>
  <si>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</si>
  <si>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</si>
  <si>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</si>
  <si>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</si>
  <si>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</si>
  <si>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</si>
  <si>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</si>
  <si>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</si>
  <si>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</si>
  <si>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</si>
  <si>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</si>
  <si>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</si>
  <si>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</si>
  <si>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</si>
  <si>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</si>
  <si>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</si>
  <si>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</si>
  <si>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</si>
  <si>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</si>
  <si>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</si>
  <si>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</si>
  <si>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</si>
  <si>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</si>
  <si>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</si>
  <si>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</si>
  <si>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</si>
  <si>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</si>
  <si>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</si>
  <si>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</si>
  <si>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</si>
  <si>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</si>
  <si>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</si>
  <si>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</si>
  <si>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</si>
  <si>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</si>
  <si>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</si>
  <si>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</si>
  <si>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</si>
  <si>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</si>
  <si>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</si>
  <si>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</si>
  <si>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</si>
  <si>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</si>
  <si>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</si>
  <si>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</si>
  <si>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</si>
  <si>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</si>
  <si>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</si>
  <si>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</si>
  <si>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</si>
  <si>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</si>
  <si>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</si>
  <si>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</si>
  <si>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</si>
  <si>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</si>
  <si>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</si>
  <si>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</si>
  <si>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</si>
  <si>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</si>
  <si>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</si>
  <si>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</si>
  <si>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</si>
  <si>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</si>
  <si>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</si>
  <si>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</si>
  <si>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</si>
  <si>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</si>
  <si>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</si>
  <si>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</si>
  <si>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</si>
  <si>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</si>
  <si>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</si>
  <si>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</si>
  <si>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</si>
  <si>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</si>
  <si>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</si>
  <si>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</si>
  <si>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</si>
  <si>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</si>
  <si>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</si>
  <si>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</si>
  <si>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</si>
  <si>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</si>
  <si>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</si>
  <si>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</si>
  <si>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</si>
  <si>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</si>
  <si>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</si>
  <si>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</si>
  <si>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</si>
  <si>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</si>
  <si>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</si>
  <si>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</si>
  <si>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</si>
  <si>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</si>
  <si>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</si>
  <si>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</si>
  <si>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</si>
  <si>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</si>
  <si>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</si>
  <si>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</si>
  <si>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</si>
  <si>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</si>
  <si>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</si>
  <si>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</si>
  <si>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</si>
  <si>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</si>
  <si>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</si>
  <si>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</si>
  <si>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</si>
  <si>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</si>
  <si>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</si>
  <si>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</si>
  <si>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</si>
  <si>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</si>
  <si>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</si>
  <si>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</si>
  <si>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</si>
  <si>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</si>
  <si>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</si>
  <si>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</si>
  <si>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</si>
  <si>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</si>
  <si>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</si>
  <si>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</si>
  <si>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</si>
  <si>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</si>
  <si>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</si>
  <si>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</si>
  <si>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</si>
  <si>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</si>
  <si>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</si>
  <si>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</si>
  <si>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</si>
  <si>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</si>
  <si>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</si>
  <si>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</si>
  <si>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</si>
  <si>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</si>
  <si>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</si>
  <si>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</si>
  <si>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</si>
  <si>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</si>
  <si>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</si>
  <si>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</si>
  <si>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</si>
  <si>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</si>
  <si>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</si>
  <si>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</si>
  <si>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</si>
  <si>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</si>
  <si>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</si>
  <si>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</si>
  <si>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</si>
  <si>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</si>
  <si>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</si>
  <si>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</si>
  <si>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</si>
  <si>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</si>
  <si>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</si>
  <si>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</si>
  <si>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</si>
  <si>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</si>
  <si>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</si>
  <si>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</si>
  <si>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</si>
  <si>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</si>
  <si>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</si>
  <si>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</si>
  <si>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</si>
  <si>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</si>
  <si>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</si>
  <si>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</si>
  <si>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Insception Lifebank Cord Blood Program, Insception Biosciences</t>
  </si>
  <si>
    <t>26CD0910</t>
  </si>
  <si>
    <t>1-1620 Tech Avenue</t>
  </si>
  <si>
    <t>Mississauga</t>
  </si>
  <si>
    <t>Canada</t>
  </si>
  <si>
    <t>L4W 5P4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</si>
</sst>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G2" sqref="G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1234</v>
      </c>
      <c r="B2" s="87" t="s">
        <v>1233</v>
      </c>
      <c r="C2" s="89" t="s">
        <v>1218</v>
      </c>
      <c r="D2" s="87">
        <v>100042</v>
      </c>
      <c r="F2" s="54" t="s">
        <v>143</v>
      </c>
      <c r="G2" s="54" t="s">
        <v>1224</v>
      </c>
      <c r="H2" s="90">
        <v>42758</v>
      </c>
      <c r="I2" s="55">
        <v>42762</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A4" zoomScale="115" zoomScaleNormal="115" workbookViewId="0">
      <selection activeCell="K6" sqref="K6"/>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
      <c r="A2" s="78" t="str">
        <f>IF(ISBLANK('CTO Inspection English'!A2), "", 'CTO Inspection English'!A2)</f>
        <v>26CD0910</v>
      </c>
      <c r="B2" s="79" t="str">
        <f>IF(ISBLANK('CTO Inspection English'!B2), "", 'CTO Inspection English'!B2)</f>
        <v>Insception Lifebank Cord Blood Program, Insception Biosciences</v>
      </c>
      <c r="C2" s="80" t="str">
        <f>IF(ISBLANK('CTO Inspection English'!E2), "", 'CTO Inspection English'!E2)</f>
        <v/>
      </c>
      <c r="D2" s="80" t="str">
        <f>IF(ISBLANK('CTO Inspection English'!F2), "", 'CTO Inspection English'!F2)</f>
        <v>Regular Inspection</v>
      </c>
      <c r="E2" s="81">
        <f>IF(ISBLANK('CTO Inspection English'!H2), "", 'CTO Inspection English'!H2)</f>
        <v>42758</v>
      </c>
      <c r="F2" s="82">
        <f>IF(ISBLANK('CTO Inspection English'!I2), "", 'CTO Inspection English'!I2)</f>
        <v>42762</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72" x14ac:dyDescent="0.3">
      <c r="A3" s="78" t="str">
        <f>IF(ISBLANK(G3), "",A2)</f>
        <v>26CD0910</v>
      </c>
      <c r="B3" s="79" t="str">
        <f>IF(ISBLANK(G3), "", B2)</f>
        <v>Insception Lifebank Cord Blood Program, Insception Biosciences</v>
      </c>
      <c r="C3" s="80" t="str">
        <f>IF(ISBLANK(G3), "", C2)</f>
        <v/>
      </c>
      <c r="D3" s="80" t="str">
        <f>IF(ISBLANK(G3), "", D2)</f>
        <v>Regular Inspection</v>
      </c>
      <c r="E3" s="81">
        <f>IF(ISBLANK(G3), "", E2)</f>
        <v>42758</v>
      </c>
      <c r="F3" s="82">
        <f>IF(ISBLANK(G3), "", F2)</f>
        <v>42762</v>
      </c>
      <c r="G3" s="92">
        <v>2</v>
      </c>
      <c r="H3" s="92">
        <v>1</v>
      </c>
      <c r="I3" s="83" t="s">
        <v>1048</v>
      </c>
      <c r="J3" s="78" t="str">
        <f>IF(ISBLANK(I3), "", Inspection_Regulation_French_Text)</f>
        <v xml:space="preserve">64 à 69 - Personnel, installations, équipements et produits </v>
      </c>
      <c r="K3" s="95" t="s">
        <v>1155</v>
      </c>
      <c r="L3" s="78" t="str">
        <f>IF(ISBLANK(K3), "", Deficiency_French_Text)</f>
        <v>Des lacunes ont été notées concernant l’équipement ou le matériel utilisé dans le cadre des activités de traitement ou de conservation.</v>
      </c>
    </row>
    <row r="4" spans="1:12" s="84" customFormat="1" ht="72" x14ac:dyDescent="0.3">
      <c r="A4" s="78" t="str">
        <f t="shared" ref="A4:A41" si="0">IF(ISBLANK(G4), "",A3)</f>
        <v>26CD0910</v>
      </c>
      <c r="B4" s="79" t="str">
        <f t="shared" ref="B4:B67" si="1">IF(ISBLANK(G4), "", B3)</f>
        <v>Insception Lifebank Cord Blood Program, Insception Biosciences</v>
      </c>
      <c r="C4" s="80" t="str">
        <f t="shared" ref="C4:C67" si="2">IF(ISBLANK(G4), "", C3)</f>
        <v/>
      </c>
      <c r="D4" s="80" t="str">
        <f t="shared" ref="D4:D67" si="3">IF(ISBLANK(G4), "", D3)</f>
        <v>Regular Inspection</v>
      </c>
      <c r="E4" s="81">
        <f t="shared" ref="E4:E67" si="4">IF(ISBLANK(G4), "", E3)</f>
        <v>42758</v>
      </c>
      <c r="F4" s="82">
        <f t="shared" ref="F4:F67" si="5">IF(ISBLANK(G4), "", F3)</f>
        <v>42762</v>
      </c>
      <c r="G4" s="92">
        <v>2</v>
      </c>
      <c r="H4" s="92">
        <v>2</v>
      </c>
      <c r="I4" s="83" t="s">
        <v>1048</v>
      </c>
      <c r="J4" s="78" t="str">
        <f>IF(ISBLANK(I4), "", Inspection_Regulation_French_Text)</f>
        <v xml:space="preserve">64 à 69 - Personnel, installations, équipements et produits </v>
      </c>
      <c r="K4" s="95" t="s">
        <v>1155</v>
      </c>
      <c r="L4" s="78" t="str">
        <f>IF(ISBLANK(K4), "", Deficiency_French_Text)</f>
        <v>Des lacunes ont été notées concernant l’équipement ou le matériel utilisé dans le cadre des activités de traitement ou de conservation.</v>
      </c>
    </row>
    <row r="5" spans="1:12" s="84" customFormat="1" ht="72" x14ac:dyDescent="0.3">
      <c r="A5" s="78" t="str">
        <f t="shared" si="0"/>
        <v>26CD0910</v>
      </c>
      <c r="B5" s="79" t="str">
        <f t="shared" si="1"/>
        <v>Insception Lifebank Cord Blood Program, Insception Biosciences</v>
      </c>
      <c r="C5" s="80" t="str">
        <f t="shared" si="2"/>
        <v/>
      </c>
      <c r="D5" s="80" t="str">
        <f t="shared" si="3"/>
        <v>Regular Inspection</v>
      </c>
      <c r="E5" s="81">
        <f t="shared" si="4"/>
        <v>42758</v>
      </c>
      <c r="F5" s="82">
        <f t="shared" si="5"/>
        <v>42762</v>
      </c>
      <c r="G5" s="92">
        <v>3</v>
      </c>
      <c r="H5" s="92">
        <v>1</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ht="72" x14ac:dyDescent="0.3">
      <c r="A6" s="78" t="str">
        <f t="shared" si="0"/>
        <v>26CD0910</v>
      </c>
      <c r="B6" s="79" t="str">
        <f t="shared" si="1"/>
        <v>Insception Lifebank Cord Blood Program, Insception Biosciences</v>
      </c>
      <c r="C6" s="80" t="str">
        <f t="shared" si="2"/>
        <v/>
      </c>
      <c r="D6" s="80" t="str">
        <f t="shared" si="3"/>
        <v>Regular Inspection</v>
      </c>
      <c r="E6" s="81">
        <f t="shared" si="4"/>
        <v>42758</v>
      </c>
      <c r="F6" s="82">
        <f t="shared" si="5"/>
        <v>42762</v>
      </c>
      <c r="G6" s="92">
        <v>3</v>
      </c>
      <c r="H6" s="92">
        <v>2</v>
      </c>
      <c r="I6" s="83" t="s">
        <v>1049</v>
      </c>
      <c r="J6" s="78" t="str">
        <f>IF(ISBLANK(I6), "", Inspection_Regulation_French_Text)</f>
        <v xml:space="preserve">70 à 76 - Système d’assurance de la qualité </v>
      </c>
      <c r="K6" s="95" t="s">
        <v>999</v>
      </c>
      <c r="L6" s="78" t="str">
        <f>IF(ISBLANK(K6), "", Deficiency_French_Text)</f>
        <v>Des lacunes ont été notées concernant les procédures d’opération normalisées ou les vérifications.</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2017-01-31T17:58:33Z</dcterms:modified>
</cp:coreProperties>
</file>