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90" windowHeight="7155"/>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L7" i="4"/>
  <c r="J7" i="4"/>
  <c r="L6" i="4"/>
  <c r="J6" i="4"/>
  <c r="L5" i="4"/>
  <c r="J5" i="4"/>
  <c r="L4" i="4"/>
  <c r="J4" i="4"/>
  <c r="L3" i="4"/>
  <c r="J3" i="4"/>
  <c r="L2" i="4"/>
  <c r="J2" i="4"/>
  <c r="F2" i="4"/>
  <c r="F3" i="4" s="1"/>
  <c r="F4" i="4" s="1"/>
  <c r="F5" i="4" s="1"/>
  <c r="F6" i="4" s="1"/>
  <c r="F7" i="4" s="1"/>
  <c r="F8" i="4" s="1"/>
  <c r="E2" i="4"/>
  <c r="E3" i="4" s="1"/>
  <c r="E4" i="4" s="1"/>
  <c r="E5" i="4" s="1"/>
  <c r="E6" i="4" s="1"/>
  <c r="E7" i="4" s="1"/>
  <c r="E8" i="4" s="1"/>
  <c r="D2" i="4"/>
  <c r="D3" i="4" s="1"/>
  <c r="D4" i="4" s="1"/>
  <c r="D5" i="4" s="1"/>
  <c r="D6" i="4" s="1"/>
  <c r="D7" i="4" s="1"/>
  <c r="D8" i="4" s="1"/>
  <c r="C2" i="4"/>
  <c r="C3" i="4" s="1"/>
  <c r="C4" i="4" s="1"/>
  <c r="C5" i="4" s="1"/>
  <c r="C6" i="4" s="1"/>
  <c r="C7" i="4" s="1"/>
  <c r="C8" i="4" s="1"/>
  <c r="B2" i="4"/>
  <c r="B3" i="4" s="1"/>
  <c r="B4" i="4" s="1"/>
  <c r="B5" i="4" s="1"/>
  <c r="B6" i="4" s="1"/>
  <c r="B7" i="4" s="1"/>
  <c r="B8" i="4" s="1"/>
  <c r="A2" i="4"/>
  <c r="A3" i="4" s="1"/>
  <c r="A4" i="4" s="1"/>
  <c r="A5" i="4" s="1"/>
  <c r="A6" i="4" s="1"/>
  <c r="A7" i="4" s="1"/>
  <c r="A8" i="4" s="1"/>
  <c r="P13" i="6"/>
  <c r="P12" i="6"/>
  <c r="P11" i="6"/>
  <c r="P10" i="6"/>
  <c r="P9" i="6"/>
  <c r="P8" i="6"/>
  <c r="P7" i="6"/>
  <c r="P6" i="6"/>
  <c r="P5" i="6"/>
  <c r="P4" i="6"/>
  <c r="P3" i="6"/>
  <c r="P2" i="6"/>
  <c r="E90" i="4" l="1"/>
  <c r="E91" i="4" s="1"/>
  <c r="E92" i="4" s="1"/>
  <c r="E62" i="4"/>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C93" i="4"/>
  <c r="E93" i="4"/>
</calcChain>
</file>

<file path=xl/sharedStrings.xml><?xml version="1.0" encoding="utf-8"?>
<sst xmlns="http://schemas.openxmlformats.org/spreadsheetml/2006/main" count="2348" uniqueCount="1231">
  <si>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</si>
  <si>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</si>
  <si>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</si>
  <si>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</si>
  <si>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</si>
  <si>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</si>
  <si>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</si>
  <si>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</si>
  <si>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</si>
  <si>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</si>
  <si>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</si>
  <si>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</si>
  <si>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</si>
  <si>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</si>
  <si>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</si>
  <si>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</si>
  <si>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</si>
  <si>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</si>
  <si>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</si>
  <si>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</si>
  <si>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</si>
  <si>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</si>
  <si>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</si>
  <si>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</si>
  <si>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</si>
  <si>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</si>
  <si>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</si>
  <si>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</si>
  <si>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</si>
  <si>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</si>
  <si>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</si>
  <si>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</si>
  <si>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</si>
  <si>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</si>
  <si>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</si>
  <si>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</si>
  <si>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</si>
  <si>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</si>
  <si>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</si>
  <si>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</si>
  <si>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</si>
  <si>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</si>
  <si>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</si>
  <si>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</si>
  <si>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</si>
  <si>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</si>
  <si>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</si>
  <si>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</si>
  <si>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</si>
  <si>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</si>
  <si>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</si>
  <si>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</si>
  <si>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</si>
  <si>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</si>
  <si>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</si>
  <si>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</si>
  <si>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</si>
  <si>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</si>
  <si>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</si>
  <si>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</si>
  <si>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</si>
  <si>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</si>
  <si>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</si>
  <si>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</si>
  <si>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</si>
  <si>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</si>
  <si>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</si>
  <si>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</si>
  <si>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</si>
  <si>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</si>
  <si>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</si>
  <si>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</si>
  <si>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</si>
  <si>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</si>
  <si>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</si>
  <si>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</si>
  <si>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</si>
  <si>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</si>
  <si>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</si>
  <si>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</si>
  <si>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</si>
  <si>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</si>
  <si>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</si>
  <si>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</si>
  <si>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</si>
  <si>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</si>
  <si>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</si>
  <si>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</si>
  <si>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</si>
  <si>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</si>
  <si>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</si>
  <si>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</si>
  <si>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</si>
  <si>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</si>
  <si>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</si>
  <si>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</si>
  <si>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</si>
  <si>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</si>
  <si>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</si>
  <si>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</si>
  <si>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</si>
  <si>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</si>
  <si>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</si>
  <si>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</si>
  <si>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</si>
  <si>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</si>
  <si>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</si>
  <si>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</si>
  <si>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</si>
  <si>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</si>
  <si>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</si>
  <si>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</si>
  <si>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</si>
  <si>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</si>
  <si>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</si>
  <si>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</si>
  <si>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</si>
  <si>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</si>
  <si>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</si>
  <si>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</si>
  <si>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</si>
  <si>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</si>
  <si>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</si>
  <si>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</si>
  <si>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</si>
  <si>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</si>
  <si>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</si>
  <si>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</si>
  <si>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</si>
  <si>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</si>
  <si>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</si>
  <si>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</si>
  <si>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</si>
  <si>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</si>
  <si>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</si>
  <si>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</si>
  <si>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</si>
  <si>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</si>
  <si>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</si>
  <si>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</si>
  <si>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</si>
  <si>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</si>
  <si>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</si>
  <si>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</si>
  <si>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</si>
  <si>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</si>
  <si>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</si>
  <si>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</si>
  <si>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</si>
  <si>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</si>
  <si>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</si>
  <si>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</si>
  <si>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</si>
  <si>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</si>
  <si>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</si>
  <si>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</si>
  <si>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</si>
  <si>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</si>
  <si>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</si>
  <si>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</si>
  <si>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</si>
  <si>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</si>
  <si>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</si>
  <si>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</si>
  <si>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</si>
  <si>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</si>
  <si>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</si>
  <si>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</si>
  <si>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</si>
  <si>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</si>
  <si>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</si>
  <si>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</si>
  <si>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</si>
  <si>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</si>
  <si>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</si>
  <si>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</si>
  <si>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</si>
  <si>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</si>
  <si>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</si>
  <si>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</si>
  <si>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</si>
  <si>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</si>
  <si>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</si>
  <si>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</si>
  <si>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</si>
  <si>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</si>
  <si>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</si>
  <si>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</si>
  <si>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</si>
  <si>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</si>
  <si>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</si>
  <si>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</si>
  <si>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</si>
  <si>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</si>
  <si>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</si>
  <si>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</si>
  <si>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</si>
  <si>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</si>
  <si>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</si>
  <si>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</si>
  <si>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</si>
  <si>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</si>
  <si>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</si>
  <si>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</si>
  <si>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</si>
  <si>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</si>
  <si>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</si>
  <si>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</si>
  <si>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</si>
  <si>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</si>
  <si>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</si>
  <si>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</si>
  <si>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</si>
  <si>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</si>
  <si>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</si>
  <si>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</si>
  <si>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</si>
  <si>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</si>
  <si>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</si>
  <si>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</si>
  <si>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</si>
  <si>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</si>
  <si>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</si>
  <si>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</si>
  <si>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</si>
  <si>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</si>
  <si>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</si>
  <si>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</si>
  <si>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</si>
  <si>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</si>
  <si>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</si>
  <si>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</si>
  <si>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</si>
  <si>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</si>
  <si>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</si>
  <si>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</si>
  <si>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</si>
  <si>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</si>
  <si>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</si>
  <si>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</si>
  <si>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</si>
  <si>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</si>
  <si>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</si>
  <si>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</si>
  <si>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</si>
  <si>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</si>
  <si>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</si>
  <si>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</si>
  <si>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</si>
  <si>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</si>
  <si>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</si>
  <si>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</si>
  <si>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</si>
  <si>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</si>
  <si>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</si>
  <si>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</si>
  <si>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</si>
  <si>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</si>
  <si>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</si>
  <si>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</si>
  <si>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</si>
  <si>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</si>
  <si>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</si>
  <si>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</si>
  <si>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</si>
  <si>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</si>
  <si>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</si>
  <si>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</si>
  <si>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</si>
  <si>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</si>
  <si>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</si>
  <si>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</si>
  <si>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</si>
  <si>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</si>
  <si>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</si>
  <si>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</si>
  <si>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</si>
  <si>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</si>
  <si>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</si>
  <si>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</si>
  <si>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</si>
  <si>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</si>
  <si>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</si>
  <si>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</si>
  <si>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</si>
  <si>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</si>
  <si>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</si>
  <si>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</si>
  <si>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</si>
  <si>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</si>
  <si>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</si>
  <si>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</si>
  <si>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</si>
  <si>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</si>
  <si>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</si>
  <si>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</si>
  <si>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</si>
  <si>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</si>
  <si>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</si>
  <si>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</si>
  <si>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</si>
  <si>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</si>
  <si>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</si>
  <si>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</si>
  <si>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</si>
  <si>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</si>
  <si>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</si>
  <si>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</si>
  <si>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</si>
  <si>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</si>
  <si>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</si>
  <si>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</si>
  <si>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</si>
  <si>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</si>
  <si>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</si>
  <si>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</si>
  <si>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</si>
  <si>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</si>
  <si>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</si>
  <si>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</si>
  <si>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</si>
  <si>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</si>
  <si>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</si>
  <si>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</si>
  <si>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</si>
  <si>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</si>
  <si>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</si>
  <si>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</si>
  <si>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</si>
  <si>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</si>
  <si>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</si>
  <si>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</si>
  <si>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</si>
  <si>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</si>
  <si>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</si>
  <si>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</si>
  <si>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</si>
  <si>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</si>
  <si>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</si>
  <si>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</si>
  <si>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</si>
  <si>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</si>
  <si>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</si>
  <si>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</si>
  <si>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</si>
  <si>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</si>
  <si>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</si>
  <si>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</si>
  <si>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</si>
  <si>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</si>
  <si>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</si>
  <si>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</si>
  <si>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</si>
  <si>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</si>
  <si>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</si>
  <si>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</si>
  <si>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</si>
  <si>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</si>
  <si>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</si>
  <si>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</si>
  <si>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</si>
  <si>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</si>
  <si>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</si>
  <si>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</si>
  <si>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</si>
  <si>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</si>
  <si>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</si>
  <si>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</si>
  <si>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</si>
  <si>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</si>
  <si>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</si>
  <si>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</si>
  <si>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</si>
  <si>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</si>
  <si>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</si>
  <si>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</si>
  <si>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</si>
  <si>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</si>
  <si>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</si>
  <si>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</si>
  <si>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</si>
  <si>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</si>
  <si>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</si>
  <si>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</si>
  <si>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</si>
  <si>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</si>
  <si>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</si>
  <si>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</si>
  <si>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</si>
  <si>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</si>
  <si>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</si>
  <si>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</si>
  <si>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</si>
  <si>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</si>
  <si>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</si>
  <si>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</si>
  <si>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</si>
  <si>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</si>
  <si>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</si>
  <si>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</si>
  <si>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</si>
  <si>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</si>
  <si>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</si>
  <si>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</si>
  <si>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</si>
  <si>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</si>
  <si>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</si>
  <si>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</si>
  <si>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</si>
  <si>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</si>
  <si>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</si>
  <si>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</si>
  <si>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</si>
  <si>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</si>
  <si>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</si>
  <si>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</si>
  <si>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</si>
  <si>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</si>
  <si>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</si>
  <si>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</si>
  <si>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</si>
  <si>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</si>
  <si>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</si>
  <si>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</si>
  <si>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</si>
  <si>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</si>
  <si>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</si>
  <si>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</si>
  <si>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</si>
  <si>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</si>
  <si>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</si>
  <si>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</si>
  <si>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</si>
  <si>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</si>
  <si>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</si>
  <si>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</si>
  <si>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</si>
  <si>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</si>
  <si>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</si>
  <si>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</si>
  <si>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</si>
  <si>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</si>
  <si>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</si>
  <si>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</si>
  <si>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</si>
  <si>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</si>
  <si>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</si>
  <si>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</si>
  <si>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</si>
  <si>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</si>
  <si>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</si>
  <si>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</si>
  <si>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</si>
  <si>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</si>
  <si>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</si>
  <si>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</si>
  <si>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</si>
  <si>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</si>
  <si>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</si>
  <si>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</si>
  <si>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</si>
  <si>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</si>
  <si>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</si>
  <si>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</si>
  <si>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</si>
  <si>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</si>
  <si>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</si>
  <si>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</si>
  <si>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</si>
  <si>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</si>
  <si>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</si>
  <si>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</si>
  <si>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</si>
  <si>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</si>
  <si>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</si>
  <si>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</si>
  <si>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</si>
  <si>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</si>
  <si>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</si>
  <si>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</si>
  <si>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</si>
  <si>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</si>
  <si>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</si>
  <si>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</si>
  <si>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</si>
  <si>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</si>
  <si>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</si>
  <si>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</si>
  <si>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</si>
  <si>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</si>
  <si>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</si>
  <si>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</si>
  <si>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</si>
  <si>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</si>
  <si>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</si>
  <si>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</si>
  <si>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</si>
  <si>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</si>
  <si>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</si>
  <si>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</si>
  <si>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</si>
  <si>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</si>
  <si>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</si>
  <si>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</si>
  <si>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</si>
  <si>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</si>
  <si>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</si>
  <si>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</si>
  <si>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</si>
  <si>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</si>
  <si>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</si>
  <si>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</si>
  <si>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</si>
  <si>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</si>
  <si>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</si>
  <si>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</si>
  <si>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</si>
  <si>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</si>
  <si>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</si>
  <si>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</si>
  <si>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</si>
  <si>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</si>
  <si>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</si>
  <si>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</si>
  <si>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</si>
  <si>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</si>
  <si>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</si>
  <si>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</si>
  <si>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</si>
  <si>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</si>
  <si>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</si>
  <si>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</si>
  <si>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</si>
  <si>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</si>
  <si>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</si>
  <si>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</si>
  <si>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</si>
  <si>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</si>
  <si>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</si>
  <si>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</si>
  <si>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</si>
  <si>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</si>
  <si>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</si>
  <si>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</si>
  <si>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</si>
  <si>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</si>
  <si>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</si>
  <si>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</si>
  <si>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</si>
  <si>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</si>
  <si>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</si>
  <si>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</si>
  <si>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</si>
  <si>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</si>
  <si>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</si>
  <si>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</si>
  <si>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</si>
  <si>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</si>
  <si>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</si>
  <si>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</si>
  <si>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</si>
  <si>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</si>
  <si>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</si>
  <si>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</si>
  <si>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</si>
  <si>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</si>
  <si>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</si>
  <si>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</si>
  <si>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</si>
  <si>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</si>
  <si>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</si>
  <si>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</si>
  <si>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</si>
  <si>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</si>
  <si>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</si>
  <si>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</si>
  <si>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</si>
  <si>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</si>
  <si>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</si>
  <si>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</si>
  <si>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</si>
  <si>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</si>
  <si>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</si>
  <si>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</si>
  <si>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</si>
  <si>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</si>
  <si>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</si>
  <si>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</si>
  <si>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</si>
  <si>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</si>
  <si>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</si>
  <si>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</si>
  <si>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</si>
  <si>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</si>
  <si>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</si>
  <si>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</si>
  <si>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</si>
  <si>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</si>
  <si>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</si>
  <si>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</si>
  <si>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</si>
  <si>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</si>
  <si>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</si>
  <si>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</si>
  <si>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</si>
  <si>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</si>
  <si>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</si>
  <si>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</si>
  <si>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</si>
  <si>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</si>
  <si>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</si>
  <si>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</si>
  <si>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</si>
  <si>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</si>
  <si>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</si>
  <si>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</si>
  <si>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</si>
  <si>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</si>
  <si>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</si>
  <si>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</si>
  <si>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</si>
  <si>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</si>
  <si>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</si>
  <si>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</si>
  <si>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</si>
  <si>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</si>
  <si>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</si>
  <si>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</si>
  <si>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</si>
  <si>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</si>
  <si>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</si>
  <si>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</si>
  <si>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</si>
  <si>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</si>
  <si>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</si>
  <si>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</si>
  <si>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</si>
  <si>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</si>
  <si>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</si>
  <si>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</si>
  <si>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</si>
  <si>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</si>
  <si>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</si>
  <si>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</si>
  <si>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</si>
  <si>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</si>
  <si>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</si>
  <si>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</si>
  <si>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</si>
  <si>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</si>
  <si>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</si>
  <si>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</si>
  <si>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</si>
  <si>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</si>
  <si>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</si>
  <si>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</si>
  <si>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</si>
  <si>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</si>
  <si>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</si>
  <si>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</si>
  <si>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</si>
  <si>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</si>
  <si>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</si>
  <si>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</si>
  <si>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</si>
  <si>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</si>
  <si>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</si>
  <si>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</si>
  <si>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</si>
  <si>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</si>
  <si>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</si>
  <si>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</si>
  <si>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</si>
  <si>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</si>
  <si>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</si>
  <si>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</si>
  <si>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</si>
  <si>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</si>
  <si>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</si>
  <si>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</si>
  <si>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</si>
  <si>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</si>
  <si>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</si>
  <si>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</si>
  <si>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</si>
  <si>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</si>
  <si>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</si>
  <si>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</si>
  <si>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</si>
  <si>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</si>
  <si>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</si>
  <si>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</si>
  <si>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</si>
  <si>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</si>
  <si>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</si>
  <si>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</si>
  <si>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</si>
  <si>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</si>
  <si>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</si>
  <si>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</si>
  <si>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</si>
  <si>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</si>
  <si>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</si>
  <si>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</si>
  <si>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</si>
  <si>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</si>
  <si>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</si>
  <si>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</si>
  <si>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</si>
  <si>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</si>
  <si>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</si>
  <si>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</si>
  <si>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</si>
  <si>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</si>
  <si>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</si>
  <si>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</si>
  <si>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</si>
  <si>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</si>
  <si>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</si>
  <si>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</si>
  <si>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</si>
  <si>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</si>
  <si>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</si>
  <si>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</si>
  <si>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</si>
  <si>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</si>
  <si>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</si>
  <si>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</si>
  <si>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</si>
  <si>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</si>
  <si>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</si>
  <si>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</si>
  <si>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</si>
  <si>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</si>
  <si>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</si>
  <si>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</si>
  <si>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</si>
  <si>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</si>
  <si>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</si>
  <si>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</si>
  <si>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</si>
  <si>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</si>
  <si>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</si>
  <si>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</si>
  <si>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</si>
  <si>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</si>
  <si>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</si>
  <si>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</si>
  <si>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</si>
  <si>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</si>
  <si>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</si>
  <si>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</si>
  <si>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</si>
  <si>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</si>
  <si>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</si>
  <si>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</si>
  <si>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</si>
  <si>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</si>
  <si>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</si>
  <si>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</si>
  <si>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</si>
  <si>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</si>
  <si>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</si>
  <si>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</si>
  <si>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</si>
  <si>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</si>
  <si>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</si>
  <si>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</si>
  <si>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</si>
  <si>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</si>
  <si>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</si>
  <si>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</si>
  <si>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</si>
  <si>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</si>
  <si>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</si>
  <si>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</si>
  <si>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</si>
  <si>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</si>
  <si>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</si>
  <si>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</si>
  <si>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</si>
  <si>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</si>
  <si>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</si>
  <si>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</si>
  <si>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</si>
  <si>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</si>
  <si>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</si>
  <si>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</si>
  <si>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</si>
  <si>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</si>
  <si>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</si>
  <si>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</si>
  <si>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</si>
  <si>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</si>
  <si>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</si>
  <si>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</si>
  <si>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</si>
  <si>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</si>
  <si>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</si>
  <si>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</si>
  <si>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</si>
  <si>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</si>
  <si>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</si>
  <si>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</si>
  <si>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</si>
  <si>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</si>
  <si>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</si>
  <si>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</si>
  <si>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</si>
  <si>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</si>
  <si>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</si>
  <si>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</si>
  <si>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</si>
  <si>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</si>
  <si>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</si>
  <si>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</si>
  <si>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</si>
  <si>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</si>
  <si>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</si>
  <si>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</si>
  <si>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</si>
  <si>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</si>
  <si>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</si>
  <si>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</si>
  <si>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</si>
  <si>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</si>
  <si>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</si>
  <si>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</si>
  <si>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</si>
  <si>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</si>
  <si>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</si>
  <si>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</si>
  <si>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</si>
  <si>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</si>
  <si>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</si>
  <si>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</si>
  <si>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</si>
  <si>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</si>
  <si>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</si>
  <si>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</si>
  <si>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</si>
  <si>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</si>
  <si>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</si>
  <si>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</si>
  <si>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</si>
  <si>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</si>
  <si>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</si>
  <si>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</si>
  <si>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</si>
  <si>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</si>
  <si>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</si>
  <si>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</si>
  <si>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</si>
  <si>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</si>
  <si>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</si>
  <si>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</si>
  <si>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</si>
  <si>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</si>
  <si>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</si>
  <si>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</si>
  <si>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</si>
  <si>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</si>
  <si>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</si>
  <si>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</si>
  <si>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</si>
  <si>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</si>
  <si>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</si>
  <si>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</si>
  <si>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</si>
  <si>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</si>
  <si>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</si>
  <si>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</si>
  <si>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</si>
  <si>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</si>
  <si>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</si>
  <si>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</si>
  <si>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</si>
  <si>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</si>
  <si>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</si>
  <si>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</si>
  <si>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</si>
  <si>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</si>
  <si>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</si>
  <si>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</si>
  <si>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</si>
  <si>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</si>
  <si>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</si>
  <si>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</si>
  <si>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</si>
  <si>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</si>
  <si>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</si>
  <si>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</si>
  <si>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</si>
  <si>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</si>
  <si>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</si>
  <si>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</si>
  <si>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</si>
  <si>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</si>
  <si>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</si>
  <si>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</si>
  <si>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</si>
  <si>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</si>
  <si>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</si>
  <si>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</si>
  <si>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</si>
  <si>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</si>
  <si>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</si>
  <si>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</si>
  <si>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</si>
  <si>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</si>
  <si>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</si>
  <si>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</si>
  <si>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</si>
  <si>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</si>
  <si>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</si>
  <si>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</si>
  <si>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</si>
  <si>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</si>
  <si>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</si>
  <si>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</si>
  <si>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</si>
  <si>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</si>
  <si>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</si>
  <si>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</si>
  <si>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</si>
  <si>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</si>
  <si>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</si>
  <si>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</si>
  <si>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</si>
  <si>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</si>
  <si>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</si>
  <si>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</si>
  <si>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</si>
  <si>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</si>
  <si>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</si>
  <si>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</si>
  <si>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</si>
  <si>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</si>
  <si>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</si>
  <si>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</si>
  <si>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</si>
  <si>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</si>
  <si>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</si>
  <si>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</si>
  <si>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</si>
  <si>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</si>
  <si>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</si>
  <si>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</si>
  <si>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</si>
  <si>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</si>
  <si>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</si>
  <si>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</si>
  <si>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</si>
  <si>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</si>
  <si>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</si>
  <si>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</si>
  <si>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</si>
  <si>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</si>
  <si>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</si>
  <si>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</si>
  <si>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</si>
  <si>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</si>
  <si>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</si>
  <si>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</si>
  <si>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</si>
  <si>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</si>
  <si>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</si>
  <si>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</si>
  <si>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</si>
  <si>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</si>
  <si>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</si>
  <si>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</si>
  <si>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</si>
  <si>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</si>
  <si>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</si>
  <si>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</si>
  <si>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</si>
  <si>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</si>
  <si>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</si>
  <si>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</si>
  <si>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</si>
  <si>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</si>
  <si>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</si>
  <si>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</si>
  <si>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</si>
  <si>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</si>
  <si>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</si>
  <si>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</si>
  <si>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</si>
  <si>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</si>
  <si>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</si>
  <si>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</si>
  <si>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</si>
  <si>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</si>
  <si>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</si>
  <si>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</si>
  <si>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</si>
  <si>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</si>
  <si>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</si>
  <si>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</si>
  <si>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</si>
  <si>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</si>
  <si>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</si>
  <si>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</si>
  <si>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</si>
  <si>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</si>
  <si>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</si>
  <si>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</si>
  <si>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</si>
  <si>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</si>
  <si>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</si>
  <si>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</si>
  <si>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</si>
  <si>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</si>
  <si>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</si>
  <si>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</si>
  <si>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</si>
  <si>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</si>
  <si>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</si>
  <si>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</si>
  <si>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</si>
  <si>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</si>
  <si>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</si>
  <si>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</si>
  <si>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</si>
  <si>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</si>
  <si>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</si>
  <si>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</si>
  <si>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</si>
  <si>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</si>
  <si>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</si>
  <si>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</si>
  <si>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</si>
  <si>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</si>
  <si>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</si>
  <si>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</si>
  <si>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</si>
  <si>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</si>
  <si>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</si>
  <si>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</si>
  <si>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</si>
  <si>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</si>
  <si>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</si>
  <si>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</si>
  <si>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</si>
  <si>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</si>
  <si>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</si>
  <si>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</si>
  <si>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</si>
  <si>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</si>
  <si>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</si>
  <si>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</si>
  <si>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</si>
  <si>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</si>
  <si>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</si>
  <si>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</si>
  <si>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</si>
  <si>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</si>
  <si>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</si>
  <si>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</si>
  <si>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</si>
  <si>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</si>
  <si>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</si>
  <si>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</si>
  <si>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</si>
  <si>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</si>
  <si>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</si>
  <si>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</si>
  <si>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</si>
  <si>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</si>
  <si>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</si>
  <si>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</si>
  <si>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</si>
  <si>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</si>
  <si>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</si>
  <si>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</si>
  <si>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</si>
  <si>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</si>
  <si>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</si>
  <si>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</si>
  <si>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</si>
  <si>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</si>
  <si>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</si>
  <si>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</si>
  <si>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</si>
  <si>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</si>
  <si>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</si>
  <si>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</si>
  <si>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</si>
  <si>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</si>
  <si>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</si>
  <si>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</si>
  <si>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</si>
  <si>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</si>
  <si>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</si>
  <si>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</si>
  <si>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</si>
  <si>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</si>
  <si>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</si>
  <si>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</si>
  <si>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</si>
  <si>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</si>
  <si>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</si>
  <si>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</si>
  <si>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</si>
  <si>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</si>
  <si>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</si>
  <si>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</si>
  <si>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</si>
  <si>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</si>
  <si>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</si>
  <si>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</si>
  <si>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</si>
  <si>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</si>
  <si>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</si>
  <si>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</si>
  <si>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</si>
  <si>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</si>
  <si>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</si>
  <si>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</si>
  <si>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</si>
  <si>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</si>
  <si>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</si>
  <si>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</si>
  <si>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</si>
  <si>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</si>
  <si>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</si>
  <si>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</si>
  <si>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</si>
  <si>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</si>
  <si>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</si>
  <si>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</si>
  <si>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</si>
  <si>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</si>
  <si>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</si>
  <si>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</si>
  <si>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</si>
  <si>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</si>
  <si>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</si>
  <si>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</si>
  <si>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</si>
  <si>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</si>
  <si>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</si>
  <si>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</si>
  <si>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</si>
  <si>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</si>
  <si>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</si>
  <si>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</si>
  <si>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</si>
  <si>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</si>
  <si>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</si>
  <si>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</si>
  <si>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</si>
  <si>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</si>
  <si>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</si>
  <si>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</si>
  <si>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</si>
  <si>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</si>
  <si>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</si>
  <si>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</si>
  <si>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</si>
  <si>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</si>
  <si>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</si>
  <si>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</si>
  <si>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</si>
  <si>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</si>
  <si>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</si>
  <si>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</si>
  <si>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</si>
  <si>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</si>
  <si>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</si>
  <si>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</si>
  <si>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</si>
  <si>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</si>
  <si>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</si>
  <si>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</si>
  <si>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</si>
  <si>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</si>
  <si>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</si>
  <si>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</si>
  <si>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</si>
  <si>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</si>
  <si>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</si>
  <si>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</si>
  <si>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</si>
  <si>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</si>
  <si>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</si>
  <si>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</si>
  <si>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</si>
  <si>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</si>
  <si>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</si>
  <si>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</si>
  <si>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</si>
  <si>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</si>
  <si>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</si>
  <si>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</si>
  <si>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</si>
  <si>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</si>
  <si>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</si>
  <si>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</si>
  <si>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</si>
  <si>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</si>
  <si>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</si>
  <si>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</si>
  <si>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</si>
  <si>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</si>
  <si>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</si>
  <si>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</si>
  <si>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</si>
  <si>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</si>
  <si>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</si>
  <si>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</si>
  <si>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</si>
  <si>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</si>
  <si>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</si>
  <si>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</si>
  <si>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</si>
  <si>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</si>
  <si>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</si>
  <si>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</si>
  <si>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</si>
  <si>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</si>
  <si>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</si>
  <si>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</si>
  <si>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</si>
  <si>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846FE471</t>
  </si>
  <si>
    <t>McGill University Health Centre (MUHC) - Royal Victoria Hospital - Kidney Transplant Program (CTO)</t>
  </si>
  <si>
    <t>1001 boul. Decarie C103130</t>
  </si>
  <si>
    <t>Montréal</t>
  </si>
  <si>
    <t>Canada</t>
  </si>
  <si>
    <t>H4A 3J1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</si>
</sst>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ColWidth="9.140625"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100090</v>
      </c>
      <c r="E2" s="54" t="s">
        <v>146</v>
      </c>
      <c r="F2" s="54" t="s">
        <v>143</v>
      </c>
      <c r="G2" s="54" t="s">
        <v>1224</v>
      </c>
      <c r="H2" s="90">
        <v>42520</v>
      </c>
      <c r="I2" s="55">
        <v>42523</v>
      </c>
      <c r="J2" s="87" t="s">
        <v>1227</v>
      </c>
      <c r="K2" s="87" t="s">
        <v>1228</v>
      </c>
      <c r="L2" s="87" t="s">
        <v>1216</v>
      </c>
      <c r="M2" s="87" t="s">
        <v>1229</v>
      </c>
      <c r="N2" s="54" t="s">
        <v>1230</v>
      </c>
      <c r="O2" s="54" t="s">
        <v>1035</v>
      </c>
      <c r="P2" s="33" t="str">
        <f>IF(ISBLANK(O2), "", Activities_French_Text)</f>
        <v>Traitement, Distribution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G2" sqref="G2"/>
    </sheetView>
  </sheetViews>
  <sheetFormatPr defaultColWidth="9.140625"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846FE471</v>
      </c>
      <c r="B2" s="79" t="str">
        <f>IF(ISBLANK('CTO Inspection English'!B2), "", 'CTO Inspection English'!B2)</f>
        <v>McGill University Health Centre (MUHC) - Royal Victoria Hospital - Kidney Transplant Program (CTO)</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42520</v>
      </c>
      <c r="F2" s="82">
        <f>IF(ISBLANK('CTO Inspection English'!I2), "", 'CTO Inspection English'!I2)</f>
        <v>42523</v>
      </c>
      <c r="G2" s="92">
        <v>1</v>
      </c>
      <c r="H2" s="92">
        <v>1</v>
      </c>
      <c r="I2" s="83" t="s">
        <v>1050</v>
      </c>
      <c r="J2" s="78" t="str">
        <f>IF(ISBLANK(I2), "", Inspection_Regulation_French_Text)</f>
        <v xml:space="preserve">16 à 34 - Traitement </v>
      </c>
      <c r="K2" s="95" t="s">
        <v>958</v>
      </c>
      <c r="L2" s="78" t="str">
        <f>IF(ISBLANK(K2), "", Deficiency_French_Text)</f>
        <v>Des lacunes ont été notées concernant l’évaluation de l’admissibilité du donneur.</v>
      </c>
    </row>
    <row r="3" spans="1:12" s="84" customFormat="1" ht="135" x14ac:dyDescent="0.25">
      <c r="A3" s="78" t="str">
        <f>IF(ISBLANK(G3), "",A2)</f>
        <v>846FE471</v>
      </c>
      <c r="B3" s="79" t="str">
        <f>IF(ISBLANK(G3), "", B2)</f>
        <v>McGill University Health Centre (MUHC) - Royal Victoria Hospital - Kidney Transplant Program (CTO)</v>
      </c>
      <c r="C3" s="80" t="str">
        <f>IF(ISBLANK(G3), "", C2)</f>
        <v>Inspection régulière</v>
      </c>
      <c r="D3" s="80" t="str">
        <f>IF(ISBLANK(G3), "", D2)</f>
        <v>Regular Inspection</v>
      </c>
      <c r="E3" s="81">
        <f>IF(ISBLANK(G3), "", E2)</f>
        <v>42520</v>
      </c>
      <c r="F3" s="82">
        <f>IF(ISBLANK(G3), "", F2)</f>
        <v>42523</v>
      </c>
      <c r="G3" s="92">
        <v>2</v>
      </c>
      <c r="H3" s="92">
        <v>1</v>
      </c>
      <c r="I3" s="83" t="s">
        <v>1052</v>
      </c>
      <c r="J3" s="78" t="str">
        <f>IF(ISBLANK(I3), "", Inspection_Regulation_French_Text)</f>
        <v>40 à 42 - Distribution exceptionnelle</v>
      </c>
      <c r="K3" s="95" t="s">
        <v>974</v>
      </c>
      <c r="L3" s="78" t="str">
        <f>IF(ISBLANK(K3), "", Deficiency_French_Text)</f>
        <v>Des lacunes ont été notées concernant le processus de distribution exceptionnelle de l’établissement.</v>
      </c>
    </row>
    <row r="4" spans="1:12" s="84" customFormat="1" ht="135" x14ac:dyDescent="0.25">
      <c r="A4" s="78" t="str">
        <f t="shared" ref="A4:A41" si="0">IF(ISBLANK(G4), "",A3)</f>
        <v>846FE471</v>
      </c>
      <c r="B4" s="79" t="str">
        <f t="shared" ref="B4:B67" si="1">IF(ISBLANK(G4), "", B3)</f>
        <v>McGill University Health Centre (MUHC) - Royal Victoria Hospital - Kidney Transplant Program (CTO)</v>
      </c>
      <c r="C4" s="80" t="str">
        <f t="shared" ref="C4:C67" si="2">IF(ISBLANK(G4), "", C3)</f>
        <v>Inspection régulière</v>
      </c>
      <c r="D4" s="80" t="str">
        <f t="shared" ref="D4:D67" si="3">IF(ISBLANK(G4), "", D3)</f>
        <v>Regular Inspection</v>
      </c>
      <c r="E4" s="81">
        <f t="shared" ref="E4:E67" si="4">IF(ISBLANK(G4), "", E3)</f>
        <v>42520</v>
      </c>
      <c r="F4" s="82">
        <f t="shared" ref="F4:F67" si="5">IF(ISBLANK(G4), "", F3)</f>
        <v>42523</v>
      </c>
      <c r="G4" s="92">
        <v>3</v>
      </c>
      <c r="H4" s="92">
        <v>1</v>
      </c>
      <c r="I4" s="83" t="s">
        <v>1048</v>
      </c>
      <c r="J4" s="78" t="str">
        <f>IF(ISBLANK(I4), "", Inspection_Regulation_French_Text)</f>
        <v xml:space="preserve">64 à 69 - Personnel, installations, équipements et produits </v>
      </c>
      <c r="K4" s="95" t="s">
        <v>1146</v>
      </c>
      <c r="L4" s="78" t="str">
        <f>IF(ISBLANK(K4), "", Deficiency_French_Text)</f>
        <v>Des lacunes ont été notées concernant les qualifications ou la formation du personnel.</v>
      </c>
    </row>
    <row r="5" spans="1:12" s="84" customFormat="1" ht="135" x14ac:dyDescent="0.25">
      <c r="A5" s="78" t="str">
        <f t="shared" si="0"/>
        <v>846FE471</v>
      </c>
      <c r="B5" s="79" t="str">
        <f t="shared" si="1"/>
        <v>McGill University Health Centre (MUHC) - Royal Victoria Hospital - Kidney Transplant Program (CTO)</v>
      </c>
      <c r="C5" s="80" t="str">
        <f t="shared" si="2"/>
        <v>Inspection régulière</v>
      </c>
      <c r="D5" s="80" t="str">
        <f t="shared" si="3"/>
        <v>Regular Inspection</v>
      </c>
      <c r="E5" s="81">
        <f t="shared" si="4"/>
        <v>42520</v>
      </c>
      <c r="F5" s="82">
        <f t="shared" si="5"/>
        <v>42523</v>
      </c>
      <c r="G5" s="92">
        <v>3</v>
      </c>
      <c r="H5" s="92">
        <v>2</v>
      </c>
      <c r="I5" s="83" t="s">
        <v>1048</v>
      </c>
      <c r="J5" s="78" t="str">
        <f>IF(ISBLANK(I5), "", Inspection_Regulation_French_Text)</f>
        <v xml:space="preserve">64 à 69 - Personnel, installations, équipements et produits </v>
      </c>
      <c r="K5" s="95" t="s">
        <v>1155</v>
      </c>
      <c r="L5" s="78" t="str">
        <f>IF(ISBLANK(K5), "", Deficiency_French_Text)</f>
        <v>Des lacunes ont été notées concernant l’équipement ou le matériel utilisé dans le cadre des activités de traitement ou de conservation.</v>
      </c>
    </row>
    <row r="6" spans="1:12" s="84" customFormat="1" ht="135" x14ac:dyDescent="0.25">
      <c r="A6" s="78" t="str">
        <f t="shared" si="0"/>
        <v>846FE471</v>
      </c>
      <c r="B6" s="79" t="str">
        <f t="shared" si="1"/>
        <v>McGill University Health Centre (MUHC) - Royal Victoria Hospital - Kidney Transplant Program (CTO)</v>
      </c>
      <c r="C6" s="80" t="str">
        <f t="shared" si="2"/>
        <v>Inspection régulière</v>
      </c>
      <c r="D6" s="80" t="str">
        <f t="shared" si="3"/>
        <v>Regular Inspection</v>
      </c>
      <c r="E6" s="81">
        <f t="shared" si="4"/>
        <v>42520</v>
      </c>
      <c r="F6" s="82">
        <f t="shared" si="5"/>
        <v>42523</v>
      </c>
      <c r="G6" s="92">
        <v>4</v>
      </c>
      <c r="H6" s="92">
        <v>1</v>
      </c>
      <c r="I6" s="83" t="s">
        <v>1049</v>
      </c>
      <c r="J6" s="78" t="str">
        <f>IF(ISBLANK(I6), "", Inspection_Regulation_French_Text)</f>
        <v xml:space="preserve">70 à 76 - Système d’assurance de la qualité </v>
      </c>
      <c r="K6" s="95" t="s">
        <v>999</v>
      </c>
      <c r="L6" s="78" t="str">
        <f>IF(ISBLANK(K6), "", Deficiency_French_Text)</f>
        <v>Des lacunes ont été notées concernant les procédures d’opération normalisées ou les vérifications.</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40625"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40625"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2016-06-06T14:21:47Z</dcterms:modified>
</cp:coreProperties>
</file>