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L2" i="1" l="1"/>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C4" i="1"/>
  <c r="P3" i="1"/>
  <c r="N3" i="1"/>
  <c r="L3" i="1"/>
  <c r="J3" i="1"/>
  <c r="F3" i="1"/>
  <c r="E3" i="1"/>
  <c r="D3" i="1"/>
  <c r="D4" i="1" s="1"/>
  <c r="C3" i="1"/>
  <c r="B3" i="1"/>
  <c r="B4" i="1" s="1"/>
  <c r="A3" i="1"/>
  <c r="A4" i="1" s="1"/>
  <c r="P2" i="1"/>
  <c r="N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<sst xmlns="http://schemas.openxmlformats.org/spreadsheetml/2006/main" count="2366" uniqueCount="1241">
  <si>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</si>
  <si>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</si>
  <si>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</si>
  <si>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</si>
  <si>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</si>
  <si>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</si>
  <si>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</si>
  <si>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</si>
  <si>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</si>
  <si>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</si>
  <si>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</si>
  <si>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</si>
  <si>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</si>
  <si>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</si>
  <si>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</si>
  <si>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</si>
  <si>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</si>
  <si>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</si>
  <si>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</si>
  <si>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</si>
  <si>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</si>
  <si>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</si>
  <si>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</si>
  <si>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</si>
  <si>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</si>
  <si>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</si>
  <si>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</si>
  <si>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</si>
  <si>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</si>
  <si>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</si>
  <si>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</si>
  <si>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</si>
  <si>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</si>
  <si>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</si>
  <si>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</si>
  <si>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</si>
  <si>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</si>
  <si>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</si>
  <si>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</si>
  <si>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</si>
  <si>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</si>
  <si>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</si>
  <si>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</si>
  <si>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</si>
  <si>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</si>
  <si>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</si>
  <si>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</si>
  <si>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</si>
  <si>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</si>
  <si>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</si>
  <si>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</si>
  <si>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</si>
  <si>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</si>
  <si>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</si>
  <si>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</si>
  <si>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</si>
  <si>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</si>
  <si>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</si>
  <si>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</si>
  <si>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</si>
  <si>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</si>
  <si>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</si>
  <si>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</si>
  <si>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</si>
  <si>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</si>
  <si>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</si>
  <si>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</si>
  <si>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</si>
  <si>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</si>
  <si>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</si>
  <si>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</si>
  <si>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</si>
  <si>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</si>
  <si>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</si>
  <si>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</si>
  <si>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</si>
  <si>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</si>
  <si>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</si>
  <si>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</si>
  <si>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</si>
  <si>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</si>
  <si>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</si>
  <si>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</si>
  <si>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</si>
  <si>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</si>
  <si>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</si>
  <si>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</si>
  <si>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</si>
  <si>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</si>
  <si>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</si>
  <si>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</si>
  <si>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</si>
  <si>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</si>
  <si>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</si>
  <si>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</si>
  <si>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</si>
  <si>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</si>
  <si>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</si>
  <si>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</si>
  <si>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</si>
  <si>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</si>
  <si>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</si>
  <si>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</si>
  <si>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</si>
  <si>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</si>
  <si>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</si>
  <si>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</si>
  <si>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</si>
  <si>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</si>
  <si>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</si>
  <si>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</si>
  <si>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</si>
  <si>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</si>
  <si>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</si>
  <si>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</si>
  <si>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</si>
  <si>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</si>
  <si>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</si>
  <si>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</si>
  <si>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</si>
  <si>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</si>
  <si>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</si>
  <si>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</si>
  <si>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</si>
  <si>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</si>
  <si>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</si>
  <si>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</si>
  <si>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</si>
  <si>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</si>
  <si>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</si>
  <si>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</si>
  <si>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</si>
  <si>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</si>
  <si>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</si>
  <si>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</si>
  <si>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</si>
  <si>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</si>
  <si>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</si>
  <si>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</si>
  <si>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</si>
  <si>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</si>
  <si>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</si>
  <si>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</si>
  <si>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</si>
  <si>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</si>
  <si>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</si>
  <si>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</si>
  <si>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</si>
  <si>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</si>
  <si>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</si>
  <si>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</si>
  <si>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</si>
  <si>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</si>
  <si>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</si>
  <si>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</si>
  <si>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</si>
  <si>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</si>
  <si>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</si>
  <si>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</si>
  <si>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</si>
  <si>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</si>
  <si>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</si>
  <si>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</si>
  <si>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</si>
  <si>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</si>
  <si>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</si>
  <si>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</si>
  <si>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</si>
  <si>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</si>
  <si>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</si>
  <si>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</si>
  <si>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</si>
  <si>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</si>
  <si>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</si>
  <si>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</si>
  <si>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</si>
  <si>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</si>
  <si>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</si>
  <si>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</si>
  <si>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</si>
  <si>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</si>
  <si>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</si>
  <si>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</si>
  <si>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</si>
  <si>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</si>
  <si>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</si>
  <si>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</si>
  <si>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</si>
  <si>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</si>
  <si>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</si>
  <si>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</si>
  <si>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</si>
  <si>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</si>
  <si>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</si>
  <si>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</si>
  <si>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</si>
  <si>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</si>
  <si>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</si>
  <si>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</si>
  <si>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</si>
  <si>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</si>
  <si>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</si>
  <si>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</si>
  <si>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</si>
  <si>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</si>
  <si>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</si>
  <si>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</si>
  <si>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</si>
  <si>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</si>
  <si>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</si>
  <si>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</si>
  <si>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</si>
  <si>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</si>
  <si>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</si>
  <si>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</si>
  <si>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</si>
  <si>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</si>
  <si>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</si>
  <si>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</si>
  <si>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</si>
  <si>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</si>
  <si>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</si>
  <si>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</si>
  <si>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</si>
  <si>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</si>
  <si>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</si>
  <si>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</si>
  <si>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</si>
  <si>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</si>
  <si>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</si>
  <si>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</si>
  <si>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</si>
  <si>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</si>
  <si>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</si>
  <si>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</si>
  <si>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</si>
  <si>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</si>
  <si>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</si>
  <si>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</si>
  <si>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</si>
  <si>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</si>
  <si>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</si>
  <si>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</si>
  <si>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</si>
  <si>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</si>
  <si>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</si>
  <si>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</si>
  <si>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</si>
  <si>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</si>
  <si>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</si>
  <si>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</si>
  <si>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</si>
  <si>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</si>
  <si>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</si>
  <si>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</si>
  <si>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</si>
  <si>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</si>
  <si>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</si>
  <si>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</si>
  <si>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</si>
  <si>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</si>
  <si>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</si>
  <si>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</si>
  <si>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</si>
  <si>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</si>
  <si>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</si>
  <si>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</si>
  <si>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</si>
  <si>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</si>
  <si>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</si>
  <si>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</si>
  <si>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</si>
  <si>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</si>
  <si>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</si>
  <si>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</si>
  <si>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</si>
  <si>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</si>
  <si>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</si>
  <si>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</si>
  <si>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</si>
  <si>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</si>
  <si>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</si>
  <si>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</si>
  <si>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</si>
  <si>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</si>
  <si>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</si>
  <si>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</si>
  <si>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</si>
  <si>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</si>
  <si>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</si>
  <si>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</si>
  <si>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</si>
  <si>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</si>
  <si>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</si>
  <si>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</si>
  <si>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</si>
  <si>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</si>
  <si>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</si>
  <si>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</si>
  <si>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</si>
  <si>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</si>
  <si>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</si>
  <si>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</si>
  <si>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</si>
  <si>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</si>
  <si>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</si>
  <si>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</si>
  <si>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</si>
  <si>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</si>
  <si>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</si>
  <si>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</si>
  <si>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</si>
  <si>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</si>
  <si>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</si>
  <si>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</si>
  <si>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</si>
  <si>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</si>
  <si>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</si>
  <si>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</si>
  <si>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</si>
  <si>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</si>
  <si>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</si>
  <si>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</si>
  <si>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</si>
  <si>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</si>
  <si>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</si>
  <si>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</si>
  <si>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</si>
  <si>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</si>
  <si>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</si>
  <si>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</si>
  <si>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</si>
  <si>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</si>
  <si>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</si>
  <si>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</si>
  <si>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</si>
  <si>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</si>
  <si>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</si>
  <si>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</si>
  <si>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</si>
  <si>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</si>
  <si>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</si>
  <si>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</si>
  <si>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</si>
  <si>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</si>
  <si>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</si>
  <si>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</si>
  <si>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</si>
  <si>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</si>
  <si>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</si>
  <si>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</si>
  <si>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</si>
  <si>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</si>
  <si>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</si>
  <si>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</si>
  <si>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</si>
  <si>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</si>
  <si>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</si>
  <si>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</si>
  <si>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</si>
  <si>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</si>
  <si>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</si>
  <si>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</si>
  <si>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</si>
  <si>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</si>
  <si>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</si>
  <si>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</si>
  <si>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</si>
  <si>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</si>
  <si>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</si>
  <si>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</si>
  <si>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</si>
  <si>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</si>
  <si>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</si>
  <si>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</si>
  <si>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</si>
  <si>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</si>
  <si>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</si>
  <si>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</si>
  <si>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</si>
  <si>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</si>
  <si>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</si>
  <si>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</si>
  <si>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</si>
  <si>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</si>
  <si>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</si>
  <si>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</si>
  <si>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</si>
  <si>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</si>
  <si>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</si>
  <si>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</si>
  <si>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</si>
  <si>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</si>
  <si>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</si>
  <si>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</si>
  <si>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</si>
  <si>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</si>
  <si>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</si>
  <si>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</si>
  <si>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</si>
  <si>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</si>
  <si>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</si>
  <si>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</si>
  <si>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</si>
  <si>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</si>
  <si>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</si>
  <si>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</si>
  <si>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</si>
  <si>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</si>
  <si>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</si>
  <si>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</si>
  <si>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</si>
  <si>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</si>
  <si>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</si>
  <si>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</si>
  <si>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</si>
  <si>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</si>
  <si>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</si>
  <si>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</si>
  <si>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</si>
  <si>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</si>
  <si>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</si>
  <si>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</si>
  <si>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</si>
  <si>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</si>
  <si>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</si>
  <si>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</si>
  <si>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</si>
  <si>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</si>
  <si>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</si>
  <si>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</si>
  <si>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</si>
  <si>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</si>
  <si>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</si>
  <si>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</si>
  <si>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</si>
  <si>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</si>
  <si>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</si>
  <si>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</si>
  <si>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</si>
  <si>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</si>
  <si>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</si>
  <si>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</si>
  <si>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</si>
  <si>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</si>
  <si>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</si>
  <si>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</si>
  <si>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</si>
  <si>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</si>
  <si>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</si>
  <si>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</si>
  <si>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</si>
  <si>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</si>
  <si>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</si>
  <si>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</si>
  <si>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</si>
  <si>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</si>
  <si>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</si>
  <si>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</si>
  <si>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</si>
  <si>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</si>
  <si>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</si>
  <si>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</si>
  <si>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</si>
  <si>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</si>
  <si>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</si>
  <si>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</si>
  <si>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</si>
  <si>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</si>
  <si>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</si>
  <si>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</si>
  <si>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</si>
  <si>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</si>
  <si>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</si>
  <si>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</si>
  <si>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</si>
  <si>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</si>
  <si>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</si>
  <si>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</si>
  <si>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</si>
  <si>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</si>
  <si>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</si>
  <si>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</si>
  <si>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</si>
  <si>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</si>
  <si>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</si>
  <si>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</si>
  <si>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</si>
  <si>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</si>
  <si>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</si>
  <si>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</si>
  <si>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</si>
  <si>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</si>
  <si>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</si>
  <si>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</si>
  <si>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</si>
  <si>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</si>
  <si>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</si>
  <si>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</si>
  <si>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</si>
  <si>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</si>
  <si>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</si>
  <si>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</si>
  <si>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</si>
  <si>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</si>
  <si>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</si>
  <si>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</si>
  <si>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</si>
  <si>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</si>
  <si>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</si>
  <si>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</si>
  <si>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</si>
  <si>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</si>
  <si>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</si>
  <si>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</si>
  <si>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</si>
  <si>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</si>
  <si>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</si>
  <si>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</si>
  <si>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</si>
  <si>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</si>
  <si>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</si>
  <si>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</si>
  <si>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</si>
  <si>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</si>
  <si>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</si>
  <si>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</si>
  <si>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</si>
  <si>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</si>
  <si>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</si>
  <si>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</si>
  <si>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</si>
  <si>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</si>
  <si>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</si>
  <si>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</si>
  <si>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</si>
  <si>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</si>
  <si>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</si>
  <si>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</si>
  <si>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</si>
  <si>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</si>
  <si>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</si>
  <si>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</si>
  <si>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</si>
  <si>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</si>
  <si>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</si>
  <si>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</si>
  <si>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</si>
  <si>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</si>
  <si>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</si>
  <si>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</si>
  <si>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</si>
  <si>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</si>
  <si>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</si>
  <si>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</si>
  <si>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</si>
  <si>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</si>
  <si>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</si>
  <si>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</si>
  <si>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</si>
  <si>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</si>
  <si>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</si>
  <si>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</si>
  <si>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</si>
  <si>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</si>
  <si>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</si>
  <si>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</si>
  <si>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</si>
  <si>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</si>
  <si>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</si>
  <si>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</si>
  <si>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</si>
  <si>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</si>
  <si>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</si>
  <si>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</si>
  <si>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</si>
  <si>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</si>
  <si>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</si>
  <si>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</si>
  <si>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</si>
  <si>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</si>
  <si>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</si>
  <si>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</si>
  <si>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</si>
  <si>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</si>
  <si>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</si>
  <si>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</si>
  <si>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</si>
  <si>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</si>
  <si>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</si>
  <si>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</si>
  <si>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</si>
  <si>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</si>
  <si>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</si>
  <si>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</si>
  <si>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</si>
  <si>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</si>
  <si>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</si>
  <si>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</si>
  <si>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</si>
  <si>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</si>
  <si>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</si>
  <si>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</si>
  <si>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</si>
  <si>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</si>
  <si>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</si>
  <si>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</si>
  <si>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</si>
  <si>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</si>
  <si>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</si>
  <si>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</si>
  <si>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</si>
  <si>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</si>
  <si>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</si>
  <si>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</si>
  <si>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</si>
  <si>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</si>
  <si>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</si>
  <si>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</si>
  <si>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</si>
  <si>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</si>
  <si>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</si>
  <si>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</si>
  <si>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</si>
  <si>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</si>
  <si>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</si>
  <si>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</si>
  <si>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</si>
  <si>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</si>
  <si>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</si>
  <si>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</si>
  <si>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</si>
  <si>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</si>
  <si>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</si>
  <si>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</si>
  <si>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</si>
  <si>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</si>
  <si>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</si>
  <si>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</si>
  <si>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</si>
  <si>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</si>
  <si>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</si>
  <si>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</si>
  <si>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</si>
  <si>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</si>
  <si>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</si>
  <si>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</si>
  <si>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</si>
  <si>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</si>
  <si>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</si>
  <si>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</si>
  <si>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</si>
  <si>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</si>
  <si>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</si>
  <si>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</si>
  <si>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</si>
  <si>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</si>
  <si>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</si>
  <si>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</si>
  <si>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</si>
  <si>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</si>
  <si>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</si>
  <si>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</si>
  <si>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</si>
  <si>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</si>
  <si>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</si>
  <si>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</si>
  <si>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</si>
  <si>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</si>
  <si>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</si>
  <si>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</si>
  <si>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</si>
  <si>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</si>
  <si>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</si>
  <si>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</si>
  <si>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</si>
  <si>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</si>
  <si>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</si>
  <si>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</si>
  <si>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</si>
  <si>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</si>
  <si>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</si>
  <si>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</si>
  <si>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</si>
  <si>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</si>
  <si>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</si>
  <si>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</si>
  <si>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</si>
  <si>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</si>
  <si>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</si>
  <si>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</si>
  <si>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</si>
  <si>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</si>
  <si>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</si>
  <si>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</si>
  <si>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</si>
  <si>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</si>
  <si>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</si>
  <si>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</si>
  <si>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</si>
  <si>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</si>
  <si>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</si>
  <si>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</si>
  <si>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</si>
  <si>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</si>
  <si>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</si>
  <si>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</si>
  <si>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</si>
  <si>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</si>
  <si>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</si>
  <si>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</si>
  <si>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</si>
  <si>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</si>
  <si>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</si>
  <si>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</si>
  <si>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</si>
  <si>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</si>
  <si>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</si>
  <si>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</si>
  <si>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</si>
  <si>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</si>
  <si>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</si>
  <si>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</si>
  <si>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</si>
  <si>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</si>
  <si>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</si>
  <si>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</si>
  <si>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</si>
  <si>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</si>
  <si>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</si>
  <si>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</si>
  <si>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</si>
  <si>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</si>
  <si>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</si>
  <si>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</si>
  <si>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</si>
  <si>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</si>
  <si>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</si>
  <si>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</si>
  <si>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</si>
  <si>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</si>
  <si>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</si>
  <si>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</si>
  <si>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</si>
  <si>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</si>
  <si>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</si>
  <si>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</si>
  <si>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</si>
  <si>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</si>
  <si>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</si>
  <si>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</si>
  <si>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</si>
  <si>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</si>
  <si>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</si>
  <si>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</si>
  <si>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</si>
  <si>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</si>
  <si>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</si>
  <si>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</si>
  <si>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</si>
  <si>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</si>
  <si>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</si>
  <si>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</si>
  <si>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</si>
  <si>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</si>
  <si>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</si>
  <si>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</si>
  <si>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</si>
  <si>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</si>
  <si>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</si>
  <si>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</si>
  <si>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</si>
  <si>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</si>
  <si>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</si>
  <si>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</si>
  <si>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</si>
  <si>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</si>
  <si>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</si>
  <si>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</si>
  <si>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</si>
  <si>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</si>
  <si>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</si>
  <si>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</si>
  <si>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</si>
  <si>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</si>
  <si>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</si>
  <si>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</si>
  <si>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</si>
  <si>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</si>
  <si>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</si>
  <si>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</si>
  <si>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</si>
  <si>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</si>
  <si>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</si>
  <si>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</si>
  <si>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</si>
  <si>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</si>
  <si>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</si>
  <si>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</si>
  <si>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</si>
  <si>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</si>
  <si>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</si>
  <si>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</si>
  <si>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</si>
  <si>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</si>
  <si>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</si>
  <si>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</si>
  <si>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</si>
  <si>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</si>
  <si>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</si>
  <si>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</si>
  <si>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</si>
  <si>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</si>
  <si>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</si>
  <si>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</si>
  <si>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</si>
  <si>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</si>
  <si>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</si>
  <si>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</si>
  <si>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</si>
  <si>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</si>
  <si>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</si>
  <si>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</si>
  <si>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</si>
  <si>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</si>
  <si>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</si>
  <si>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</si>
  <si>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</si>
  <si>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</si>
  <si>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</si>
  <si>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</si>
  <si>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</si>
  <si>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</si>
  <si>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</si>
  <si>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</si>
  <si>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</si>
  <si>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</si>
  <si>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</si>
  <si>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</si>
  <si>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</si>
  <si>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</si>
  <si>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</si>
  <si>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</si>
  <si>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</si>
  <si>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</si>
  <si>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</si>
  <si>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</si>
  <si>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</si>
  <si>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</si>
  <si>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</si>
  <si>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</si>
  <si>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</si>
  <si>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</si>
  <si>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</si>
  <si>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</si>
  <si>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</si>
  <si>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</si>
  <si>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</si>
  <si>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</si>
  <si>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</si>
  <si>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</si>
  <si>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</si>
  <si>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</si>
  <si>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</si>
  <si>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</si>
  <si>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</si>
  <si>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</si>
  <si>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</si>
  <si>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</si>
  <si>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</si>
  <si>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</si>
  <si>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</si>
  <si>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</si>
  <si>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</si>
  <si>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</si>
  <si>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</si>
  <si>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</si>
  <si>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</si>
  <si>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</si>
  <si>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</si>
  <si>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</si>
  <si>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</si>
  <si>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</si>
  <si>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</si>
  <si>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</si>
  <si>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</si>
  <si>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</si>
  <si>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</si>
  <si>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</si>
  <si>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</si>
  <si>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</si>
  <si>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</si>
  <si>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</si>
  <si>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</si>
  <si>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</si>
  <si>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</si>
  <si>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</si>
  <si>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</si>
  <si>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</si>
  <si>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</si>
  <si>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</si>
  <si>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</si>
  <si>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</si>
  <si>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</si>
  <si>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</si>
  <si>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</si>
  <si>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</si>
  <si>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</si>
  <si>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</si>
  <si>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</si>
  <si>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</si>
  <si>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</si>
  <si>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</si>
  <si>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</si>
  <si>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</si>
  <si>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</si>
  <si>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</si>
  <si>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</si>
  <si>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</si>
  <si>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</si>
  <si>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</si>
  <si>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</si>
  <si>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</si>
  <si>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</si>
  <si>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</si>
  <si>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</si>
  <si>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</si>
  <si>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</si>
  <si>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</si>
  <si>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</si>
  <si>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</si>
  <si>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</si>
  <si>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</si>
  <si>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</si>
  <si>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</si>
  <si>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</si>
  <si>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</si>
  <si>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</si>
  <si>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</si>
  <si>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</si>
  <si>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</si>
  <si>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</si>
  <si>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</si>
  <si>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</si>
  <si>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</si>
  <si>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</si>
  <si>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</si>
  <si>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</si>
  <si>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</si>
  <si>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</si>
  <si>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</si>
  <si>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</si>
  <si>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</si>
  <si>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</si>
  <si>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</si>
  <si>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</si>
  <si>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</si>
  <si>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</si>
  <si>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</si>
  <si>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</si>
  <si>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</si>
  <si>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</si>
  <si>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</si>
  <si>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</si>
  <si>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</si>
  <si>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</si>
  <si>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</si>
  <si>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</si>
  <si>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</si>
  <si>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</si>
  <si>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</si>
  <si>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</si>
  <si>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</si>
  <si>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</si>
  <si>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</si>
  <si>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</si>
  <si>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</si>
  <si>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</si>
  <si>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</si>
  <si>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</si>
  <si>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</si>
  <si>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</si>
  <si>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</si>
  <si>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</si>
  <si>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</si>
  <si>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</si>
  <si>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</si>
  <si>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</si>
  <si>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</si>
  <si>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</si>
  <si>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</si>
  <si>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</si>
  <si>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</si>
  <si>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</si>
  <si>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</si>
  <si>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</si>
  <si>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</si>
  <si>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</si>
  <si>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</si>
  <si>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</si>
  <si>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</si>
  <si>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</si>
  <si>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</si>
  <si>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</si>
  <si>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</si>
  <si>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</si>
  <si>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</si>
  <si>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</si>
  <si>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</si>
  <si>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</si>
  <si>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</si>
  <si>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</si>
  <si>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</si>
  <si>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</si>
  <si>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</si>
  <si>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</si>
  <si>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</si>
  <si>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</si>
  <si>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</si>
  <si>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</si>
  <si>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</si>
  <si>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</si>
  <si>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</si>
  <si>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</si>
  <si>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</si>
  <si>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</si>
  <si>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</si>
  <si>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</si>
  <si>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</si>
  <si>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</si>
  <si>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</si>
  <si>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</si>
  <si>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</si>
  <si>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</si>
  <si>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</si>
  <si>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</si>
  <si>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</si>
  <si>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</si>
  <si>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</si>
  <si>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</si>
  <si>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</si>
  <si>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</si>
  <si>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</si>
  <si>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</si>
  <si>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</si>
  <si>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</si>
  <si>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</si>
  <si>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</si>
  <si>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</si>
  <si>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</si>
  <si>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</si>
  <si>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</si>
  <si>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</si>
  <si>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</si>
  <si>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</si>
  <si>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</si>
  <si>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</si>
  <si>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</si>
  <si>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</si>
  <si>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</si>
  <si>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</si>
  <si>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</si>
  <si>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</si>
  <si>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</si>
  <si>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</si>
  <si>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</si>
  <si>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</si>
  <si>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</si>
  <si>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</si>
  <si>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</si>
  <si>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</si>
  <si>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</si>
  <si>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</si>
  <si>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</si>
  <si>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</si>
  <si>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</si>
  <si>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</si>
  <si>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</si>
  <si>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</si>
  <si>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</si>
  <si>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</si>
  <si>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</si>
  <si>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</si>
  <si>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</si>
  <si>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</si>
  <si>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</si>
  <si>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</si>
  <si>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</si>
  <si>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</si>
  <si>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</si>
  <si>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</si>
  <si>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</si>
  <si>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</si>
  <si>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</si>
  <si>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</si>
  <si>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</si>
  <si>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</si>
  <si>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</si>
  <si>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</si>
  <si>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</si>
  <si>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</si>
  <si>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</si>
  <si>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</si>
  <si>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</si>
  <si>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</si>
  <si>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</si>
  <si>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</si>
  <si>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</si>
  <si>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</si>
  <si>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</si>
  <si>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</si>
  <si>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</si>
  <si>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</si>
  <si>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</si>
  <si>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</si>
  <si>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</si>
  <si>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</si>
  <si>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</si>
  <si>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</si>
  <si>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</si>
  <si>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</si>
  <si>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</si>
  <si>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</si>
  <si>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</si>
  <si>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</si>
  <si>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</si>
  <si>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</si>
  <si>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</si>
  <si>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</si>
  <si>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</si>
  <si>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</si>
  <si>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</si>
  <si>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</si>
  <si>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</si>
  <si>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</si>
  <si>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</si>
  <si>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</si>
  <si>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</si>
  <si>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</si>
  <si>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</si>
  <si>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</si>
  <si>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</si>
  <si>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</si>
  <si>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</si>
  <si>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</si>
  <si>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</si>
  <si>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</si>
  <si>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</si>
  <si>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</si>
  <si>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</si>
  <si>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</si>
  <si>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</si>
  <si>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</si>
  <si>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</si>
  <si>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</si>
  <si>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</si>
  <si>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</si>
  <si>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</si>
  <si>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</si>
  <si>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</si>
  <si>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</si>
  <si>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</si>
  <si>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</si>
  <si>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</si>
  <si>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</si>
  <si>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</si>
  <si>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</si>
  <si>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</si>
  <si>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</si>
  <si>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</si>
  <si>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</si>
  <si>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</si>
  <si>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</si>
  <si>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</si>
  <si>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</si>
  <si>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</si>
  <si>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</si>
  <si>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</si>
  <si>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</si>
  <si>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</si>
  <si>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</si>
  <si>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</si>
  <si>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</si>
  <si>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</si>
  <si>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</si>
  <si>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</si>
  <si>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</si>
  <si>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</si>
  <si>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</si>
  <si>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</si>
  <si>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</si>
  <si>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</si>
  <si>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</si>
  <si>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</si>
  <si>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</si>
  <si>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</si>
  <si>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</si>
  <si>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</si>
  <si>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</si>
  <si>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</si>
  <si>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</si>
  <si>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</si>
  <si>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</si>
  <si>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</si>
  <si>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</si>
  <si>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</si>
  <si>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</si>
  <si>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</si>
  <si>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</si>
  <si>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</si>
  <si>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</si>
  <si>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</si>
  <si>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</si>
  <si>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</si>
  <si>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</si>
  <si>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</si>
  <si>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</si>
  <si>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</si>
  <si>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</si>
  <si>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</si>
  <si>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</si>
  <si>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</si>
  <si>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</si>
  <si>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</si>
  <si>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</si>
  <si>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</si>
  <si>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</si>
  <si>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</si>
  <si>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</si>
  <si>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</si>
  <si>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</si>
  <si>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</si>
  <si>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</si>
  <si>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</si>
  <si>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Sowingo.com Corp.</t>
  </si>
  <si>
    <t>545 King Street West</t>
  </si>
  <si>
    <t>Toronto</t>
  </si>
  <si>
    <t>Canada</t>
  </si>
  <si>
    <t>M5V 1M1</t>
  </si>
  <si>
    <t>214A54EA</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</si>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</sst>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C1" workbookViewId="0">
      <selection activeCell="G2" sqref="G2"/>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1239</v>
      </c>
      <c r="B2" s="79" t="s">
        <v>1234</v>
      </c>
      <c r="C2" s="81" t="s">
        <v>1219</v>
      </c>
      <c r="D2" s="79">
        <v>100238</v>
      </c>
      <c r="F2" s="63" t="s">
        <v>144</v>
      </c>
      <c r="G2" s="63" t="s">
        <v>12</v>
      </c>
      <c r="H2" s="82">
        <v>42870</v>
      </c>
      <c r="I2" s="82">
        <v>42870</v>
      </c>
      <c r="J2" s="79" t="s">
        <v>1235</v>
      </c>
      <c r="K2" s="79" t="s">
        <v>1236</v>
      </c>
      <c r="L2" s="79" t="s">
        <v>1215</v>
      </c>
      <c r="M2" s="79" t="s">
        <v>1237</v>
      </c>
      <c r="N2" s="63" t="s">
        <v>1238</v>
      </c>
      <c r="O2" s="63" t="s">
        <v>1038</v>
      </c>
      <c r="P2" s="37" t="str">
        <f>IF(ISBLANK(O2), "", Activities_French_Text)</f>
        <v>Distribution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J1" zoomScaleNormal="100" workbookViewId="0">
      <selection activeCell="L3" sqref="L3"/>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74.400000000000006" customHeight="1" x14ac:dyDescent="0.25">
      <c r="A2" s="56" t="str">
        <f>IF(ISBLANK('CTO Inspection English'!A2), "", 'CTO Inspection English'!A2)</f>
        <v>214A54EA</v>
      </c>
      <c r="B2" s="55" t="str">
        <f>IF(ISBLANK('CTO Inspection English'!B2), "", 'CTO Inspection English'!B2)</f>
        <v>Sowingo.com Corp.</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42870</v>
      </c>
      <c r="G2" s="76">
        <v>1</v>
      </c>
      <c r="H2" s="76">
        <v>1</v>
      </c>
      <c r="I2" s="1" t="s">
        <v>856</v>
      </c>
      <c r="J2" s="54" t="str">
        <f>IF(ISBLANK(I2),"", Regulation_French_Text)</f>
        <v xml:space="preserve">72 - Procédures d’opération normalisées </v>
      </c>
      <c r="K2" s="63" t="s">
        <v>267</v>
      </c>
      <c r="L2" s="37" t="str">
        <f>IF(ISBLANK(K2), "", Observation_French_Text)</f>
        <v>L’établissement n’avait pas de procédures d’opération normalisées pour toutes ses activités.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214A54EA</v>
      </c>
      <c r="B3" s="55" t="str">
        <f>IF(ISBLANK(M3), "", B2)</f>
        <v>Sowingo.com Corp.</v>
      </c>
      <c r="C3" s="54" t="str">
        <f>IF(ISBLANK(M3), "", C2)</f>
        <v/>
      </c>
      <c r="D3" s="54" t="str">
        <f>IF(ISBLANK(M3), "", D2)</f>
        <v>Regular Inspection</v>
      </c>
      <c r="E3" s="54" t="str">
        <f>IF(ISBLANK(M3), "", E2)</f>
        <v>C</v>
      </c>
      <c r="F3" s="46">
        <f>IF(ISBLANK(M3), "", F2)</f>
        <v>42870</v>
      </c>
      <c r="G3" s="76">
        <v>2</v>
      </c>
      <c r="H3" s="76">
        <v>1</v>
      </c>
      <c r="I3" s="1" t="s">
        <v>856</v>
      </c>
      <c r="J3" s="54" t="str">
        <f>IF(ISBLANK(I3),"", Regulation_French_Text)</f>
        <v xml:space="preserve">72 - Procédures d’opération normalisées </v>
      </c>
      <c r="K3" s="63" t="s">
        <v>268</v>
      </c>
      <c r="L3" s="37" t="str">
        <f>IF(ISBLANK(K3), "", Observation_French_Text)</f>
        <v>L’établissement n’avait pas suivi les procédures d’opération normalisées telles qu’écrites.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214A54EA</v>
      </c>
      <c r="B4" s="55" t="str">
        <f t="shared" ref="B4:B67" si="1">IF(ISBLANK(I4), "", B3)</f>
        <v>Sowingo.com Corp.</v>
      </c>
      <c r="C4" s="54" t="str">
        <f t="shared" ref="C4:C67" si="2">IF(ISBLANK(I4), "", C3)</f>
        <v/>
      </c>
      <c r="D4" s="54" t="str">
        <f t="shared" ref="D4:D67" si="3">IF(ISBLANK(I4), "", D3)</f>
        <v>Regular Inspection</v>
      </c>
      <c r="E4" s="54" t="str">
        <f t="shared" ref="E4:E67" si="4">IF(ISBLANK(I4), "", E3)</f>
        <v>C</v>
      </c>
      <c r="F4" s="46">
        <f t="shared" ref="F4:F67" si="5">IF(ISBLANK(I4), "", F3)</f>
        <v>42870</v>
      </c>
      <c r="G4" s="76">
        <v>3</v>
      </c>
      <c r="H4" s="76">
        <v>1</v>
      </c>
      <c r="I4" s="1" t="s">
        <v>857</v>
      </c>
      <c r="J4" s="54" t="str">
        <f>IF(ISBLANK(I4),"", Regulation_French_Text)</f>
        <v>73 - Procédures d’opération normalisées</v>
      </c>
      <c r="K4" s="63" t="s">
        <v>1163</v>
      </c>
      <c r="L4" s="37" t="str">
        <f>IF(ISBLANK(K4), "", Observation_French_Text)</f>
        <v>Les procédures d’opération normalisées n’avaient pas été tenues à jour.</v>
      </c>
      <c r="N4" s="54" t="str">
        <f>IF(ISBLANK(M4), "", Inspection_Outcome_French_Text)</f>
        <v/>
      </c>
      <c r="P4" s="54" t="str">
        <f>IF(ISBLANK(O4), "", Measure_Taken_French_Text)</f>
        <v/>
      </c>
    </row>
    <row r="5" spans="1:17" ht="30"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5"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5"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ht="15"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ht="15"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2017-06-15T15:36:47Z</dcterms:modified>
</cp:coreProperties>
</file>