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60" windowWidth="23256" windowHeight="5376"/>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A3" i="1"/>
  <c r="P2" i="1"/>
  <c r="N2" i="1"/>
  <c r="L2" i="1"/>
  <c r="J2" i="1"/>
  <c r="F2" i="1"/>
  <c r="E2" i="1"/>
  <c r="D2" i="1"/>
  <c r="C2" i="1"/>
  <c r="B2" i="1"/>
  <c r="B3" i="1" s="1"/>
  <c r="A2" i="1"/>
  <c r="P13" i="6"/>
  <c r="P12" i="6"/>
  <c r="P11" i="6"/>
  <c r="P10" i="6"/>
  <c r="P9" i="6"/>
  <c r="P8" i="6"/>
  <c r="P7" i="6"/>
  <c r="P6" i="6"/>
  <c r="P5" i="6"/>
  <c r="P4" i="6"/>
  <c r="P3" i="6"/>
  <c r="P2" i="6"/>
</calcChain>
</file>

<file path=xl/sharedStrings.xml><?xml version="1.0" encoding="utf-8"?>
<sst xmlns="http://schemas.openxmlformats.org/spreadsheetml/2006/main" count="2348" uniqueCount="1233">
  <si>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</si>
  <si>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</si>
  <si>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</si>
  <si>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</si>
  <si>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</si>
  <si>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</si>
  <si>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</si>
  <si>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</si>
  <si>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</si>
  <si>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</si>
  <si>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</si>
  <si>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</si>
  <si>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</si>
  <si>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</si>
  <si>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</si>
  <si>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</si>
  <si>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</si>
  <si>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</si>
  <si>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</si>
  <si>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</si>
  <si>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</si>
  <si>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</si>
  <si>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</si>
  <si>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</si>
  <si>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</si>
  <si>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</si>
  <si>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</si>
  <si>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</si>
  <si>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</si>
  <si>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</si>
  <si>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</si>
  <si>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</si>
  <si>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</si>
  <si>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</si>
  <si>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</si>
  <si>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</si>
  <si>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</si>
  <si>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</si>
  <si>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</si>
  <si>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</si>
  <si>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</si>
  <si>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</si>
  <si>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</si>
  <si>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</si>
  <si>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</si>
  <si>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</si>
  <si>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</si>
  <si>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</si>
  <si>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</si>
  <si>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</si>
  <si>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</si>
  <si>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</si>
  <si>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</si>
  <si>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</si>
  <si>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</si>
  <si>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</si>
  <si>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</si>
  <si>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</si>
  <si>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</si>
  <si>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</si>
  <si>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</si>
  <si>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</si>
  <si>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</si>
  <si>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</si>
  <si>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</si>
  <si>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</si>
  <si>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</si>
  <si>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</si>
  <si>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</si>
  <si>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</si>
  <si>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</si>
  <si>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</si>
  <si>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</si>
  <si>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</si>
  <si>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</si>
  <si>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</si>
  <si>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</si>
  <si>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</si>
  <si>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</si>
  <si>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</si>
  <si>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</si>
  <si>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</si>
  <si>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</si>
  <si>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</si>
  <si>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</si>
  <si>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</si>
  <si>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</si>
  <si>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</si>
  <si>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</si>
  <si>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</si>
  <si>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</si>
  <si>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</si>
  <si>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</si>
  <si>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</si>
  <si>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</si>
  <si>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</si>
  <si>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</si>
  <si>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</si>
  <si>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</si>
  <si>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</si>
  <si>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</si>
  <si>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</si>
  <si>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</si>
  <si>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</si>
  <si>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</si>
  <si>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</si>
  <si>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</si>
  <si>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</si>
  <si>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</si>
  <si>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</si>
  <si>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</si>
  <si>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</si>
  <si>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</si>
  <si>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</si>
  <si>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</si>
  <si>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</si>
  <si>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</si>
  <si>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</si>
  <si>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</si>
  <si>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</si>
  <si>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</si>
  <si>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</si>
  <si>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</si>
  <si>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</si>
  <si>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</si>
  <si>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</si>
  <si>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</si>
  <si>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</si>
  <si>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</si>
  <si>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</si>
  <si>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</si>
  <si>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</si>
  <si>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</si>
  <si>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</si>
  <si>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</si>
  <si>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</si>
  <si>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</si>
  <si>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</si>
  <si>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</si>
  <si>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</si>
  <si>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</si>
  <si>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</si>
  <si>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</si>
  <si>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</si>
  <si>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</si>
  <si>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</si>
  <si>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</si>
  <si>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</si>
  <si>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</si>
  <si>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</si>
  <si>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</si>
  <si>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</si>
  <si>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</si>
  <si>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</si>
  <si>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</si>
  <si>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</si>
  <si>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</si>
  <si>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</si>
  <si>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</si>
  <si>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</si>
  <si>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</si>
  <si>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</si>
  <si>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</si>
  <si>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</si>
  <si>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</si>
  <si>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</si>
  <si>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</si>
  <si>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</si>
  <si>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</si>
  <si>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</si>
  <si>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</si>
  <si>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</si>
  <si>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</si>
  <si>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</si>
  <si>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</si>
  <si>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</si>
  <si>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</si>
  <si>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</si>
  <si>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</si>
  <si>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</si>
  <si>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</si>
  <si>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</si>
  <si>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</si>
  <si>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</si>
  <si>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</si>
  <si>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</si>
  <si>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</si>
  <si>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</si>
  <si>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</si>
  <si>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</si>
  <si>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</si>
  <si>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</si>
  <si>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</si>
  <si>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</si>
  <si>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</si>
  <si>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</si>
  <si>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</si>
  <si>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</si>
  <si>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</si>
  <si>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</si>
  <si>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</si>
  <si>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</si>
  <si>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</si>
  <si>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</si>
  <si>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</si>
  <si>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</si>
  <si>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</si>
  <si>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</si>
  <si>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</si>
  <si>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</si>
  <si>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</si>
  <si>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</si>
  <si>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</si>
  <si>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</si>
  <si>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</si>
  <si>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</si>
  <si>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</si>
  <si>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</si>
  <si>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</si>
  <si>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</si>
  <si>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</si>
  <si>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</si>
  <si>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</si>
  <si>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</si>
  <si>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</si>
  <si>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</si>
  <si>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</si>
  <si>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</si>
  <si>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</si>
  <si>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</si>
  <si>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</si>
  <si>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</si>
  <si>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</si>
  <si>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</si>
  <si>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</si>
  <si>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</si>
  <si>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</si>
  <si>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</si>
  <si>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</si>
  <si>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</si>
  <si>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</si>
  <si>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</si>
  <si>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</si>
  <si>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</si>
  <si>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</si>
  <si>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</si>
  <si>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</si>
  <si>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</si>
  <si>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</si>
  <si>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</si>
  <si>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</si>
  <si>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</si>
  <si>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</si>
  <si>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</si>
  <si>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</si>
  <si>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</si>
  <si>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</si>
  <si>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</si>
  <si>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</si>
  <si>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</si>
  <si>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</si>
  <si>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</si>
  <si>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</si>
  <si>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</si>
  <si>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</si>
  <si>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</si>
  <si>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</si>
  <si>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</si>
  <si>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</si>
  <si>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</si>
  <si>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</si>
  <si>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</si>
  <si>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</si>
  <si>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</si>
  <si>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</si>
  <si>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</si>
  <si>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</si>
  <si>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</si>
  <si>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</si>
  <si>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</si>
  <si>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</si>
  <si>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</si>
  <si>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</si>
  <si>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</si>
  <si>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</si>
  <si>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</si>
  <si>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</si>
  <si>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</si>
  <si>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</si>
  <si>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</si>
  <si>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</si>
  <si>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</si>
  <si>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</si>
  <si>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</si>
  <si>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</si>
  <si>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</si>
  <si>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</si>
  <si>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</si>
  <si>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</si>
  <si>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</si>
  <si>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</si>
  <si>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</si>
  <si>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</si>
  <si>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</si>
  <si>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</si>
  <si>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</si>
  <si>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</si>
  <si>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</si>
  <si>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</si>
  <si>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</si>
  <si>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</si>
  <si>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</si>
  <si>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</si>
  <si>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</si>
  <si>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</si>
  <si>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</si>
  <si>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</si>
  <si>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</si>
  <si>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</si>
  <si>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</si>
  <si>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</si>
  <si>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</si>
  <si>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</si>
  <si>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</si>
  <si>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</si>
  <si>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</si>
  <si>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</si>
  <si>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</si>
  <si>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</si>
  <si>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</si>
  <si>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</si>
  <si>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</si>
  <si>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</si>
  <si>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</si>
  <si>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</si>
  <si>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</si>
  <si>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</si>
  <si>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</si>
  <si>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</si>
  <si>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</si>
  <si>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</si>
  <si>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</si>
  <si>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</si>
  <si>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</si>
  <si>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</si>
  <si>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</si>
  <si>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</si>
  <si>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</si>
  <si>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</si>
  <si>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</si>
  <si>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</si>
  <si>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</si>
  <si>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</si>
  <si>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</si>
  <si>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</si>
  <si>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</si>
  <si>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</si>
  <si>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</si>
  <si>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</si>
  <si>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</si>
  <si>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</si>
  <si>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</si>
  <si>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</si>
  <si>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</si>
  <si>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</si>
  <si>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</si>
  <si>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</si>
  <si>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</si>
  <si>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</si>
  <si>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</si>
  <si>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</si>
  <si>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</si>
  <si>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</si>
  <si>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</si>
  <si>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</si>
  <si>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</si>
  <si>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</si>
  <si>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</si>
  <si>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</si>
  <si>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</si>
  <si>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</si>
  <si>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</si>
  <si>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</si>
  <si>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</si>
  <si>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</si>
  <si>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</si>
  <si>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</si>
  <si>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</si>
  <si>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</si>
  <si>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</si>
  <si>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</si>
  <si>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</si>
  <si>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</si>
  <si>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</si>
  <si>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</si>
  <si>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</si>
  <si>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</si>
  <si>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</si>
  <si>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</si>
  <si>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</si>
  <si>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</si>
  <si>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</si>
  <si>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</si>
  <si>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</si>
  <si>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</si>
  <si>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</si>
  <si>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</si>
  <si>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</si>
  <si>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</si>
  <si>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</si>
  <si>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</si>
  <si>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</si>
  <si>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</si>
  <si>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</si>
  <si>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</si>
  <si>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</si>
  <si>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</si>
  <si>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</si>
  <si>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</si>
  <si>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</si>
  <si>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</si>
  <si>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</si>
  <si>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</si>
  <si>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</si>
  <si>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</si>
  <si>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</si>
  <si>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</si>
  <si>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</si>
  <si>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</si>
  <si>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</si>
  <si>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</si>
  <si>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</si>
  <si>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</si>
  <si>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</si>
  <si>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</si>
  <si>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</si>
  <si>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</si>
  <si>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</si>
  <si>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</si>
  <si>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</si>
  <si>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</si>
  <si>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</si>
  <si>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</si>
  <si>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</si>
  <si>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</si>
  <si>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</si>
  <si>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</si>
  <si>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</si>
  <si>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</si>
  <si>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</si>
  <si>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</si>
  <si>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</si>
  <si>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</si>
  <si>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</si>
  <si>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</si>
  <si>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</si>
  <si>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</si>
  <si>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</si>
  <si>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</si>
  <si>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</si>
  <si>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</si>
  <si>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</si>
  <si>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</si>
  <si>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</si>
  <si>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</si>
  <si>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</si>
  <si>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</si>
  <si>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</si>
  <si>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</si>
  <si>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</si>
  <si>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</si>
  <si>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</si>
  <si>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</si>
  <si>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</si>
  <si>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</si>
  <si>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</si>
  <si>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</si>
  <si>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</si>
  <si>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</si>
  <si>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</si>
  <si>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</si>
  <si>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</si>
  <si>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</si>
  <si>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</si>
  <si>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</si>
  <si>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</si>
  <si>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</si>
  <si>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</si>
  <si>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</si>
  <si>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</si>
  <si>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</si>
  <si>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</si>
  <si>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</si>
  <si>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</si>
  <si>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</si>
  <si>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</si>
  <si>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</si>
  <si>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</si>
  <si>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</si>
  <si>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</si>
  <si>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</si>
  <si>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</si>
  <si>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</si>
  <si>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</si>
  <si>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</si>
  <si>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</si>
  <si>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</si>
  <si>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</si>
  <si>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</si>
  <si>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</si>
  <si>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</si>
  <si>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</si>
  <si>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</si>
  <si>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</si>
  <si>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</si>
  <si>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</si>
  <si>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</si>
  <si>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</si>
  <si>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</si>
  <si>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</si>
  <si>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</si>
  <si>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</si>
  <si>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</si>
  <si>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</si>
  <si>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</si>
  <si>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</si>
  <si>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</si>
  <si>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</si>
  <si>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</si>
  <si>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</si>
  <si>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</si>
  <si>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</si>
  <si>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</si>
  <si>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</si>
  <si>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</si>
  <si>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</si>
  <si>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</si>
  <si>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</si>
  <si>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</si>
  <si>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</si>
  <si>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</si>
  <si>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</si>
  <si>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</si>
  <si>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</si>
  <si>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</si>
  <si>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</si>
  <si>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</si>
  <si>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</si>
  <si>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</si>
  <si>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</si>
  <si>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</si>
  <si>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</si>
  <si>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</si>
  <si>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</si>
  <si>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</si>
  <si>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</si>
  <si>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</si>
  <si>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</si>
  <si>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</si>
  <si>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</si>
  <si>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</si>
  <si>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</si>
  <si>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</si>
  <si>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</si>
  <si>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</si>
  <si>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</si>
  <si>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</si>
  <si>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</si>
  <si>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</si>
  <si>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</si>
  <si>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</si>
  <si>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</si>
  <si>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</si>
  <si>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</si>
  <si>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</si>
  <si>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</si>
  <si>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</si>
  <si>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</si>
  <si>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</si>
  <si>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</si>
  <si>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</si>
  <si>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</si>
  <si>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</si>
  <si>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</si>
  <si>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</si>
  <si>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</si>
  <si>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</si>
  <si>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</si>
  <si>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</si>
  <si>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</si>
  <si>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</si>
  <si>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</si>
  <si>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</si>
  <si>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</si>
  <si>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</si>
  <si>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</si>
  <si>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</si>
  <si>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</si>
  <si>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</si>
  <si>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</si>
  <si>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</si>
  <si>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</si>
  <si>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</si>
  <si>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</si>
  <si>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</si>
  <si>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</si>
  <si>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</si>
  <si>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</si>
  <si>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</si>
  <si>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</si>
  <si>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</si>
  <si>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</si>
  <si>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</si>
  <si>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</si>
  <si>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</si>
  <si>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</si>
  <si>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</si>
  <si>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</si>
  <si>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</si>
  <si>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</si>
  <si>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</si>
  <si>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</si>
  <si>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</si>
  <si>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</si>
  <si>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</si>
  <si>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</si>
  <si>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</si>
  <si>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</si>
  <si>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</si>
  <si>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</si>
  <si>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</si>
  <si>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</si>
  <si>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</si>
  <si>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</si>
  <si>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</si>
  <si>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</si>
  <si>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</si>
  <si>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</si>
  <si>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</si>
  <si>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</si>
  <si>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</si>
  <si>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</si>
  <si>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</si>
  <si>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</si>
  <si>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</si>
  <si>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</si>
  <si>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</si>
  <si>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</si>
  <si>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</si>
  <si>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</si>
  <si>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</si>
  <si>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</si>
  <si>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</si>
  <si>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</si>
  <si>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</si>
  <si>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</si>
  <si>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</si>
  <si>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</si>
  <si>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</si>
  <si>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</si>
  <si>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</si>
  <si>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</si>
  <si>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</si>
  <si>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</si>
  <si>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</si>
  <si>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</si>
  <si>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</si>
  <si>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</si>
  <si>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</si>
  <si>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</si>
  <si>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</si>
  <si>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</si>
  <si>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</si>
  <si>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</si>
  <si>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</si>
  <si>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</si>
  <si>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</si>
  <si>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</si>
  <si>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</si>
  <si>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</si>
  <si>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</si>
  <si>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</si>
  <si>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</si>
  <si>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</si>
  <si>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</si>
  <si>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</si>
  <si>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</si>
  <si>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</si>
  <si>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</si>
  <si>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</si>
  <si>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</si>
  <si>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</si>
  <si>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</si>
  <si>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</si>
  <si>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</si>
  <si>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</si>
  <si>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</si>
  <si>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</si>
  <si>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</si>
  <si>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</si>
  <si>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</si>
  <si>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</si>
  <si>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</si>
  <si>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</si>
  <si>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</si>
  <si>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</si>
  <si>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</si>
  <si>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</si>
  <si>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</si>
  <si>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</si>
  <si>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</si>
  <si>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</si>
  <si>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</si>
  <si>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</si>
  <si>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</si>
  <si>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</si>
  <si>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</si>
  <si>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</si>
  <si>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</si>
  <si>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</si>
  <si>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</si>
  <si>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</si>
  <si>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</si>
  <si>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</si>
  <si>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</si>
  <si>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</si>
  <si>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</si>
  <si>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</si>
  <si>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</si>
  <si>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</si>
  <si>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</si>
  <si>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</si>
  <si>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</si>
  <si>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</si>
  <si>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</si>
  <si>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</si>
  <si>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</si>
  <si>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</si>
  <si>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</si>
  <si>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</si>
  <si>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</si>
  <si>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</si>
  <si>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</si>
  <si>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</si>
  <si>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</si>
  <si>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</si>
  <si>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</si>
  <si>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</si>
  <si>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</si>
  <si>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</si>
  <si>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</si>
  <si>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</si>
  <si>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</si>
  <si>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</si>
  <si>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</si>
  <si>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</si>
  <si>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</si>
  <si>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</si>
  <si>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</si>
  <si>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</si>
  <si>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</si>
  <si>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</si>
  <si>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</si>
  <si>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</si>
  <si>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</si>
  <si>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</si>
  <si>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</si>
  <si>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</si>
  <si>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</si>
  <si>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</si>
  <si>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</si>
  <si>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</si>
  <si>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</si>
  <si>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</si>
  <si>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</si>
  <si>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</si>
  <si>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</si>
  <si>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</si>
  <si>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</si>
  <si>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</si>
  <si>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</si>
  <si>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</si>
  <si>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</si>
  <si>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</si>
  <si>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</si>
  <si>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</si>
  <si>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</si>
  <si>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</si>
  <si>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</si>
  <si>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</si>
  <si>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</si>
  <si>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</si>
  <si>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</si>
  <si>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</si>
  <si>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</si>
  <si>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</si>
  <si>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</si>
  <si>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</si>
  <si>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</si>
  <si>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</si>
  <si>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</si>
  <si>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</si>
  <si>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</si>
  <si>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</si>
  <si>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</si>
  <si>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</si>
  <si>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</si>
  <si>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</si>
  <si>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</si>
  <si>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</si>
  <si>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</si>
  <si>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</si>
  <si>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</si>
  <si>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</si>
  <si>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</si>
  <si>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</si>
  <si>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</si>
  <si>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</si>
  <si>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</si>
  <si>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</si>
  <si>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</si>
  <si>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</si>
  <si>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</si>
  <si>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</si>
  <si>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</si>
  <si>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</si>
  <si>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</si>
  <si>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</si>
  <si>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</si>
  <si>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</si>
  <si>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</si>
  <si>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</si>
  <si>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</si>
  <si>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</si>
  <si>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</si>
  <si>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</si>
  <si>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</si>
  <si>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</si>
  <si>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</si>
  <si>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</si>
  <si>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</si>
  <si>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</si>
  <si>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</si>
  <si>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</si>
  <si>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</si>
  <si>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</si>
  <si>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</si>
  <si>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</si>
  <si>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</si>
  <si>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</si>
  <si>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</si>
  <si>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</si>
  <si>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</si>
  <si>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</si>
  <si>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</si>
  <si>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</si>
  <si>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</si>
  <si>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</si>
  <si>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</si>
  <si>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</si>
  <si>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</si>
  <si>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</si>
  <si>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</si>
  <si>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</si>
  <si>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</si>
  <si>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</si>
  <si>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</si>
  <si>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</si>
  <si>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</si>
  <si>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</si>
  <si>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</si>
  <si>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</si>
  <si>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</si>
  <si>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</si>
  <si>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</si>
  <si>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</si>
  <si>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</si>
  <si>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</si>
  <si>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</si>
  <si>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</si>
  <si>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</si>
  <si>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</si>
  <si>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</si>
  <si>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</si>
  <si>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</si>
  <si>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</si>
  <si>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</si>
  <si>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</si>
  <si>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</si>
  <si>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</si>
  <si>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</si>
  <si>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</si>
  <si>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</si>
  <si>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</si>
  <si>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</si>
  <si>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</si>
  <si>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</si>
  <si>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</si>
  <si>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</si>
  <si>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</si>
  <si>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</si>
  <si>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</si>
  <si>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</si>
  <si>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</si>
  <si>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</si>
  <si>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</si>
  <si>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</si>
  <si>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</si>
  <si>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</si>
  <si>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</si>
  <si>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</si>
  <si>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</si>
  <si>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</si>
  <si>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</si>
  <si>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</si>
  <si>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</si>
  <si>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</si>
  <si>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</si>
  <si>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</si>
  <si>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</si>
  <si>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</si>
  <si>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</si>
  <si>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</si>
  <si>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</si>
  <si>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</si>
  <si>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</si>
  <si>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</si>
  <si>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</si>
  <si>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</si>
  <si>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</si>
  <si>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</si>
  <si>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</si>
  <si>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</si>
  <si>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</si>
  <si>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</si>
  <si>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</si>
  <si>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</si>
  <si>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</si>
  <si>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</si>
  <si>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</si>
  <si>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</si>
  <si>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</si>
  <si>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</si>
  <si>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</si>
  <si>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</si>
  <si>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</si>
  <si>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</si>
  <si>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</si>
  <si>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</si>
  <si>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</si>
  <si>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</si>
  <si>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</si>
  <si>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</si>
  <si>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</si>
  <si>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</si>
  <si>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</si>
  <si>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</si>
  <si>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</si>
  <si>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</si>
  <si>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</si>
  <si>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</si>
  <si>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</si>
  <si>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</si>
  <si>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</si>
  <si>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</si>
  <si>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</si>
  <si>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</si>
  <si>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</si>
  <si>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</si>
  <si>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</si>
  <si>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</si>
  <si>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</si>
  <si>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</si>
  <si>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</si>
  <si>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</si>
  <si>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</si>
  <si>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</si>
  <si>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</si>
  <si>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</si>
  <si>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</si>
  <si>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</si>
  <si>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</si>
  <si>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</si>
  <si>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</si>
  <si>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</si>
  <si>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</si>
  <si>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</si>
  <si>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</si>
  <si>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</si>
  <si>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</si>
  <si>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</si>
  <si>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</si>
  <si>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</si>
  <si>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</si>
  <si>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</si>
  <si>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</si>
  <si>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</si>
  <si>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</si>
  <si>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</si>
  <si>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</si>
  <si>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</si>
  <si>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</si>
  <si>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</si>
  <si>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</si>
  <si>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</si>
  <si>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</si>
  <si>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</si>
  <si>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</si>
  <si>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</si>
  <si>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</si>
  <si>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</si>
  <si>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</si>
  <si>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</si>
  <si>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</si>
  <si>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</si>
  <si>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</si>
  <si>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</si>
  <si>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</si>
  <si>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</si>
  <si>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</si>
  <si>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</si>
  <si>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</si>
  <si>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</si>
  <si>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</si>
  <si>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</si>
  <si>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</si>
  <si>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</si>
  <si>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</si>
  <si>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</si>
  <si>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</si>
  <si>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</si>
  <si>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</si>
  <si>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</si>
  <si>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</si>
  <si>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</si>
  <si>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</si>
  <si>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</si>
  <si>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</si>
  <si>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</si>
  <si>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</si>
  <si>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</si>
  <si>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</si>
  <si>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</si>
  <si>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</si>
  <si>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</si>
  <si>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</si>
  <si>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</si>
  <si>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</si>
  <si>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</si>
  <si>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</si>
  <si>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</si>
  <si>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</si>
  <si>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</si>
  <si>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</si>
  <si>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</si>
  <si>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</si>
  <si>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</si>
  <si>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</si>
  <si>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</si>
  <si>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</si>
  <si>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</si>
  <si>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</si>
  <si>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</si>
  <si>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</si>
  <si>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</si>
  <si>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</si>
  <si>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</si>
  <si>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</si>
  <si>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</si>
  <si>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</si>
  <si>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</si>
  <si>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</si>
  <si>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</si>
  <si>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</si>
  <si>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</si>
  <si>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</si>
  <si>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</si>
  <si>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</si>
  <si>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</si>
  <si>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</si>
  <si>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</si>
  <si>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</si>
  <si>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</si>
  <si>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</si>
  <si>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</si>
  <si>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</si>
  <si>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</si>
  <si>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</si>
  <si>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</si>
  <si>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</si>
  <si>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</si>
  <si>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</si>
  <si>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</si>
  <si>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</si>
  <si>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</si>
  <si>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</si>
  <si>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</si>
  <si>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</si>
  <si>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</si>
  <si>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</si>
  <si>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</si>
  <si>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</si>
  <si>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</si>
  <si>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</si>
  <si>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</si>
  <si>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</si>
  <si>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</si>
  <si>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</si>
  <si>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</si>
  <si>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</si>
  <si>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</si>
  <si>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</si>
  <si>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</si>
  <si>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</si>
  <si>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</si>
  <si>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</si>
  <si>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</si>
  <si>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</si>
  <si>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</si>
  <si>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</si>
  <si>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</si>
  <si>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</si>
  <si>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</si>
  <si>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</si>
  <si>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</si>
  <si>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</si>
  <si>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</si>
  <si>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</si>
  <si>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</si>
  <si>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</si>
  <si>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</si>
  <si>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</si>
  <si>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</si>
  <si>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</si>
  <si>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</si>
  <si>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</si>
  <si>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</si>
  <si>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</si>
  <si>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</si>
  <si>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</si>
  <si>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</si>
  <si>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</si>
  <si>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</si>
  <si>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</si>
  <si>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</si>
  <si>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</si>
  <si>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</si>
  <si>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</si>
  <si>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</si>
  <si>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</si>
  <si>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</si>
  <si>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</si>
  <si>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</si>
  <si>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</si>
  <si>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</si>
  <si>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</si>
  <si>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</si>
  <si>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</si>
  <si>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</si>
  <si>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</si>
  <si>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</si>
  <si>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</si>
  <si>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</si>
  <si>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</si>
  <si>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</si>
  <si>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</si>
  <si>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</si>
  <si>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</si>
  <si>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</si>
  <si>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</si>
  <si>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</si>
  <si>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</si>
  <si>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</si>
  <si>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</si>
  <si>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</si>
  <si>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</si>
  <si>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</si>
  <si>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</si>
  <si>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</si>
  <si>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</si>
  <si>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</si>
  <si>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</si>
  <si>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</si>
  <si>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</si>
  <si>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</si>
  <si>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</si>
  <si>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</si>
  <si>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</si>
  <si>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</si>
  <si>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</si>
  <si>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</si>
  <si>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</si>
  <si>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</si>
  <si>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</si>
  <si>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</si>
  <si>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</si>
  <si>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</si>
  <si>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</si>
  <si>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</si>
  <si>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</si>
  <si>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</si>
  <si>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</si>
  <si>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</si>
  <si>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</si>
  <si>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</si>
  <si>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</si>
  <si>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</si>
  <si>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</si>
  <si>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</si>
  <si>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</si>
  <si>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</si>
  <si>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</si>
  <si>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</si>
  <si>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</si>
  <si>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</si>
  <si>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</si>
  <si>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</si>
  <si>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</si>
  <si>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</si>
  <si>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</si>
  <si>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</si>
  <si>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</si>
  <si>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</si>
  <si>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</si>
  <si>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</si>
  <si>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</si>
  <si>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03019A48</t>
  </si>
  <si>
    <t>501 Smyth Road</t>
  </si>
  <si>
    <t>Ottawa</t>
  </si>
  <si>
    <t>Canada</t>
  </si>
  <si>
    <t>K1H 8L6</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</si>
  <si>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</si>
  <si>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The Ottawa Hospital - 
National Capital Region Bone Bank
Deceased Donor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</si>
</sst>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C2" sqref="C2"/>
    </sheetView>
  </sheetViews>
  <sheetFormatPr defaultColWidth="9.109375" defaultRowHeight="14.4" x14ac:dyDescent="0.3"/>
  <cols>
    <col min="1" max="1" width="11.33203125" style="63" customWidth="1"/>
    <col min="2" max="2" width="36.88671875"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46.2" customHeight="1" x14ac:dyDescent="0.3">
      <c r="A2" s="78" t="s">
        <v>1226</v>
      </c>
      <c r="B2" s="87" t="s">
        <v>1232</v>
      </c>
      <c r="C2" s="81" t="s">
        <v>1220</v>
      </c>
      <c r="D2" s="79">
        <v>100088</v>
      </c>
      <c r="F2" s="63" t="s">
        <v>144</v>
      </c>
      <c r="G2" s="63" t="s">
        <v>12</v>
      </c>
      <c r="H2" s="82">
        <v>42690</v>
      </c>
      <c r="I2" s="64">
        <v>42691</v>
      </c>
      <c r="J2" s="79" t="s">
        <v>1227</v>
      </c>
      <c r="K2" s="79" t="s">
        <v>1228</v>
      </c>
      <c r="L2" s="79" t="s">
        <v>1215</v>
      </c>
      <c r="M2" s="79" t="s">
        <v>1229</v>
      </c>
      <c r="N2" s="63" t="s">
        <v>1230</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x14ac:dyDescent="0.3">
      <c r="P9" s="37" t="str">
        <f>IF(ISBLANK(O9), "", Activities_French_Text)</f>
        <v/>
      </c>
    </row>
    <row r="10" spans="1:16" x14ac:dyDescent="0.3">
      <c r="P10" s="37" t="str">
        <f>IF(ISBLANK(O10), "", Activities_French_Text)</f>
        <v/>
      </c>
    </row>
    <row r="11" spans="1:16" x14ac:dyDescent="0.3">
      <c r="P11" s="37" t="str">
        <f>IF(ISBLANK(O11), "", Activities_French_Text)</f>
        <v/>
      </c>
    </row>
    <row r="12" spans="1:16" x14ac:dyDescent="0.3">
      <c r="P12" s="37" t="str">
        <f>IF(ISBLANK(O12), "", Activities_French_Text)</f>
        <v/>
      </c>
    </row>
    <row r="13" spans="1:16" x14ac:dyDescent="0.3">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90" zoomScaleNormal="90" workbookViewId="0">
      <selection activeCell="B2" sqref="B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118.8" customHeight="1" x14ac:dyDescent="0.3">
      <c r="A2" s="56" t="str">
        <f>IF(ISBLANK('CTO Inspection English'!A2), "", 'CTO Inspection English'!A2)</f>
        <v>03019A48</v>
      </c>
      <c r="B2" s="55" t="str">
        <f>IF(ISBLANK('CTO Inspection English'!B2), "", 'CTO Inspection English'!B2)</f>
        <v>The Ottawa Hospital - 
National Capital Region Bone Bank
Deceased Donor Program</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42690</v>
      </c>
      <c r="G2" s="76">
        <v>1</v>
      </c>
      <c r="H2" s="76">
        <v>1</v>
      </c>
      <c r="I2" s="1" t="s">
        <v>381</v>
      </c>
      <c r="J2" s="54" t="str">
        <f>IF(ISBLANK(I2),"", Regulation_French_Text)</f>
        <v>55 - Dossiers</v>
      </c>
      <c r="K2" s="63" t="s">
        <v>242</v>
      </c>
      <c r="L2" s="37" t="str">
        <f>IF(ISBLANK(K2), "", Observation_French_Text)</f>
        <v>Le contenu des dossiers de l’établissement n’était pas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11.8" customHeight="1" x14ac:dyDescent="0.3">
      <c r="A3" s="56" t="str">
        <f>IF(ISBLANK(M3), "", A2)</f>
        <v>03019A48</v>
      </c>
      <c r="B3" s="55" t="str">
        <f>IF(ISBLANK(M3), "", B2)</f>
        <v>The Ottawa Hospital - 
National Capital Region Bone Bank
Deceased Donor Program</v>
      </c>
      <c r="C3" s="54" t="str">
        <f>IF(ISBLANK(M3), "", C2)</f>
        <v/>
      </c>
      <c r="D3" s="54" t="str">
        <f>IF(ISBLANK(M3), "", D2)</f>
        <v>Regular Inspection</v>
      </c>
      <c r="E3" s="54" t="str">
        <f>IF(ISBLANK(M3), "", E2)</f>
        <v>C</v>
      </c>
      <c r="F3" s="46">
        <f>IF(ISBLANK(M3), "", F2)</f>
        <v>42690</v>
      </c>
      <c r="G3" s="76">
        <v>2</v>
      </c>
      <c r="H3" s="76">
        <v>1</v>
      </c>
      <c r="I3" s="1" t="s">
        <v>856</v>
      </c>
      <c r="J3" s="54" t="str">
        <f>IF(ISBLANK(I3),"", Regulation_French_Text)</f>
        <v xml:space="preserve">72 - Procédures d’opération normalisées </v>
      </c>
      <c r="K3" s="63" t="s">
        <v>268</v>
      </c>
      <c r="L3" s="37" t="str">
        <f>IF(ISBLANK(K3), "", Observation_French_Text)</f>
        <v>L’établissement n’avait pas suivi les procédures d’opération normalisées telles qu’écrites.</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x14ac:dyDescent="0.3">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3">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3">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3">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3">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3">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3">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3">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3">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Marie-France Nantel</cp:lastModifiedBy>
  <cp:lastPrinted>2015-10-09T16:31:51Z</cp:lastPrinted>
  <dcterms:created xsi:type="dcterms:W3CDTF">2015-10-08T18:52:25Z</dcterms:created>
  <dcterms:modified xsi:type="dcterms:W3CDTF">2016-12-20T19:27:16Z</dcterms:modified>
</cp:coreProperties>
</file>