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3400" windowHeight="5436"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B92" i="4" l="1"/>
  <c r="B93"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93" i="4"/>
  <c r="E93" i="4"/>
</calcChain>
</file>

<file path=xl/sharedStrings.xml><?xml version="1.0" encoding="utf-8"?>
<sst xmlns="http://schemas.openxmlformats.org/spreadsheetml/2006/main" count="2346" uniqueCount="1231">
  <si>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</si>
  <si>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</si>
  <si>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</si>
  <si>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</si>
  <si>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</si>
  <si>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</si>
  <si>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</si>
  <si>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</si>
  <si>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</si>
  <si>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</si>
  <si>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</si>
  <si>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</si>
  <si>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</si>
  <si>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</si>
  <si>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</si>
  <si>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</si>
  <si>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</si>
  <si>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</si>
  <si>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</si>
  <si>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</si>
  <si>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</si>
  <si>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</si>
  <si>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</si>
  <si>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</si>
  <si>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</si>
  <si>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</si>
  <si>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</si>
  <si>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</si>
  <si>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</si>
  <si>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</si>
  <si>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</si>
  <si>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</si>
  <si>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</si>
  <si>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</si>
  <si>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</si>
  <si>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</si>
  <si>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</si>
  <si>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</si>
  <si>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</si>
  <si>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</si>
  <si>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</si>
  <si>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</si>
  <si>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</si>
  <si>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</si>
  <si>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</si>
  <si>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</si>
  <si>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</si>
  <si>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</si>
  <si>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</si>
  <si>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</si>
  <si>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</si>
  <si>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</si>
  <si>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</si>
  <si>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</si>
  <si>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</si>
  <si>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</si>
  <si>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</si>
  <si>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</si>
  <si>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</si>
  <si>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</si>
  <si>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</si>
  <si>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</si>
  <si>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</si>
  <si>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</si>
  <si>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</si>
  <si>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</si>
  <si>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</si>
  <si>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</si>
  <si>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</si>
  <si>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</si>
  <si>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</si>
  <si>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</si>
  <si>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</si>
  <si>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</si>
  <si>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</si>
  <si>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</si>
  <si>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</si>
  <si>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</si>
  <si>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</si>
  <si>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</si>
  <si>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</si>
  <si>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</si>
  <si>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</si>
  <si>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</si>
  <si>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</si>
  <si>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</si>
  <si>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</si>
  <si>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</si>
  <si>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</si>
  <si>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</si>
  <si>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</si>
  <si>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</si>
  <si>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</si>
  <si>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</si>
  <si>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</si>
  <si>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</si>
  <si>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</si>
  <si>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</si>
  <si>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</si>
  <si>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</si>
  <si>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</si>
  <si>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</si>
  <si>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</si>
  <si>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</si>
  <si>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</si>
  <si>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</si>
  <si>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</si>
  <si>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</si>
  <si>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</si>
  <si>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</si>
  <si>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</si>
  <si>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</si>
  <si>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</si>
  <si>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</si>
  <si>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</si>
  <si>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</si>
  <si>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</si>
  <si>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</si>
  <si>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</si>
  <si>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</si>
  <si>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</si>
  <si>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</si>
  <si>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</si>
  <si>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</si>
  <si>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</si>
  <si>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</si>
  <si>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</si>
  <si>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</si>
  <si>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</si>
  <si>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</si>
  <si>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</si>
  <si>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</si>
  <si>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</si>
  <si>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</si>
  <si>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</si>
  <si>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</si>
  <si>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</si>
  <si>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</si>
  <si>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</si>
  <si>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</si>
  <si>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</si>
  <si>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</si>
  <si>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</si>
  <si>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</si>
  <si>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</si>
  <si>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</si>
  <si>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</si>
  <si>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</si>
  <si>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</si>
  <si>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</si>
  <si>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</si>
  <si>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</si>
  <si>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</si>
  <si>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</si>
  <si>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</si>
  <si>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</si>
  <si>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</si>
  <si>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</si>
  <si>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</si>
  <si>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</si>
  <si>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</si>
  <si>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</si>
  <si>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</si>
  <si>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</si>
  <si>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</si>
  <si>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</si>
  <si>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</si>
  <si>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</si>
  <si>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</si>
  <si>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</si>
  <si>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</si>
  <si>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</si>
  <si>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</si>
  <si>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</si>
  <si>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</si>
  <si>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</si>
  <si>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</si>
  <si>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</si>
  <si>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</si>
  <si>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</si>
  <si>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</si>
  <si>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</si>
  <si>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</si>
  <si>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</si>
  <si>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</si>
  <si>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</si>
  <si>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</si>
  <si>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</si>
  <si>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</si>
  <si>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</si>
  <si>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</si>
  <si>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</si>
  <si>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</si>
  <si>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</si>
  <si>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</si>
  <si>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</si>
  <si>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</si>
  <si>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</si>
  <si>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</si>
  <si>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</si>
  <si>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</si>
  <si>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</si>
  <si>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</si>
  <si>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</si>
  <si>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</si>
  <si>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</si>
  <si>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</si>
  <si>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</si>
  <si>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</si>
  <si>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</si>
  <si>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</si>
  <si>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</si>
  <si>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</si>
  <si>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</si>
  <si>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</si>
  <si>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</si>
  <si>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</si>
  <si>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</si>
  <si>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</si>
  <si>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</si>
  <si>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</si>
  <si>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</si>
  <si>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</si>
  <si>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</si>
  <si>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</si>
  <si>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</si>
  <si>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</si>
  <si>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</si>
  <si>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</si>
  <si>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</si>
  <si>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</si>
  <si>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</si>
  <si>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</si>
  <si>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</si>
  <si>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</si>
  <si>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</si>
  <si>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</si>
  <si>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</si>
  <si>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</si>
  <si>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</si>
  <si>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</si>
  <si>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</si>
  <si>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</si>
  <si>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</si>
  <si>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</si>
  <si>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</si>
  <si>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</si>
  <si>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</si>
  <si>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</si>
  <si>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</si>
  <si>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</si>
  <si>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</si>
  <si>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</si>
  <si>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</si>
  <si>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</si>
  <si>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</si>
  <si>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</si>
  <si>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</si>
  <si>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</si>
  <si>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</si>
  <si>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</si>
  <si>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</si>
  <si>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</si>
  <si>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</si>
  <si>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</si>
  <si>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</si>
  <si>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</si>
  <si>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</si>
  <si>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</si>
  <si>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</si>
  <si>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</si>
  <si>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</si>
  <si>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</si>
  <si>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</si>
  <si>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</si>
  <si>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</si>
  <si>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</si>
  <si>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</si>
  <si>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</si>
  <si>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</si>
  <si>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</si>
  <si>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</si>
  <si>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</si>
  <si>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</si>
  <si>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</si>
  <si>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</si>
  <si>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</si>
  <si>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</si>
  <si>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</si>
  <si>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</si>
  <si>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</si>
  <si>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</si>
  <si>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</si>
  <si>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</si>
  <si>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</si>
  <si>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</si>
  <si>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</si>
  <si>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</si>
  <si>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</si>
  <si>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</si>
  <si>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</si>
  <si>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</si>
  <si>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</si>
  <si>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</si>
  <si>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</si>
  <si>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</si>
  <si>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</si>
  <si>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</si>
  <si>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</si>
  <si>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</si>
  <si>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</si>
  <si>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</si>
  <si>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</si>
  <si>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</si>
  <si>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</si>
  <si>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</si>
  <si>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</si>
  <si>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</si>
  <si>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</si>
  <si>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</si>
  <si>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</si>
  <si>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</si>
  <si>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</si>
  <si>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</si>
  <si>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</si>
  <si>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</si>
  <si>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</si>
  <si>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</si>
  <si>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</si>
  <si>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</si>
  <si>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</si>
  <si>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</si>
  <si>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</si>
  <si>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</si>
  <si>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</si>
  <si>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</si>
  <si>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</si>
  <si>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</si>
  <si>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</si>
  <si>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</si>
  <si>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</si>
  <si>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</si>
  <si>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</si>
  <si>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</si>
  <si>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</si>
  <si>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</si>
  <si>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</si>
  <si>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</si>
  <si>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</si>
  <si>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</si>
  <si>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</si>
  <si>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</si>
  <si>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</si>
  <si>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</si>
  <si>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</si>
  <si>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</si>
  <si>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</si>
  <si>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</si>
  <si>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</si>
  <si>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</si>
  <si>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</si>
  <si>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</si>
  <si>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</si>
  <si>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</si>
  <si>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</si>
  <si>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</si>
  <si>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</si>
  <si>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</si>
  <si>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</si>
  <si>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</si>
  <si>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</si>
  <si>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</si>
  <si>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</si>
  <si>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</si>
  <si>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</si>
  <si>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</si>
  <si>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</si>
  <si>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</si>
  <si>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</si>
  <si>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</si>
  <si>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</si>
  <si>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</si>
  <si>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</si>
  <si>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</si>
  <si>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</si>
  <si>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</si>
  <si>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</si>
  <si>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</si>
  <si>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</si>
  <si>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</si>
  <si>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</si>
  <si>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</si>
  <si>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</si>
  <si>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</si>
  <si>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</si>
  <si>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</si>
  <si>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</si>
  <si>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</si>
  <si>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</si>
  <si>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</si>
  <si>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</si>
  <si>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</si>
  <si>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</si>
  <si>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</si>
  <si>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</si>
  <si>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</si>
  <si>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</si>
  <si>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</si>
  <si>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</si>
  <si>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</si>
  <si>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</si>
  <si>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</si>
  <si>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</si>
  <si>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</si>
  <si>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</si>
  <si>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</si>
  <si>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</si>
  <si>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</si>
  <si>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</si>
  <si>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</si>
  <si>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</si>
  <si>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</si>
  <si>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</si>
  <si>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</si>
  <si>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</si>
  <si>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</si>
  <si>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</si>
  <si>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</si>
  <si>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</si>
  <si>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</si>
  <si>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</si>
  <si>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</si>
  <si>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</si>
  <si>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</si>
  <si>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</si>
  <si>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</si>
  <si>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</si>
  <si>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</si>
  <si>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</si>
  <si>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</si>
  <si>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</si>
  <si>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</si>
  <si>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</si>
  <si>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</si>
  <si>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</si>
  <si>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</si>
  <si>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</si>
  <si>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</si>
  <si>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</si>
  <si>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</si>
  <si>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</si>
  <si>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</si>
  <si>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</si>
  <si>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</si>
  <si>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</si>
  <si>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</si>
  <si>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</si>
  <si>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</si>
  <si>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</si>
  <si>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</si>
  <si>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</si>
  <si>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</si>
  <si>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</si>
  <si>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</si>
  <si>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</si>
  <si>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</si>
  <si>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</si>
  <si>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</si>
  <si>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</si>
  <si>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</si>
  <si>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</si>
  <si>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</si>
  <si>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</si>
  <si>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</si>
  <si>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</si>
  <si>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</si>
  <si>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</si>
  <si>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</si>
  <si>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</si>
  <si>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</si>
  <si>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</si>
  <si>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</si>
  <si>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</si>
  <si>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</si>
  <si>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</si>
  <si>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</si>
  <si>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</si>
  <si>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</si>
  <si>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</si>
  <si>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</si>
  <si>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</si>
  <si>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</si>
  <si>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</si>
  <si>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</si>
  <si>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</si>
  <si>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</si>
  <si>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</si>
  <si>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</si>
  <si>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</si>
  <si>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</si>
  <si>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</si>
  <si>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</si>
  <si>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</si>
  <si>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</si>
  <si>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</si>
  <si>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</si>
  <si>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</si>
  <si>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</si>
  <si>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</si>
  <si>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</si>
  <si>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</si>
  <si>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</si>
  <si>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</si>
  <si>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</si>
  <si>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</si>
  <si>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</si>
  <si>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</si>
  <si>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</si>
  <si>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</si>
  <si>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</si>
  <si>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</si>
  <si>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</si>
  <si>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</si>
  <si>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</si>
  <si>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</si>
  <si>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</si>
  <si>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</si>
  <si>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</si>
  <si>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</si>
  <si>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</si>
  <si>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</si>
  <si>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</si>
  <si>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</si>
  <si>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</si>
  <si>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</si>
  <si>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</si>
  <si>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</si>
  <si>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</si>
  <si>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</si>
  <si>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</si>
  <si>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</si>
  <si>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</si>
  <si>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</si>
  <si>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</si>
  <si>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</si>
  <si>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</si>
  <si>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</si>
  <si>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</si>
  <si>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</si>
  <si>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</si>
  <si>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</si>
  <si>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</si>
  <si>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</si>
  <si>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</si>
  <si>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</si>
  <si>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</si>
  <si>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</si>
  <si>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</si>
  <si>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</si>
  <si>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</si>
  <si>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</si>
  <si>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</si>
  <si>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</si>
  <si>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</si>
  <si>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</si>
  <si>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</si>
  <si>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</si>
  <si>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</si>
  <si>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</si>
  <si>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</si>
  <si>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</si>
  <si>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</si>
  <si>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</si>
  <si>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</si>
  <si>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</si>
  <si>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</si>
  <si>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</si>
  <si>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</si>
  <si>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</si>
  <si>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</si>
  <si>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</si>
  <si>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</si>
  <si>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</si>
  <si>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</si>
  <si>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</si>
  <si>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</si>
  <si>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</si>
  <si>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</si>
  <si>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</si>
  <si>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</si>
  <si>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</si>
  <si>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</si>
  <si>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</si>
  <si>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</si>
  <si>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</si>
  <si>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</si>
  <si>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</si>
  <si>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</si>
  <si>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</si>
  <si>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</si>
  <si>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</si>
  <si>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</si>
  <si>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</si>
  <si>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</si>
  <si>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</si>
  <si>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</si>
  <si>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</si>
  <si>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</si>
  <si>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</si>
  <si>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</si>
  <si>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</si>
  <si>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</si>
  <si>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</si>
  <si>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</si>
  <si>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</si>
  <si>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</si>
  <si>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</si>
  <si>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</si>
  <si>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</si>
  <si>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</si>
  <si>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</si>
  <si>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</si>
  <si>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</si>
  <si>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</si>
  <si>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</si>
  <si>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</si>
  <si>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</si>
  <si>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</si>
  <si>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</si>
  <si>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</si>
  <si>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</si>
  <si>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</si>
  <si>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</si>
  <si>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</si>
  <si>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</si>
  <si>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</si>
  <si>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</si>
  <si>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</si>
  <si>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</si>
  <si>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</si>
  <si>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</si>
  <si>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</si>
  <si>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</si>
  <si>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</si>
  <si>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</si>
  <si>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</si>
  <si>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</si>
  <si>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</si>
  <si>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</si>
  <si>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</si>
  <si>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</si>
  <si>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</si>
  <si>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</si>
  <si>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</si>
  <si>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</si>
  <si>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</si>
  <si>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</si>
  <si>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</si>
  <si>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</si>
  <si>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</si>
  <si>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</si>
  <si>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</si>
  <si>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</si>
  <si>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</si>
  <si>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</si>
  <si>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</si>
  <si>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</si>
  <si>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</si>
  <si>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</si>
  <si>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</si>
  <si>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</si>
  <si>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</si>
  <si>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</si>
  <si>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</si>
  <si>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</si>
  <si>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</si>
  <si>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</si>
  <si>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</si>
  <si>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</si>
  <si>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</si>
  <si>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</si>
  <si>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</si>
  <si>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</si>
  <si>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</si>
  <si>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</si>
  <si>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</si>
  <si>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</si>
  <si>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</si>
  <si>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</si>
  <si>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</si>
  <si>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</si>
  <si>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</si>
  <si>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</si>
  <si>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</si>
  <si>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</si>
  <si>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</si>
  <si>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</si>
  <si>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</si>
  <si>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</si>
  <si>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</si>
  <si>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</si>
  <si>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</si>
  <si>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</si>
  <si>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</si>
  <si>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</si>
  <si>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</si>
  <si>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</si>
  <si>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</si>
  <si>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</si>
  <si>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</si>
  <si>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</si>
  <si>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</si>
  <si>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</si>
  <si>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</si>
  <si>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</si>
  <si>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</si>
  <si>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</si>
  <si>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</si>
  <si>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</si>
  <si>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</si>
  <si>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</si>
  <si>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</si>
  <si>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</si>
  <si>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</si>
  <si>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</si>
  <si>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</si>
  <si>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</si>
  <si>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</si>
  <si>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</si>
  <si>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</si>
  <si>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</si>
  <si>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</si>
  <si>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</si>
  <si>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</si>
  <si>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</si>
  <si>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</si>
  <si>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</si>
  <si>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</si>
  <si>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</si>
  <si>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</si>
  <si>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</si>
  <si>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</si>
  <si>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</si>
  <si>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</si>
  <si>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</si>
  <si>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</si>
  <si>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</si>
  <si>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</si>
  <si>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</si>
  <si>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</si>
  <si>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</si>
  <si>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</si>
  <si>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</si>
  <si>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</si>
  <si>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</si>
  <si>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</si>
  <si>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</si>
  <si>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</si>
  <si>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</si>
  <si>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</si>
  <si>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</si>
  <si>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</si>
  <si>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</si>
  <si>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</si>
  <si>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</si>
  <si>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</si>
  <si>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</si>
  <si>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</si>
  <si>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</si>
  <si>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</si>
  <si>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</si>
  <si>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</si>
  <si>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</si>
  <si>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</si>
  <si>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</si>
  <si>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</si>
  <si>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</si>
  <si>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</si>
  <si>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</si>
  <si>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</si>
  <si>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</si>
  <si>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</si>
  <si>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</si>
  <si>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</si>
  <si>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</si>
  <si>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</si>
  <si>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</si>
  <si>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</si>
  <si>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</si>
  <si>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</si>
  <si>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</si>
  <si>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</si>
  <si>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</si>
  <si>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</si>
  <si>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</si>
  <si>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</si>
  <si>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</si>
  <si>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</si>
  <si>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</si>
  <si>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</si>
  <si>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</si>
  <si>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</si>
  <si>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</si>
  <si>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</si>
  <si>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</si>
  <si>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</si>
  <si>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</si>
  <si>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</si>
  <si>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</si>
  <si>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</si>
  <si>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</si>
  <si>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</si>
  <si>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</si>
  <si>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</si>
  <si>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</si>
  <si>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</si>
  <si>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</si>
  <si>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</si>
  <si>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</si>
  <si>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</si>
  <si>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</si>
  <si>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</si>
  <si>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</si>
  <si>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</si>
  <si>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</si>
  <si>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</si>
  <si>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</si>
  <si>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</si>
  <si>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</si>
  <si>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</si>
  <si>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</si>
  <si>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</si>
  <si>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</si>
  <si>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</si>
  <si>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</si>
  <si>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</si>
  <si>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</si>
  <si>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</si>
  <si>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</si>
  <si>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</si>
  <si>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</si>
  <si>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</si>
  <si>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</si>
  <si>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</si>
  <si>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</si>
  <si>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</si>
  <si>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</si>
  <si>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</si>
  <si>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</si>
  <si>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</si>
  <si>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</si>
  <si>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</si>
  <si>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</si>
  <si>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</si>
  <si>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</si>
  <si>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</si>
  <si>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</si>
  <si>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</si>
  <si>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</si>
  <si>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</si>
  <si>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</si>
  <si>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</si>
  <si>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</si>
  <si>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</si>
  <si>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</si>
  <si>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</si>
  <si>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</si>
  <si>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</si>
  <si>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</si>
  <si>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</si>
  <si>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</si>
  <si>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</si>
  <si>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</si>
  <si>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</si>
  <si>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</si>
  <si>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</si>
  <si>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</si>
  <si>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</si>
  <si>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</si>
  <si>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</si>
  <si>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</si>
  <si>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</si>
  <si>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</si>
  <si>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</si>
  <si>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</si>
  <si>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</si>
  <si>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</si>
  <si>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</si>
  <si>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</si>
  <si>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</si>
  <si>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</si>
  <si>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</si>
  <si>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</si>
  <si>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</si>
  <si>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</si>
  <si>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</si>
  <si>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</si>
  <si>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</si>
  <si>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</si>
  <si>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</si>
  <si>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</si>
  <si>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</si>
  <si>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</si>
  <si>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</si>
  <si>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</si>
  <si>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</si>
  <si>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</si>
  <si>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</si>
  <si>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</si>
  <si>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</si>
  <si>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</si>
  <si>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</si>
  <si>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</si>
  <si>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</si>
  <si>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</si>
  <si>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</si>
  <si>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</si>
  <si>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</si>
  <si>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</si>
  <si>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</si>
  <si>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</si>
  <si>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</si>
  <si>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</si>
  <si>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</si>
  <si>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</si>
  <si>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</si>
  <si>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</si>
  <si>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</si>
  <si>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</si>
  <si>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</si>
  <si>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</si>
  <si>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</si>
  <si>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</si>
  <si>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</si>
  <si>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</si>
  <si>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</si>
  <si>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</si>
  <si>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</si>
  <si>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</si>
  <si>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</si>
  <si>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</si>
  <si>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</si>
  <si>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</si>
  <si>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</si>
  <si>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</si>
  <si>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</si>
  <si>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</si>
  <si>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</si>
  <si>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</si>
  <si>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</si>
  <si>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</si>
  <si>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</si>
  <si>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</si>
  <si>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</si>
  <si>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</si>
  <si>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</si>
  <si>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</si>
  <si>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</si>
  <si>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</si>
  <si>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</si>
  <si>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</si>
  <si>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</si>
  <si>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</si>
  <si>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</si>
  <si>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</si>
  <si>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</si>
  <si>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</si>
  <si>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</si>
  <si>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</si>
  <si>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</si>
  <si>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</si>
  <si>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</si>
  <si>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</si>
  <si>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</si>
  <si>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</si>
  <si>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</si>
  <si>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</si>
  <si>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</si>
  <si>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</si>
  <si>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</si>
  <si>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</si>
  <si>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</si>
  <si>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</si>
  <si>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</si>
  <si>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</si>
  <si>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</si>
  <si>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</si>
  <si>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</si>
  <si>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</si>
  <si>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</si>
  <si>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</si>
  <si>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</si>
  <si>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</si>
  <si>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</si>
  <si>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</si>
  <si>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</si>
  <si>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</si>
  <si>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</si>
  <si>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</si>
  <si>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</si>
  <si>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</si>
  <si>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</si>
  <si>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</si>
  <si>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</si>
  <si>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</si>
  <si>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</si>
  <si>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</si>
  <si>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</si>
  <si>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</si>
  <si>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</si>
  <si>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</si>
  <si>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</si>
  <si>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</si>
  <si>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</si>
  <si>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</si>
  <si>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</si>
  <si>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</si>
  <si>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</si>
  <si>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</si>
  <si>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</si>
  <si>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</si>
  <si>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</si>
  <si>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</si>
  <si>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</si>
  <si>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</si>
  <si>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</si>
  <si>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</si>
  <si>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</si>
  <si>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</si>
  <si>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</si>
  <si>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</si>
  <si>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</si>
  <si>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</si>
  <si>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</si>
  <si>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</si>
  <si>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</si>
  <si>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</si>
  <si>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</si>
  <si>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</si>
  <si>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</si>
  <si>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</si>
  <si>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</si>
  <si>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</si>
  <si>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</si>
  <si>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</si>
  <si>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</si>
  <si>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</si>
  <si>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</si>
  <si>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</si>
  <si>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</si>
  <si>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</si>
  <si>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</si>
  <si>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</si>
  <si>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</si>
  <si>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</si>
  <si>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</si>
  <si>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</si>
  <si>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</si>
  <si>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</si>
  <si>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</si>
  <si>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</si>
  <si>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</si>
  <si>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</si>
  <si>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</si>
  <si>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</si>
  <si>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</si>
  <si>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</si>
  <si>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</si>
  <si>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</si>
  <si>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</si>
  <si>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</si>
  <si>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</si>
  <si>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</si>
  <si>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</si>
  <si>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</si>
  <si>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</si>
  <si>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</si>
  <si>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</si>
  <si>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</si>
  <si>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</si>
  <si>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</si>
  <si>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</si>
  <si>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</si>
  <si>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</si>
  <si>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</si>
  <si>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</si>
  <si>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</si>
  <si>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</si>
  <si>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</si>
  <si>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</si>
  <si>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</si>
  <si>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</si>
  <si>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</si>
  <si>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</si>
  <si>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</si>
  <si>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</si>
  <si>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</si>
  <si>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</si>
  <si>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</si>
  <si>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</si>
  <si>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</si>
  <si>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</si>
  <si>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</si>
  <si>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</si>
  <si>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</si>
  <si>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</si>
  <si>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</si>
  <si>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</si>
  <si>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</si>
  <si>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</si>
  <si>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</si>
  <si>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</si>
  <si>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</si>
  <si>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</si>
  <si>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</si>
  <si>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</si>
  <si>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</si>
  <si>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</si>
  <si>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</si>
  <si>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</si>
  <si>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</si>
  <si>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</si>
  <si>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</si>
  <si>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</si>
  <si>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</si>
  <si>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</si>
  <si>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</si>
  <si>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</si>
  <si>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</si>
  <si>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</si>
  <si>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</si>
  <si>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</si>
  <si>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</si>
  <si>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</si>
  <si>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</si>
  <si>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</si>
  <si>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</si>
  <si>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</si>
  <si>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</si>
  <si>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</si>
  <si>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</si>
  <si>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</si>
  <si>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</si>
  <si>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</si>
  <si>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</si>
  <si>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</si>
  <si>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</si>
  <si>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</si>
  <si>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</si>
  <si>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</si>
  <si>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</si>
  <si>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</si>
  <si>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</si>
  <si>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</si>
  <si>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</si>
  <si>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</si>
  <si>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</si>
  <si>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</si>
  <si>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</si>
  <si>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</si>
  <si>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</si>
  <si>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</si>
  <si>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</si>
  <si>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</si>
  <si>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</si>
  <si>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</si>
  <si>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</si>
  <si>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</si>
  <si>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</si>
  <si>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</si>
  <si>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</si>
  <si>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</si>
  <si>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</si>
  <si>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</si>
  <si>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</si>
  <si>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</si>
  <si>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</si>
  <si>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</si>
  <si>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</si>
  <si>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</si>
  <si>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</si>
  <si>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</si>
  <si>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</si>
  <si>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</si>
  <si>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</si>
  <si>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</si>
  <si>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</si>
  <si>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</si>
  <si>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</si>
  <si>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</si>
  <si>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</si>
  <si>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</si>
  <si>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</si>
  <si>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</si>
  <si>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</si>
  <si>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</si>
  <si>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</si>
  <si>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</si>
  <si>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</si>
  <si>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</si>
  <si>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</si>
  <si>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</si>
  <si>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</si>
  <si>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</si>
  <si>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</si>
  <si>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</si>
  <si>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</si>
  <si>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</si>
  <si>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</si>
  <si>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</si>
  <si>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</si>
  <si>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</si>
  <si>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</si>
  <si>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</si>
  <si>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</si>
  <si>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</si>
  <si>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</si>
  <si>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</si>
  <si>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</si>
  <si>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</si>
  <si>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</si>
  <si>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</si>
  <si>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</si>
  <si>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</si>
  <si>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</si>
  <si>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139F3857</t>
  </si>
  <si>
    <t>The Hospital for Sick Children - Kidney Program</t>
  </si>
  <si>
    <t>555 University Ave.</t>
  </si>
  <si>
    <t>Toronto</t>
  </si>
  <si>
    <t>Canada</t>
  </si>
  <si>
    <t>M5G 1X8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</si>
</sst>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C1" zoomScale="80" zoomScaleNormal="80" workbookViewId="0">
      <selection activeCell="J2" sqref="J2"/>
    </sheetView>
  </sheetViews>
  <sheetFormatPr defaultColWidth="9.109375" defaultRowHeight="14.4" x14ac:dyDescent="0.3"/>
  <cols>
    <col min="1" max="1" width="11.33203125" style="54" customWidth="1"/>
    <col min="2" max="2" width="29.5546875"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1225</v>
      </c>
      <c r="B2" s="87" t="s">
        <v>1226</v>
      </c>
      <c r="C2" s="89" t="s">
        <v>1218</v>
      </c>
      <c r="D2" s="87">
        <v>100185</v>
      </c>
      <c r="E2" s="54" t="s">
        <v>146</v>
      </c>
      <c r="F2" s="54" t="s">
        <v>143</v>
      </c>
      <c r="G2" s="54" t="s">
        <v>1224</v>
      </c>
      <c r="H2" s="90">
        <v>42716</v>
      </c>
      <c r="I2" s="55">
        <v>42719</v>
      </c>
      <c r="J2" s="87" t="s">
        <v>1227</v>
      </c>
      <c r="K2" s="87" t="s">
        <v>1228</v>
      </c>
      <c r="L2" s="87" t="s">
        <v>1214</v>
      </c>
      <c r="M2" s="87" t="s">
        <v>1229</v>
      </c>
      <c r="N2" s="54" t="s">
        <v>1230</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x14ac:dyDescent="0.3">
      <c r="P11" s="33" t="str">
        <f>IF(ISBLANK(O11), "", Activities_French_Text)</f>
        <v/>
      </c>
    </row>
    <row r="12" spans="1:16" x14ac:dyDescent="0.3">
      <c r="P12" s="33" t="str">
        <f>IF(ISBLANK(O12), "", Activities_French_Text)</f>
        <v/>
      </c>
    </row>
    <row r="13" spans="1:16" x14ac:dyDescent="0.3">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topLeftCell="G1" zoomScale="115" zoomScaleNormal="115" workbookViewId="0">
      <selection activeCell="K4" sqref="K4"/>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139F3857</v>
      </c>
      <c r="B2" s="79" t="str">
        <f>IF(ISBLANK('CTO Inspection English'!B2), "", 'CTO Inspection English'!B2)</f>
        <v>The Hospital for Sick Children - Kidney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42716</v>
      </c>
      <c r="F2" s="82">
        <f>IF(ISBLANK('CTO Inspection English'!I2), "", 'CTO Inspection English'!I2)</f>
        <v>42719</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57.6" x14ac:dyDescent="0.3">
      <c r="A3" s="78" t="str">
        <f>IF(ISBLANK(G3), "",A2)</f>
        <v>139F3857</v>
      </c>
      <c r="B3" s="79" t="str">
        <f>IF(ISBLANK(G3), "", B2)</f>
        <v>The Hospital for Sick Children - Kidney Program</v>
      </c>
      <c r="C3" s="80" t="str">
        <f>IF(ISBLANK(G3), "", C2)</f>
        <v>Inspection régulière</v>
      </c>
      <c r="D3" s="80" t="str">
        <f>IF(ISBLANK(G3), "", D2)</f>
        <v>Regular Inspection</v>
      </c>
      <c r="E3" s="81">
        <f>IF(ISBLANK(G3), "", E2)</f>
        <v>42716</v>
      </c>
      <c r="F3" s="82">
        <f>IF(ISBLANK(G3), "", F2)</f>
        <v>42719</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57.6" x14ac:dyDescent="0.3">
      <c r="A4" s="78" t="str">
        <f t="shared" ref="A4:A41" si="0">IF(ISBLANK(G4), "",A3)</f>
        <v>139F3857</v>
      </c>
      <c r="B4" s="79" t="str">
        <f t="shared" ref="B4:B67" si="1">IF(ISBLANK(G4), "", B3)</f>
        <v>The Hospital for Sick Children - Kidney Program</v>
      </c>
      <c r="C4" s="80" t="str">
        <f t="shared" ref="C4:C67" si="2">IF(ISBLANK(G4), "", C3)</f>
        <v>Inspection régulière</v>
      </c>
      <c r="D4" s="80" t="str">
        <f t="shared" ref="D4:D67" si="3">IF(ISBLANK(G4), "", D3)</f>
        <v>Regular Inspection</v>
      </c>
      <c r="E4" s="81">
        <f t="shared" ref="E4:E67" si="4">IF(ISBLANK(G4), "", E3)</f>
        <v>42716</v>
      </c>
      <c r="F4" s="82">
        <f t="shared" ref="F4:F67" si="5">IF(ISBLANK(G4), "", F3)</f>
        <v>42719</v>
      </c>
      <c r="G4" s="92">
        <v>3</v>
      </c>
      <c r="H4" s="92">
        <v>1</v>
      </c>
      <c r="I4" s="83" t="s">
        <v>1048</v>
      </c>
      <c r="J4" s="78" t="str">
        <f>IF(ISBLANK(I4), "", Inspection_Regulation_French_Text)</f>
        <v xml:space="preserve">64 à 69 - Personnel, installations, équipements et produits </v>
      </c>
      <c r="K4" s="95" t="s">
        <v>1155</v>
      </c>
      <c r="L4" s="78" t="str">
        <f>IF(ISBLANK(K4), "", Deficiency_French_Text)</f>
        <v>Des lacunes ont été notées concernant l’équipement ou le matériel utilisé dans le cadre des activités de traitement ou de conservation.</v>
      </c>
    </row>
    <row r="5" spans="1:12" s="84" customFormat="1" ht="57.6" x14ac:dyDescent="0.3">
      <c r="A5" s="78" t="str">
        <f t="shared" si="0"/>
        <v>139F3857</v>
      </c>
      <c r="B5" s="79" t="str">
        <f t="shared" si="1"/>
        <v>The Hospital for Sick Children - Kidney Program</v>
      </c>
      <c r="C5" s="80" t="str">
        <f t="shared" si="2"/>
        <v>Inspection régulière</v>
      </c>
      <c r="D5" s="80" t="str">
        <f t="shared" si="3"/>
        <v>Regular Inspection</v>
      </c>
      <c r="E5" s="81">
        <f t="shared" si="4"/>
        <v>42716</v>
      </c>
      <c r="F5" s="82">
        <f t="shared" si="5"/>
        <v>42719</v>
      </c>
      <c r="G5" s="92">
        <v>4</v>
      </c>
      <c r="H5" s="92">
        <v>1</v>
      </c>
      <c r="I5" s="83" t="s">
        <v>1049</v>
      </c>
      <c r="J5" s="78" t="str">
        <f>IF(ISBLANK(I5), "", Inspection_Regulation_French_Text)</f>
        <v xml:space="preserve">70 à 76 - Système d’assurance de la qualité </v>
      </c>
      <c r="K5" s="95" t="s">
        <v>999</v>
      </c>
      <c r="L5" s="78" t="str">
        <f>IF(ISBLANK(K5), "", Deficiency_French_Text)</f>
        <v>Des lacunes ont été notées concernant les procédures d’opération normalisées ou les vérifications.</v>
      </c>
    </row>
    <row r="6" spans="1:12" s="84" customFormat="1" x14ac:dyDescent="0.3">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3">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3">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3">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3">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3">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3">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3">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3">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3">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3">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3">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2016-12-28T16:05:16Z</dcterms:modified>
</cp:coreProperties>
</file>