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P4" i="1"/>
  <c r="N4" i="1"/>
  <c r="L4" i="1"/>
  <c r="J4" i="1"/>
  <c r="D4" i="1"/>
  <c r="D5" i="1" s="1"/>
  <c r="C4" i="1"/>
  <c r="C5" i="1" s="1"/>
  <c r="P3" i="1"/>
  <c r="N3" i="1"/>
  <c r="L3" i="1"/>
  <c r="J3" i="1"/>
  <c r="F3" i="1"/>
  <c r="F4" i="1" s="1"/>
  <c r="F5" i="1" s="1"/>
  <c r="E3" i="1"/>
  <c r="E4" i="1" s="1"/>
  <c r="E5" i="1" s="1"/>
  <c r="D3" i="1"/>
  <c r="C3" i="1"/>
  <c r="B3" i="1"/>
  <c r="B4" i="1" s="1"/>
  <c r="B5" i="1" s="1"/>
  <c r="A3" i="1"/>
  <c r="A4" i="1" s="1"/>
  <c r="A5"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<sst xmlns="http://schemas.openxmlformats.org/spreadsheetml/2006/main" count="2369" uniqueCount="1241">
  <si>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</si>
  <si>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</si>
  <si>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</si>
  <si>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</si>
  <si>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</si>
  <si>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</si>
  <si>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</si>
  <si>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</si>
  <si>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</si>
  <si>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</si>
  <si>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</si>
  <si>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</si>
  <si>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</si>
  <si>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</si>
  <si>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</si>
  <si>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</si>
  <si>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</si>
  <si>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</si>
  <si>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</si>
  <si>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</si>
  <si>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</si>
  <si>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</si>
  <si>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</si>
  <si>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</si>
  <si>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</si>
  <si>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</si>
  <si>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</si>
  <si>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</si>
  <si>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</si>
  <si>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</si>
  <si>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</si>
  <si>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</si>
  <si>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</si>
  <si>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</si>
  <si>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</si>
  <si>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</si>
  <si>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</si>
  <si>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</si>
  <si>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</si>
  <si>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</si>
  <si>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</si>
  <si>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</si>
  <si>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</si>
  <si>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</si>
  <si>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</si>
  <si>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</si>
  <si>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</si>
  <si>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</si>
  <si>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</si>
  <si>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</si>
  <si>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</si>
  <si>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</si>
  <si>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</si>
  <si>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</si>
  <si>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</si>
  <si>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</si>
  <si>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</si>
  <si>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</si>
  <si>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</si>
  <si>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</si>
  <si>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</si>
  <si>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</si>
  <si>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</si>
  <si>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</si>
  <si>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</si>
  <si>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</si>
  <si>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</si>
  <si>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</si>
  <si>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</si>
  <si>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</si>
  <si>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</si>
  <si>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</si>
  <si>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</si>
  <si>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</si>
  <si>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</si>
  <si>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</si>
  <si>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</si>
  <si>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</si>
  <si>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</si>
  <si>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</si>
  <si>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</si>
  <si>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</si>
  <si>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</si>
  <si>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</si>
  <si>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</si>
  <si>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</si>
  <si>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</si>
  <si>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</si>
  <si>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</si>
  <si>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</si>
  <si>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</si>
  <si>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</si>
  <si>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</si>
  <si>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</si>
  <si>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</si>
  <si>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</si>
  <si>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</si>
  <si>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</si>
  <si>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</si>
  <si>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</si>
  <si>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</si>
  <si>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</si>
  <si>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</si>
  <si>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</si>
  <si>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</si>
  <si>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</si>
  <si>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</si>
  <si>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</si>
  <si>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</si>
  <si>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</si>
  <si>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</si>
  <si>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</si>
  <si>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</si>
  <si>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</si>
  <si>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</si>
  <si>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</si>
  <si>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</si>
  <si>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</si>
  <si>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</si>
  <si>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</si>
  <si>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</si>
  <si>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</si>
  <si>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</si>
  <si>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</si>
  <si>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</si>
  <si>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</si>
  <si>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</si>
  <si>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</si>
  <si>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</si>
  <si>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</si>
  <si>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</si>
  <si>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</si>
  <si>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</si>
  <si>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</si>
  <si>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</si>
  <si>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</si>
  <si>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</si>
  <si>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</si>
  <si>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</si>
  <si>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</si>
  <si>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</si>
  <si>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</si>
  <si>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</si>
  <si>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</si>
  <si>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</si>
  <si>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</si>
  <si>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</si>
  <si>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</si>
  <si>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</si>
  <si>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</si>
  <si>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</si>
  <si>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</si>
  <si>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</si>
  <si>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</si>
  <si>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</si>
  <si>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</si>
  <si>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</si>
  <si>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</si>
  <si>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</si>
  <si>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</si>
  <si>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</si>
  <si>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</si>
  <si>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</si>
  <si>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</si>
  <si>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</si>
  <si>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</si>
  <si>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</si>
  <si>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</si>
  <si>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</si>
  <si>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</si>
  <si>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</si>
  <si>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</si>
  <si>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</si>
  <si>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</si>
  <si>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</si>
  <si>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</si>
  <si>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</si>
  <si>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</si>
  <si>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</si>
  <si>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</si>
  <si>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</si>
  <si>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</si>
  <si>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</si>
  <si>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</si>
  <si>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</si>
  <si>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</si>
  <si>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</si>
  <si>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</si>
  <si>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</si>
  <si>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</si>
  <si>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</si>
  <si>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</si>
  <si>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</si>
  <si>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</si>
  <si>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</si>
  <si>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</si>
  <si>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</si>
  <si>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</si>
  <si>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</si>
  <si>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</si>
  <si>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</si>
  <si>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</si>
  <si>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</si>
  <si>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</si>
  <si>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</si>
  <si>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</si>
  <si>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</si>
  <si>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</si>
  <si>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</si>
  <si>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</si>
  <si>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</si>
  <si>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</si>
  <si>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</si>
  <si>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</si>
  <si>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</si>
  <si>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</si>
  <si>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</si>
  <si>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</si>
  <si>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</si>
  <si>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</si>
  <si>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</si>
  <si>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</si>
  <si>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</si>
  <si>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</si>
  <si>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</si>
  <si>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</si>
  <si>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</si>
  <si>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</si>
  <si>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</si>
  <si>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</si>
  <si>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</si>
  <si>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</si>
  <si>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</si>
  <si>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</si>
  <si>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</si>
  <si>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</si>
  <si>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</si>
  <si>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</si>
  <si>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</si>
  <si>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</si>
  <si>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</si>
  <si>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</si>
  <si>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</si>
  <si>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</si>
  <si>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</si>
  <si>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</si>
  <si>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</si>
  <si>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</si>
  <si>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</si>
  <si>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</si>
  <si>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</si>
  <si>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</si>
  <si>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</si>
  <si>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</si>
  <si>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</si>
  <si>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</si>
  <si>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</si>
  <si>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</si>
  <si>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</si>
  <si>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</si>
  <si>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</si>
  <si>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</si>
  <si>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</si>
  <si>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</si>
  <si>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</si>
  <si>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</si>
  <si>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</si>
  <si>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</si>
  <si>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</si>
  <si>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</si>
  <si>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</si>
  <si>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</si>
  <si>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</si>
  <si>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</si>
  <si>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</si>
  <si>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</si>
  <si>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</si>
  <si>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</si>
  <si>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</si>
  <si>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</si>
  <si>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</si>
  <si>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</si>
  <si>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</si>
  <si>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</si>
  <si>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</si>
  <si>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</si>
  <si>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</si>
  <si>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</si>
  <si>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</si>
  <si>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</si>
  <si>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</si>
  <si>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</si>
  <si>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</si>
  <si>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</si>
  <si>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</si>
  <si>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</si>
  <si>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</si>
  <si>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</si>
  <si>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</si>
  <si>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</si>
  <si>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</si>
  <si>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</si>
  <si>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</si>
  <si>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</si>
  <si>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</si>
  <si>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</si>
  <si>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</si>
  <si>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</si>
  <si>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</si>
  <si>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</si>
  <si>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</si>
  <si>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</si>
  <si>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</si>
  <si>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</si>
  <si>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</si>
  <si>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</si>
  <si>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</si>
  <si>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</si>
  <si>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</si>
  <si>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</si>
  <si>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</si>
  <si>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</si>
  <si>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</si>
  <si>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</si>
  <si>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</si>
  <si>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</si>
  <si>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</si>
  <si>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</si>
  <si>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</si>
  <si>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</si>
  <si>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</si>
  <si>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</si>
  <si>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</si>
  <si>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</si>
  <si>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</si>
  <si>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</si>
  <si>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</si>
  <si>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</si>
  <si>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</si>
  <si>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</si>
  <si>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</si>
  <si>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</si>
  <si>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</si>
  <si>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</si>
  <si>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</si>
  <si>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</si>
  <si>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</si>
  <si>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</si>
  <si>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</si>
  <si>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</si>
  <si>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</si>
  <si>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</si>
  <si>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</si>
  <si>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</si>
  <si>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</si>
  <si>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</si>
  <si>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</si>
  <si>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</si>
  <si>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</si>
  <si>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</si>
  <si>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</si>
  <si>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</si>
  <si>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</si>
  <si>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</si>
  <si>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</si>
  <si>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</si>
  <si>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</si>
  <si>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</si>
  <si>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</si>
  <si>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</si>
  <si>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</si>
  <si>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</si>
  <si>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</si>
  <si>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</si>
  <si>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</si>
  <si>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</si>
  <si>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</si>
  <si>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</si>
  <si>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</si>
  <si>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</si>
  <si>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</si>
  <si>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</si>
  <si>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</si>
  <si>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</si>
  <si>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</si>
  <si>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</si>
  <si>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</si>
  <si>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</si>
  <si>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</si>
  <si>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</si>
  <si>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</si>
  <si>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</si>
  <si>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</si>
  <si>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</si>
  <si>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</si>
  <si>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</si>
  <si>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</si>
  <si>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</si>
  <si>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</si>
  <si>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</si>
  <si>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</si>
  <si>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</si>
  <si>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</si>
  <si>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</si>
  <si>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</si>
  <si>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</si>
  <si>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</si>
  <si>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</si>
  <si>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</si>
  <si>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</si>
  <si>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</si>
  <si>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</si>
  <si>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</si>
  <si>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</si>
  <si>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</si>
  <si>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</si>
  <si>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</si>
  <si>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</si>
  <si>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</si>
  <si>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</si>
  <si>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</si>
  <si>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</si>
  <si>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</si>
  <si>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</si>
  <si>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</si>
  <si>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</si>
  <si>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</si>
  <si>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</si>
  <si>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</si>
  <si>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</si>
  <si>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</si>
  <si>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</si>
  <si>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</si>
  <si>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</si>
  <si>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</si>
  <si>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</si>
  <si>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</si>
  <si>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</si>
  <si>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</si>
  <si>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</si>
  <si>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</si>
  <si>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</si>
  <si>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</si>
  <si>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</si>
  <si>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</si>
  <si>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</si>
  <si>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</si>
  <si>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</si>
  <si>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</si>
  <si>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</si>
  <si>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</si>
  <si>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</si>
  <si>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</si>
  <si>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</si>
  <si>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</si>
  <si>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</si>
  <si>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</si>
  <si>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</si>
  <si>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</si>
  <si>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</si>
  <si>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</si>
  <si>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</si>
  <si>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</si>
  <si>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</si>
  <si>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</si>
  <si>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</si>
  <si>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</si>
  <si>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</si>
  <si>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</si>
  <si>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</si>
  <si>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</si>
  <si>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</si>
  <si>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</si>
  <si>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</si>
  <si>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</si>
  <si>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</si>
  <si>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</si>
  <si>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</si>
  <si>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</si>
  <si>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</si>
  <si>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</si>
  <si>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</si>
  <si>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</si>
  <si>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</si>
  <si>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</si>
  <si>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</si>
  <si>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</si>
  <si>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</si>
  <si>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</si>
  <si>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</si>
  <si>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</si>
  <si>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</si>
  <si>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</si>
  <si>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</si>
  <si>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</si>
  <si>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</si>
  <si>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</si>
  <si>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</si>
  <si>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</si>
  <si>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</si>
  <si>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</si>
  <si>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</si>
  <si>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</si>
  <si>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</si>
  <si>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</si>
  <si>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</si>
  <si>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</si>
  <si>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</si>
  <si>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</si>
  <si>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</si>
  <si>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</si>
  <si>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</si>
  <si>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</si>
  <si>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</si>
  <si>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</si>
  <si>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</si>
  <si>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</si>
  <si>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</si>
  <si>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</si>
  <si>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</si>
  <si>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</si>
  <si>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</si>
  <si>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</si>
  <si>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</si>
  <si>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</si>
  <si>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</si>
  <si>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</si>
  <si>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</si>
  <si>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</si>
  <si>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</si>
  <si>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</si>
  <si>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</si>
  <si>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</si>
  <si>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</si>
  <si>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</si>
  <si>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</si>
  <si>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</si>
  <si>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</si>
  <si>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</si>
  <si>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</si>
  <si>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</si>
  <si>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</si>
  <si>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</si>
  <si>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</si>
  <si>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</si>
  <si>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</si>
  <si>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</si>
  <si>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</si>
  <si>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</si>
  <si>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</si>
  <si>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</si>
  <si>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</si>
  <si>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</si>
  <si>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</si>
  <si>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</si>
  <si>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</si>
  <si>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</si>
  <si>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</si>
  <si>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</si>
  <si>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</si>
  <si>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</si>
  <si>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</si>
  <si>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</si>
  <si>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</si>
  <si>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</si>
  <si>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</si>
  <si>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</si>
  <si>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</si>
  <si>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</si>
  <si>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</si>
  <si>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</si>
  <si>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</si>
  <si>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</si>
  <si>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</si>
  <si>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</si>
  <si>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</si>
  <si>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</si>
  <si>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</si>
  <si>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</si>
  <si>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</si>
  <si>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</si>
  <si>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</si>
  <si>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</si>
  <si>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</si>
  <si>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</si>
  <si>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</si>
  <si>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</si>
  <si>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</si>
  <si>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</si>
  <si>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</si>
  <si>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</si>
  <si>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</si>
  <si>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</si>
  <si>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</si>
  <si>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</si>
  <si>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</si>
  <si>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</si>
  <si>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</si>
  <si>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</si>
  <si>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</si>
  <si>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</si>
  <si>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</si>
  <si>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</si>
  <si>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</si>
  <si>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</si>
  <si>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</si>
  <si>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</si>
  <si>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</si>
  <si>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</si>
  <si>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</si>
  <si>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</si>
  <si>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</si>
  <si>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</si>
  <si>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</si>
  <si>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</si>
  <si>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</si>
  <si>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</si>
  <si>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</si>
  <si>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</si>
  <si>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</si>
  <si>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</si>
  <si>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</si>
  <si>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</si>
  <si>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</si>
  <si>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</si>
  <si>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</si>
  <si>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</si>
  <si>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</si>
  <si>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</si>
  <si>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</si>
  <si>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</si>
  <si>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</si>
  <si>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</si>
  <si>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</si>
  <si>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</si>
  <si>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</si>
  <si>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</si>
  <si>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</si>
  <si>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</si>
  <si>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</si>
  <si>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</si>
  <si>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</si>
  <si>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</si>
  <si>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</si>
  <si>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</si>
  <si>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</si>
  <si>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</si>
  <si>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</si>
  <si>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</si>
  <si>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</si>
  <si>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</si>
  <si>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</si>
  <si>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</si>
  <si>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</si>
  <si>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</si>
  <si>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</si>
  <si>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</si>
  <si>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</si>
  <si>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</si>
  <si>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</si>
  <si>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</si>
  <si>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</si>
  <si>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</si>
  <si>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</si>
  <si>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</si>
  <si>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</si>
  <si>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</si>
  <si>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</si>
  <si>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</si>
  <si>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</si>
  <si>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</si>
  <si>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</si>
  <si>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</si>
  <si>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</si>
  <si>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</si>
  <si>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</si>
  <si>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</si>
  <si>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</si>
  <si>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</si>
  <si>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</si>
  <si>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</si>
  <si>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</si>
  <si>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</si>
  <si>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</si>
  <si>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</si>
  <si>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</si>
  <si>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</si>
  <si>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</si>
  <si>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</si>
  <si>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</si>
  <si>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</si>
  <si>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</si>
  <si>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</si>
  <si>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</si>
  <si>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</si>
  <si>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</si>
  <si>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</si>
  <si>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</si>
  <si>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</si>
  <si>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</si>
  <si>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</si>
  <si>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</si>
  <si>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</si>
  <si>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</si>
  <si>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</si>
  <si>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</si>
  <si>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</si>
  <si>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</si>
  <si>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</si>
  <si>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</si>
  <si>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</si>
  <si>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</si>
  <si>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</si>
  <si>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</si>
  <si>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</si>
  <si>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</si>
  <si>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</si>
  <si>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</si>
  <si>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</si>
  <si>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</si>
  <si>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</si>
  <si>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</si>
  <si>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</si>
  <si>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</si>
  <si>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</si>
  <si>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</si>
  <si>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</si>
  <si>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</si>
  <si>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</si>
  <si>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</si>
  <si>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</si>
  <si>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</si>
  <si>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</si>
  <si>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</si>
  <si>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</si>
  <si>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</si>
  <si>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</si>
  <si>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</si>
  <si>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</si>
  <si>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</si>
  <si>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</si>
  <si>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</si>
  <si>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</si>
  <si>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</si>
  <si>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</si>
  <si>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</si>
  <si>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</si>
  <si>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</si>
  <si>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</si>
  <si>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</si>
  <si>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</si>
  <si>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</si>
  <si>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</si>
  <si>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</si>
  <si>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</si>
  <si>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</si>
  <si>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</si>
  <si>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</si>
  <si>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</si>
  <si>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</si>
  <si>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</si>
  <si>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</si>
  <si>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</si>
  <si>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</si>
  <si>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</si>
  <si>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</si>
  <si>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</si>
  <si>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</si>
  <si>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</si>
  <si>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</si>
  <si>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</si>
  <si>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</si>
  <si>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</si>
  <si>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</si>
  <si>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</si>
  <si>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</si>
  <si>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</si>
  <si>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</si>
  <si>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</si>
  <si>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</si>
  <si>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</si>
  <si>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</si>
  <si>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</si>
  <si>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</si>
  <si>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</si>
  <si>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</si>
  <si>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</si>
  <si>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</si>
  <si>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</si>
  <si>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</si>
  <si>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</si>
  <si>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</si>
  <si>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</si>
  <si>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</si>
  <si>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</si>
  <si>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</si>
  <si>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</si>
  <si>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</si>
  <si>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</si>
  <si>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</si>
  <si>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</si>
  <si>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</si>
  <si>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</si>
  <si>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</si>
  <si>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</si>
  <si>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</si>
  <si>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</si>
  <si>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</si>
  <si>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</si>
  <si>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</si>
  <si>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</si>
  <si>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</si>
  <si>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</si>
  <si>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</si>
  <si>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</si>
  <si>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</si>
  <si>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</si>
  <si>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</si>
  <si>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</si>
  <si>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</si>
  <si>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</si>
  <si>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</si>
  <si>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</si>
  <si>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</si>
  <si>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</si>
  <si>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</si>
  <si>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</si>
  <si>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</si>
  <si>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</si>
  <si>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</si>
  <si>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</si>
  <si>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</si>
  <si>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</si>
  <si>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</si>
  <si>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</si>
  <si>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</si>
  <si>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</si>
  <si>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</si>
  <si>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</si>
  <si>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</si>
  <si>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</si>
  <si>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</si>
  <si>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</si>
  <si>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</si>
  <si>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</si>
  <si>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</si>
  <si>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</si>
  <si>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</si>
  <si>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</si>
  <si>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</si>
  <si>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</si>
  <si>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</si>
  <si>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</si>
  <si>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</si>
  <si>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</si>
  <si>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</si>
  <si>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</si>
  <si>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</si>
  <si>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</si>
  <si>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</si>
  <si>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</si>
  <si>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</si>
  <si>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</si>
  <si>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</si>
  <si>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</si>
  <si>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</si>
  <si>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</si>
  <si>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</si>
  <si>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</si>
  <si>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</si>
  <si>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</si>
  <si>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</si>
  <si>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</si>
  <si>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</si>
  <si>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</si>
  <si>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</si>
  <si>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</si>
  <si>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</si>
  <si>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</si>
  <si>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</si>
  <si>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</si>
  <si>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</si>
  <si>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</si>
  <si>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</si>
  <si>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</si>
  <si>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</si>
  <si>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</si>
  <si>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</si>
  <si>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</si>
  <si>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</si>
  <si>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</si>
  <si>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</si>
  <si>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</si>
  <si>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</si>
  <si>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</si>
  <si>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</si>
  <si>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</si>
  <si>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</si>
  <si>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</si>
  <si>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</si>
  <si>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</si>
  <si>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</si>
  <si>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</si>
  <si>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</si>
  <si>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</si>
  <si>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</si>
  <si>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</si>
  <si>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</si>
  <si>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</si>
  <si>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</si>
  <si>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</si>
  <si>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</si>
  <si>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</si>
  <si>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</si>
  <si>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</si>
  <si>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</si>
  <si>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</si>
  <si>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</si>
  <si>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</si>
  <si>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</si>
  <si>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</si>
  <si>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</si>
  <si>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</si>
  <si>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</si>
  <si>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</si>
  <si>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</si>
  <si>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</si>
  <si>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</si>
  <si>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</si>
  <si>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</si>
  <si>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</si>
  <si>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</si>
  <si>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</si>
  <si>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</si>
  <si>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</si>
  <si>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</si>
  <si>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</si>
  <si>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</si>
  <si>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</si>
  <si>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</si>
  <si>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</si>
  <si>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</si>
  <si>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</si>
  <si>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</si>
  <si>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</si>
  <si>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</si>
  <si>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</si>
  <si>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</si>
  <si>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</si>
  <si>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</si>
  <si>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</si>
  <si>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</si>
  <si>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</si>
  <si>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</si>
  <si>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</si>
  <si>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</si>
  <si>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</si>
  <si>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</si>
  <si>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</si>
  <si>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</si>
  <si>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</si>
  <si>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</si>
  <si>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</si>
  <si>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</si>
  <si>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</si>
  <si>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</si>
  <si>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</si>
  <si>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</si>
  <si>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</si>
  <si>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</si>
  <si>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</si>
  <si>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</si>
  <si>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</si>
  <si>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</si>
  <si>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</si>
  <si>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</si>
  <si>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</si>
  <si>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</si>
  <si>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</si>
  <si>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</si>
  <si>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</si>
  <si>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</si>
  <si>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</si>
  <si>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</si>
  <si>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</si>
  <si>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</si>
  <si>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</si>
  <si>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</si>
  <si>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</si>
  <si>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</si>
  <si>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</si>
  <si>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</si>
  <si>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</si>
  <si>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</si>
  <si>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</si>
  <si>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</si>
  <si>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</si>
  <si>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</si>
  <si>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</si>
  <si>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</si>
  <si>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</si>
  <si>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</si>
  <si>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</si>
  <si>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</si>
  <si>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</si>
  <si>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</si>
  <si>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</si>
  <si>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</si>
  <si>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</si>
  <si>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</si>
  <si>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</si>
  <si>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</si>
  <si>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</si>
  <si>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</si>
  <si>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</si>
  <si>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</si>
  <si>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</si>
  <si>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</si>
  <si>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</si>
  <si>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</si>
  <si>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</si>
  <si>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</si>
  <si>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</si>
  <si>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</si>
  <si>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</si>
  <si>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</si>
  <si>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</si>
  <si>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</si>
  <si>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</si>
  <si>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</si>
  <si>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</si>
  <si>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</si>
  <si>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</si>
  <si>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</si>
  <si>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</si>
  <si>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</si>
  <si>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</si>
  <si>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</si>
  <si>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</si>
  <si>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</si>
  <si>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</si>
  <si>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</si>
  <si>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</si>
  <si>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</si>
  <si>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</si>
  <si>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</si>
  <si>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</si>
  <si>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</si>
  <si>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</si>
  <si>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</si>
  <si>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</si>
  <si>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</si>
  <si>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</si>
  <si>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</si>
  <si>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</si>
  <si>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</si>
  <si>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</si>
  <si>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</si>
  <si>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</si>
  <si>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</si>
  <si>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</si>
  <si>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</si>
  <si>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</si>
  <si>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</si>
  <si>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</si>
  <si>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</si>
  <si>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</si>
  <si>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</si>
  <si>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</si>
  <si>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</si>
  <si>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</si>
  <si>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</si>
  <si>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</si>
  <si>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</si>
  <si>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</si>
  <si>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</si>
  <si>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</si>
  <si>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</si>
  <si>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</si>
  <si>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</si>
  <si>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</si>
  <si>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</si>
  <si>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</si>
  <si>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</si>
  <si>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</si>
  <si>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</si>
  <si>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</si>
  <si>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</si>
  <si>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</si>
  <si>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</si>
  <si>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</si>
  <si>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</si>
  <si>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</si>
  <si>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</si>
  <si>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</si>
  <si>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</si>
  <si>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</si>
  <si>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</si>
  <si>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</si>
  <si>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</si>
  <si>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</si>
  <si>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</si>
  <si>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</si>
  <si>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</si>
  <si>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</si>
  <si>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</si>
  <si>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</si>
  <si>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</si>
  <si>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</si>
  <si>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</si>
  <si>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</si>
  <si>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</si>
  <si>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</si>
  <si>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</si>
  <si>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</si>
  <si>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</si>
  <si>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</si>
  <si>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</si>
  <si>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</si>
  <si>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</si>
  <si>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</si>
  <si>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</si>
  <si>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</si>
  <si>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</si>
  <si>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</si>
  <si>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</si>
  <si>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</si>
  <si>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</si>
  <si>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</si>
  <si>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</si>
  <si>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</si>
  <si>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</si>
  <si>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</si>
  <si>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</si>
  <si>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</si>
  <si>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</si>
  <si>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</si>
  <si>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</si>
  <si>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</si>
  <si>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</si>
  <si>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</si>
  <si>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</si>
  <si>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</si>
  <si>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</si>
  <si>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</si>
  <si>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</si>
  <si>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</si>
  <si>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</si>
  <si>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</si>
  <si>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</si>
  <si>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</si>
  <si>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</si>
  <si>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</si>
  <si>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</si>
  <si>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</si>
  <si>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</si>
  <si>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</si>
  <si>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</si>
  <si>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</si>
  <si>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</si>
  <si>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</si>
  <si>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</si>
  <si>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</si>
  <si>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</si>
  <si>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</si>
  <si>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</si>
  <si>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</si>
  <si>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</si>
  <si>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</si>
  <si>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</si>
  <si>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</si>
  <si>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</si>
  <si>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</si>
  <si>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</si>
  <si>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</si>
  <si>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</si>
  <si>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</si>
  <si>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</si>
  <si>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</si>
  <si>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</si>
  <si>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</si>
  <si>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</si>
  <si>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</si>
  <si>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</si>
  <si>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</si>
  <si>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</si>
  <si>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</si>
  <si>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</si>
  <si>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</si>
  <si>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</si>
  <si>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</si>
  <si>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</si>
  <si>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</si>
  <si>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</si>
  <si>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</si>
  <si>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</si>
  <si>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</si>
  <si>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</si>
  <si>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</si>
  <si>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</si>
  <si>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</si>
  <si>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</si>
  <si>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</si>
  <si>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</si>
  <si>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</si>
  <si>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</si>
  <si>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</si>
  <si>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</si>
  <si>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</si>
  <si>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</si>
  <si>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</si>
  <si>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</si>
  <si>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</si>
  <si>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</si>
  <si>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</si>
  <si>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</si>
  <si>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</si>
  <si>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</si>
  <si>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</si>
  <si>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</si>
  <si>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</si>
  <si>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</si>
  <si>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</si>
  <si>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</si>
  <si>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</si>
  <si>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</si>
  <si>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</si>
  <si>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</si>
  <si>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</si>
  <si>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</si>
  <si>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</si>
  <si>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</si>
  <si>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</si>
  <si>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</si>
  <si>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555 University Ave.</t>
  </si>
  <si>
    <t>Toronto</t>
  </si>
  <si>
    <t>Canada</t>
  </si>
  <si>
    <t>M5G 1X8</t>
  </si>
  <si>
    <t>ABDC49AE</t>
  </si>
  <si>
    <t>The Hospital for Sick Children - Liver Program</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</si>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</sst>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G2" sqref="G2"/>
    </sheetView>
  </sheetViews>
  <sheetFormatPr defaultColWidth="9.109375" defaultRowHeight="14.4" x14ac:dyDescent="0.3"/>
  <cols>
    <col min="1" max="1" width="11.33203125" style="63" customWidth="1"/>
    <col min="2" max="2" width="43"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1238</v>
      </c>
      <c r="B2" s="79" t="s">
        <v>1239</v>
      </c>
      <c r="C2" s="81" t="s">
        <v>1219</v>
      </c>
      <c r="D2" s="79">
        <v>100226</v>
      </c>
      <c r="E2" s="63" t="s">
        <v>147</v>
      </c>
      <c r="F2" s="63" t="s">
        <v>144</v>
      </c>
      <c r="G2" s="63" t="s">
        <v>12</v>
      </c>
      <c r="H2" s="82">
        <v>42716</v>
      </c>
      <c r="I2" s="64">
        <v>42719</v>
      </c>
      <c r="J2" s="79" t="s">
        <v>1234</v>
      </c>
      <c r="K2" s="79" t="s">
        <v>1235</v>
      </c>
      <c r="L2" s="79" t="s">
        <v>1215</v>
      </c>
      <c r="M2" s="79" t="s">
        <v>1236</v>
      </c>
      <c r="N2" s="63" t="s">
        <v>1237</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J1" zoomScaleNormal="100" workbookViewId="0">
      <selection activeCell="K6" sqref="K6"/>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ABDC49AE</v>
      </c>
      <c r="B2" s="55" t="str">
        <f>IF(ISBLANK('CTO Inspection English'!B2), "", 'CTO Inspection English'!B2)</f>
        <v>The Hospital for Sick Children - Liver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42716</v>
      </c>
      <c r="G2" s="76">
        <v>1</v>
      </c>
      <c r="H2" s="76">
        <v>1</v>
      </c>
      <c r="I2" s="1" t="s">
        <v>385</v>
      </c>
      <c r="J2" s="54" t="str">
        <f>IF(ISBLANK(I2),"", Regulation_French_Text)</f>
        <v>68 - Équipement, matériel et produits</v>
      </c>
      <c r="K2" s="63" t="s">
        <v>264</v>
      </c>
      <c r="L2" s="37" t="str">
        <f>IF(ISBLANK(K2), "", Observation_French_Text)</f>
        <v>L’établissement n’avait pas conservé les solutions, les réactifs ou tout autre produit dans des conditions ambiantes et matérielles appropriées.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ABDC49AE</v>
      </c>
      <c r="B3" s="55" t="str">
        <f>IF(ISBLANK(M3), "", B2)</f>
        <v>The Hospital for Sick Children - Liver Program</v>
      </c>
      <c r="C3" s="54" t="str">
        <f>IF(ISBLANK(M3), "", C2)</f>
        <v>Inspection régulière</v>
      </c>
      <c r="D3" s="54" t="str">
        <f>IF(ISBLANK(M3), "", D2)</f>
        <v>Regular Inspection</v>
      </c>
      <c r="E3" s="54" t="str">
        <f>IF(ISBLANK(M3), "", E2)</f>
        <v>C</v>
      </c>
      <c r="F3" s="46">
        <f>IF(ISBLANK(M3), "", F2)</f>
        <v>42716</v>
      </c>
      <c r="G3" s="76">
        <v>2</v>
      </c>
      <c r="H3" s="76">
        <v>1</v>
      </c>
      <c r="I3" s="1" t="s">
        <v>824</v>
      </c>
      <c r="J3" s="54" t="str">
        <f>IF(ISBLANK(I3),"", Regulation_French_Text)</f>
        <v>32 - Emballage et étiquetage</v>
      </c>
      <c r="K3" s="63" t="s">
        <v>198</v>
      </c>
      <c r="L3" s="37" t="str">
        <f>IF(ISBLANK(K3), "", Observation_French_Text)</f>
        <v>Des organes n’avaient pas été étiquetés avec tous les renseignements exigés.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ABDC49AE</v>
      </c>
      <c r="B4" s="55" t="str">
        <f t="shared" ref="B4:B67" si="1">IF(ISBLANK(I4), "", B3)</f>
        <v>The Hospital for Sick Children - Liver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42716</v>
      </c>
      <c r="G4" s="76">
        <v>3</v>
      </c>
      <c r="H4" s="76">
        <v>1</v>
      </c>
      <c r="I4" s="1" t="s">
        <v>381</v>
      </c>
      <c r="J4" s="54" t="str">
        <f>IF(ISBLANK(I4),"", Regulation_French_Text)</f>
        <v>55 - Dossiers</v>
      </c>
      <c r="K4" s="63" t="s">
        <v>242</v>
      </c>
      <c r="L4" s="37" t="str">
        <f>IF(ISBLANK(K4), "", Observation_French_Text)</f>
        <v>Le contenu des dossiers de l’établissement n’était pas exact, complet, lisible et/ou indélébile.</v>
      </c>
      <c r="N4" s="54" t="str">
        <f>IF(ISBLANK(M4), "", Inspection_Outcome_French_Text)</f>
        <v/>
      </c>
      <c r="P4" s="54" t="str">
        <f>IF(ISBLANK(O4), "", Measure_Taken_French_Text)</f>
        <v/>
      </c>
    </row>
    <row r="5" spans="1:17" ht="43.2" x14ac:dyDescent="0.3">
      <c r="A5" s="56" t="str">
        <f t="shared" si="0"/>
        <v>ABDC49AE</v>
      </c>
      <c r="B5" s="55" t="str">
        <f t="shared" si="1"/>
        <v>The Hospital for Sick Children - Liver Program</v>
      </c>
      <c r="C5" s="54" t="str">
        <f t="shared" si="2"/>
        <v>Inspection régulière</v>
      </c>
      <c r="D5" s="54" t="str">
        <f t="shared" si="3"/>
        <v>Regular Inspection</v>
      </c>
      <c r="E5" s="54" t="str">
        <f t="shared" si="4"/>
        <v>C</v>
      </c>
      <c r="F5" s="46">
        <f t="shared" si="5"/>
        <v>42716</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2017-01-12T20:57:03Z</dcterms:modified>
</cp:coreProperties>
</file>