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 r="C60" i="4"/>
  <c r="C61" i="4"/>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<sst xmlns="http://schemas.openxmlformats.org/spreadsheetml/2006/main" count="2343" uniqueCount="1231">
  <si>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</si>
  <si>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</si>
  <si>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</si>
  <si>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</si>
  <si>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</si>
  <si>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</si>
  <si>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</si>
  <si>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</si>
  <si>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</si>
  <si>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</si>
  <si>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</si>
  <si>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</si>
  <si>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</si>
  <si>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</si>
  <si>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</si>
  <si>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</si>
  <si>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</si>
  <si>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</si>
  <si>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</si>
  <si>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</si>
  <si>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</si>
  <si>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</si>
  <si>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</si>
  <si>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</si>
  <si>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</si>
  <si>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</si>
  <si>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</si>
  <si>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</si>
  <si>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</si>
  <si>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</si>
  <si>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</si>
  <si>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</si>
  <si>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</si>
  <si>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</si>
  <si>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</si>
  <si>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</si>
  <si>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</si>
  <si>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</si>
  <si>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</si>
  <si>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</si>
  <si>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</si>
  <si>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</si>
  <si>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</si>
  <si>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</si>
  <si>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</si>
  <si>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</si>
  <si>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</si>
  <si>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</si>
  <si>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</si>
  <si>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</si>
  <si>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</si>
  <si>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</si>
  <si>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</si>
  <si>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</si>
  <si>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</si>
  <si>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</si>
  <si>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</si>
  <si>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</si>
  <si>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</si>
  <si>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</si>
  <si>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</si>
  <si>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</si>
  <si>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</si>
  <si>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</si>
  <si>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</si>
  <si>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</si>
  <si>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</si>
  <si>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</si>
  <si>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</si>
  <si>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</si>
  <si>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</si>
  <si>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</si>
  <si>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</si>
  <si>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</si>
  <si>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</si>
  <si>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</si>
  <si>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</si>
  <si>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</si>
  <si>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</si>
  <si>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</si>
  <si>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</si>
  <si>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</si>
  <si>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</si>
  <si>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</si>
  <si>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</si>
  <si>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</si>
  <si>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</si>
  <si>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</si>
  <si>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</si>
  <si>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</si>
  <si>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</si>
  <si>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</si>
  <si>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</si>
  <si>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</si>
  <si>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</si>
  <si>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</si>
  <si>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</si>
  <si>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</si>
  <si>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</si>
  <si>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</si>
  <si>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</si>
  <si>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</si>
  <si>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</si>
  <si>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</si>
  <si>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</si>
  <si>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</si>
  <si>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</si>
  <si>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</si>
  <si>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</si>
  <si>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</si>
  <si>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</si>
  <si>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</si>
  <si>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</si>
  <si>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</si>
  <si>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</si>
  <si>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</si>
  <si>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</si>
  <si>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</si>
  <si>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</si>
  <si>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</si>
  <si>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</si>
  <si>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</si>
  <si>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</si>
  <si>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</si>
  <si>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</si>
  <si>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</si>
  <si>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</si>
  <si>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</si>
  <si>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</si>
  <si>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</si>
  <si>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</si>
  <si>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</si>
  <si>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</si>
  <si>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</si>
  <si>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</si>
  <si>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</si>
  <si>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</si>
  <si>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</si>
  <si>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</si>
  <si>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</si>
  <si>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</si>
  <si>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</si>
  <si>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</si>
  <si>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</si>
  <si>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</si>
  <si>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</si>
  <si>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</si>
  <si>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</si>
  <si>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</si>
  <si>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</si>
  <si>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</si>
  <si>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</si>
  <si>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</si>
  <si>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</si>
  <si>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</si>
  <si>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</si>
  <si>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</si>
  <si>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</si>
  <si>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</si>
  <si>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</si>
  <si>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</si>
  <si>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</si>
  <si>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</si>
  <si>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</si>
  <si>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</si>
  <si>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</si>
  <si>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</si>
  <si>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</si>
  <si>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</si>
  <si>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</si>
  <si>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</si>
  <si>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</si>
  <si>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</si>
  <si>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</si>
  <si>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</si>
  <si>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</si>
  <si>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</si>
  <si>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</si>
  <si>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</si>
  <si>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</si>
  <si>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</si>
  <si>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</si>
  <si>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</si>
  <si>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</si>
  <si>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</si>
  <si>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</si>
  <si>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</si>
  <si>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</si>
  <si>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</si>
  <si>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</si>
  <si>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</si>
  <si>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</si>
  <si>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</si>
  <si>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</si>
  <si>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</si>
  <si>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</si>
  <si>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</si>
  <si>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</si>
  <si>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</si>
  <si>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</si>
  <si>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</si>
  <si>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</si>
  <si>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</si>
  <si>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</si>
  <si>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</si>
  <si>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</si>
  <si>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</si>
  <si>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</si>
  <si>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</si>
  <si>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</si>
  <si>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</si>
  <si>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</si>
  <si>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</si>
  <si>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</si>
  <si>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</si>
  <si>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</si>
  <si>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</si>
  <si>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</si>
  <si>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</si>
  <si>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</si>
  <si>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</si>
  <si>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</si>
  <si>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</si>
  <si>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</si>
  <si>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</si>
  <si>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</si>
  <si>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</si>
  <si>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</si>
  <si>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</si>
  <si>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</si>
  <si>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</si>
  <si>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</si>
  <si>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</si>
  <si>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</si>
  <si>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</si>
  <si>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</si>
  <si>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</si>
  <si>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</si>
  <si>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</si>
  <si>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</si>
  <si>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</si>
  <si>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</si>
  <si>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</si>
  <si>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</si>
  <si>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</si>
  <si>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</si>
  <si>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</si>
  <si>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</si>
  <si>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</si>
  <si>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</si>
  <si>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</si>
  <si>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</si>
  <si>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</si>
  <si>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</si>
  <si>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</si>
  <si>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</si>
  <si>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</si>
  <si>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</si>
  <si>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</si>
  <si>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</si>
  <si>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</si>
  <si>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</si>
  <si>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</si>
  <si>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</si>
  <si>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</si>
  <si>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</si>
  <si>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</si>
  <si>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</si>
  <si>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</si>
  <si>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</si>
  <si>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</si>
  <si>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</si>
  <si>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</si>
  <si>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</si>
  <si>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</si>
  <si>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</si>
  <si>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</si>
  <si>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</si>
  <si>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</si>
  <si>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</si>
  <si>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</si>
  <si>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</si>
  <si>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</si>
  <si>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</si>
  <si>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</si>
  <si>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</si>
  <si>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</si>
  <si>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</si>
  <si>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</si>
  <si>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</si>
  <si>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</si>
  <si>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</si>
  <si>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</si>
  <si>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</si>
  <si>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</si>
  <si>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</si>
  <si>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</si>
  <si>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</si>
  <si>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</si>
  <si>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</si>
  <si>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</si>
  <si>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</si>
  <si>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</si>
  <si>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</si>
  <si>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</si>
  <si>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</si>
  <si>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</si>
  <si>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</si>
  <si>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</si>
  <si>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</si>
  <si>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</si>
  <si>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</si>
  <si>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</si>
  <si>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</si>
  <si>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</si>
  <si>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</si>
  <si>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</si>
  <si>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</si>
  <si>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</si>
  <si>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</si>
  <si>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</si>
  <si>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</si>
  <si>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</si>
  <si>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</si>
  <si>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</si>
  <si>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</si>
  <si>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</si>
  <si>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</si>
  <si>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</si>
  <si>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</si>
  <si>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</si>
  <si>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</si>
  <si>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</si>
  <si>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</si>
  <si>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</si>
  <si>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</si>
  <si>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</si>
  <si>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</si>
  <si>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</si>
  <si>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</si>
  <si>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</si>
  <si>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</si>
  <si>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</si>
  <si>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</si>
  <si>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</si>
  <si>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</si>
  <si>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</si>
  <si>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</si>
  <si>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</si>
  <si>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</si>
  <si>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</si>
  <si>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</si>
  <si>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</si>
  <si>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</si>
  <si>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</si>
  <si>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</si>
  <si>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</si>
  <si>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</si>
  <si>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</si>
  <si>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</si>
  <si>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</si>
  <si>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</si>
  <si>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</si>
  <si>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</si>
  <si>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</si>
  <si>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</si>
  <si>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</si>
  <si>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</si>
  <si>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</si>
  <si>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</si>
  <si>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</si>
  <si>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</si>
  <si>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</si>
  <si>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</si>
  <si>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</si>
  <si>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</si>
  <si>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</si>
  <si>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</si>
  <si>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</si>
  <si>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</si>
  <si>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</si>
  <si>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</si>
  <si>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</si>
  <si>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</si>
  <si>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</si>
  <si>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</si>
  <si>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</si>
  <si>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</si>
  <si>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</si>
  <si>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</si>
  <si>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</si>
  <si>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</si>
  <si>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</si>
  <si>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</si>
  <si>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</si>
  <si>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</si>
  <si>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</si>
  <si>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</si>
  <si>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</si>
  <si>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</si>
  <si>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</si>
  <si>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</si>
  <si>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</si>
  <si>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</si>
  <si>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</si>
  <si>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</si>
  <si>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</si>
  <si>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</si>
  <si>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</si>
  <si>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</si>
  <si>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</si>
  <si>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</si>
  <si>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</si>
  <si>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</si>
  <si>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</si>
  <si>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</si>
  <si>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</si>
  <si>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</si>
  <si>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</si>
  <si>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</si>
  <si>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</si>
  <si>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</si>
  <si>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</si>
  <si>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</si>
  <si>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</si>
  <si>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</si>
  <si>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</si>
  <si>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</si>
  <si>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</si>
  <si>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</si>
  <si>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</si>
  <si>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</si>
  <si>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</si>
  <si>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</si>
  <si>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</si>
  <si>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</si>
  <si>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</si>
  <si>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</si>
  <si>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</si>
  <si>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</si>
  <si>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</si>
  <si>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</si>
  <si>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</si>
  <si>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</si>
  <si>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</si>
  <si>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</si>
  <si>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</si>
  <si>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</si>
  <si>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</si>
  <si>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</si>
  <si>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</si>
  <si>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</si>
  <si>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</si>
  <si>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</si>
  <si>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</si>
  <si>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</si>
  <si>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</si>
  <si>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</si>
  <si>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</si>
  <si>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</si>
  <si>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</si>
  <si>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</si>
  <si>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</si>
  <si>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</si>
  <si>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</si>
  <si>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</si>
  <si>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</si>
  <si>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</si>
  <si>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</si>
  <si>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</si>
  <si>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</si>
  <si>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</si>
  <si>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</si>
  <si>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</si>
  <si>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</si>
  <si>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</si>
  <si>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</si>
  <si>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</si>
  <si>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</si>
  <si>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</si>
  <si>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</si>
  <si>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</si>
  <si>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</si>
  <si>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</si>
  <si>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</si>
  <si>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</si>
  <si>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</si>
  <si>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</si>
  <si>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</si>
  <si>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</si>
  <si>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</si>
  <si>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</si>
  <si>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</si>
  <si>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</si>
  <si>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</si>
  <si>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</si>
  <si>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</si>
  <si>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</si>
  <si>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</si>
  <si>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</si>
  <si>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</si>
  <si>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</si>
  <si>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</si>
  <si>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</si>
  <si>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</si>
  <si>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</si>
  <si>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</si>
  <si>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</si>
  <si>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</si>
  <si>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</si>
  <si>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</si>
  <si>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</si>
  <si>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</si>
  <si>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</si>
  <si>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</si>
  <si>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</si>
  <si>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</si>
  <si>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</si>
  <si>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</si>
  <si>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</si>
  <si>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</si>
  <si>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</si>
  <si>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</si>
  <si>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</si>
  <si>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</si>
  <si>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</si>
  <si>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</si>
  <si>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</si>
  <si>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</si>
  <si>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</si>
  <si>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</si>
  <si>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</si>
  <si>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</si>
  <si>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</si>
  <si>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</si>
  <si>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</si>
  <si>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</si>
  <si>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</si>
  <si>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</si>
  <si>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</si>
  <si>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</si>
  <si>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</si>
  <si>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</si>
  <si>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</si>
  <si>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</si>
  <si>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</si>
  <si>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</si>
  <si>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</si>
  <si>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</si>
  <si>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</si>
  <si>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</si>
  <si>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</si>
  <si>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</si>
  <si>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</si>
  <si>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</si>
  <si>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</si>
  <si>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</si>
  <si>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</si>
  <si>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</si>
  <si>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</si>
  <si>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</si>
  <si>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</si>
  <si>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</si>
  <si>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</si>
  <si>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</si>
  <si>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</si>
  <si>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</si>
  <si>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</si>
  <si>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</si>
  <si>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</si>
  <si>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</si>
  <si>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</si>
  <si>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</si>
  <si>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</si>
  <si>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</si>
  <si>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</si>
  <si>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</si>
  <si>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</si>
  <si>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</si>
  <si>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</si>
  <si>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</si>
  <si>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</si>
  <si>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</si>
  <si>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</si>
  <si>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</si>
  <si>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</si>
  <si>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</si>
  <si>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</si>
  <si>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</si>
  <si>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</si>
  <si>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</si>
  <si>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</si>
  <si>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</si>
  <si>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</si>
  <si>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</si>
  <si>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</si>
  <si>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</si>
  <si>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</si>
  <si>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</si>
  <si>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</si>
  <si>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</si>
  <si>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</si>
  <si>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</si>
  <si>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</si>
  <si>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</si>
  <si>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</si>
  <si>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</si>
  <si>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</si>
  <si>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</si>
  <si>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</si>
  <si>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</si>
  <si>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</si>
  <si>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</si>
  <si>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</si>
  <si>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</si>
  <si>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</si>
  <si>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</si>
  <si>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</si>
  <si>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</si>
  <si>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</si>
  <si>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</si>
  <si>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</si>
  <si>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</si>
  <si>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</si>
  <si>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</si>
  <si>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</si>
  <si>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</si>
  <si>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</si>
  <si>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</si>
  <si>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</si>
  <si>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</si>
  <si>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</si>
  <si>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</si>
  <si>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</si>
  <si>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</si>
  <si>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</si>
  <si>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</si>
  <si>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</si>
  <si>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</si>
  <si>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</si>
  <si>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</si>
  <si>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</si>
  <si>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</si>
  <si>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</si>
  <si>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</si>
  <si>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</si>
  <si>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</si>
  <si>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</si>
  <si>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</si>
  <si>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</si>
  <si>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</si>
  <si>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</si>
  <si>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</si>
  <si>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</si>
  <si>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</si>
  <si>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</si>
  <si>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</si>
  <si>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</si>
  <si>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</si>
  <si>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</si>
  <si>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</si>
  <si>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</si>
  <si>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</si>
  <si>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</si>
  <si>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</si>
  <si>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</si>
  <si>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</si>
  <si>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</si>
  <si>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</si>
  <si>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</si>
  <si>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</si>
  <si>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</si>
  <si>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</si>
  <si>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</si>
  <si>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</si>
  <si>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</si>
  <si>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</si>
  <si>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</si>
  <si>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</si>
  <si>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</si>
  <si>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</si>
  <si>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</si>
  <si>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</si>
  <si>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</si>
  <si>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</si>
  <si>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</si>
  <si>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</si>
  <si>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</si>
  <si>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</si>
  <si>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</si>
  <si>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</si>
  <si>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</si>
  <si>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</si>
  <si>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</si>
  <si>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</si>
  <si>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</si>
  <si>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</si>
  <si>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</si>
  <si>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</si>
  <si>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</si>
  <si>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</si>
  <si>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</si>
  <si>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</si>
  <si>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</si>
  <si>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</si>
  <si>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</si>
  <si>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</si>
  <si>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</si>
  <si>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</si>
  <si>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</si>
  <si>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</si>
  <si>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</si>
  <si>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</si>
  <si>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</si>
  <si>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</si>
  <si>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</si>
  <si>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</si>
  <si>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</si>
  <si>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</si>
  <si>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</si>
  <si>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</si>
  <si>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</si>
  <si>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</si>
  <si>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</si>
  <si>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</si>
  <si>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</si>
  <si>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</si>
  <si>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</si>
  <si>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</si>
  <si>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</si>
  <si>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</si>
  <si>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</si>
  <si>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</si>
  <si>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</si>
  <si>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</si>
  <si>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</si>
  <si>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</si>
  <si>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</si>
  <si>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</si>
  <si>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</si>
  <si>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</si>
  <si>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</si>
  <si>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</si>
  <si>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</si>
  <si>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</si>
  <si>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</si>
  <si>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</si>
  <si>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</si>
  <si>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</si>
  <si>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</si>
  <si>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</si>
  <si>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</si>
  <si>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</si>
  <si>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</si>
  <si>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</si>
  <si>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</si>
  <si>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</si>
  <si>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</si>
  <si>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</si>
  <si>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</si>
  <si>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</si>
  <si>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</si>
  <si>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</si>
  <si>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</si>
  <si>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</si>
  <si>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</si>
  <si>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</si>
  <si>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</si>
  <si>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</si>
  <si>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</si>
  <si>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</si>
  <si>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</si>
  <si>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</si>
  <si>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</si>
  <si>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</si>
  <si>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</si>
  <si>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</si>
  <si>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</si>
  <si>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</si>
  <si>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</si>
  <si>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</si>
  <si>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</si>
  <si>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</si>
  <si>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</si>
  <si>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</si>
  <si>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</si>
  <si>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</si>
  <si>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</si>
  <si>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</si>
  <si>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</si>
  <si>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</si>
  <si>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</si>
  <si>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</si>
  <si>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</si>
  <si>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</si>
  <si>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</si>
  <si>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</si>
  <si>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</si>
  <si>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</si>
  <si>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</si>
  <si>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</si>
  <si>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</si>
  <si>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</si>
  <si>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</si>
  <si>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</si>
  <si>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</si>
  <si>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</si>
  <si>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</si>
  <si>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</si>
  <si>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</si>
  <si>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</si>
  <si>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</si>
  <si>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</si>
  <si>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</si>
  <si>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</si>
  <si>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</si>
  <si>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</si>
  <si>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</si>
  <si>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</si>
  <si>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</si>
  <si>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</si>
  <si>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</si>
  <si>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</si>
  <si>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</si>
  <si>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</si>
  <si>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</si>
  <si>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</si>
  <si>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</si>
  <si>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</si>
  <si>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</si>
  <si>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</si>
  <si>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</si>
  <si>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</si>
  <si>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</si>
  <si>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</si>
  <si>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</si>
  <si>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</si>
  <si>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</si>
  <si>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</si>
  <si>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</si>
  <si>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</si>
  <si>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</si>
  <si>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</si>
  <si>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</si>
  <si>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</si>
  <si>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</si>
  <si>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</si>
  <si>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</si>
  <si>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</si>
  <si>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</si>
  <si>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</si>
  <si>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</si>
  <si>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</si>
  <si>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</si>
  <si>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</si>
  <si>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</si>
  <si>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</si>
  <si>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</si>
  <si>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</si>
  <si>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</si>
  <si>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</si>
  <si>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</si>
  <si>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</si>
  <si>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</si>
  <si>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</si>
  <si>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</si>
  <si>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</si>
  <si>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</si>
  <si>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</si>
  <si>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</si>
  <si>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</si>
  <si>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</si>
  <si>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</si>
  <si>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</si>
  <si>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</si>
  <si>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</si>
  <si>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</si>
  <si>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</si>
  <si>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</si>
  <si>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</si>
  <si>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</si>
  <si>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</si>
  <si>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</si>
  <si>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</si>
  <si>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</si>
  <si>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</si>
  <si>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</si>
  <si>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</si>
  <si>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</si>
  <si>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</si>
  <si>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</si>
  <si>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</si>
  <si>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</si>
  <si>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</si>
  <si>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</si>
  <si>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</si>
  <si>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</si>
  <si>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</si>
  <si>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</si>
  <si>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</si>
  <si>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</si>
  <si>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</si>
  <si>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</si>
  <si>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</si>
  <si>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</si>
  <si>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</si>
  <si>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</si>
  <si>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</si>
  <si>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</si>
  <si>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</si>
  <si>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</si>
  <si>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</si>
  <si>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</si>
  <si>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</si>
  <si>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</si>
  <si>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</si>
  <si>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</si>
  <si>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</si>
  <si>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</si>
  <si>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</si>
  <si>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</si>
  <si>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</si>
  <si>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</si>
  <si>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</si>
  <si>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</si>
  <si>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</si>
  <si>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</si>
  <si>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</si>
  <si>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</si>
  <si>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</si>
  <si>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</si>
  <si>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</si>
  <si>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</si>
  <si>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</si>
  <si>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</si>
  <si>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</si>
  <si>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</si>
  <si>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</si>
  <si>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</si>
  <si>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</si>
  <si>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</si>
  <si>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</si>
  <si>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</si>
  <si>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</si>
  <si>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</si>
  <si>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</si>
  <si>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</si>
  <si>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</si>
  <si>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</si>
  <si>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</si>
  <si>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</si>
  <si>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</si>
  <si>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</si>
  <si>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</si>
  <si>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</si>
  <si>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</si>
  <si>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</si>
  <si>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</si>
  <si>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</si>
  <si>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</si>
  <si>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</si>
  <si>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</si>
  <si>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</si>
  <si>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</si>
  <si>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</si>
  <si>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</si>
  <si>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</si>
  <si>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</si>
  <si>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</si>
  <si>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</si>
  <si>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</si>
  <si>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</si>
  <si>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</si>
  <si>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</si>
  <si>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</si>
  <si>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</si>
  <si>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</si>
  <si>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</si>
  <si>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</si>
  <si>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</si>
  <si>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</si>
  <si>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</si>
  <si>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</si>
  <si>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</si>
  <si>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</si>
  <si>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</si>
  <si>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</si>
  <si>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</si>
  <si>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</si>
  <si>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</si>
  <si>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</si>
  <si>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</si>
  <si>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</si>
  <si>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</si>
  <si>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</si>
  <si>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</si>
  <si>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</si>
  <si>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</si>
  <si>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</si>
  <si>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</si>
  <si>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</si>
  <si>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</si>
  <si>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</si>
  <si>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</si>
  <si>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</si>
  <si>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</si>
  <si>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</si>
  <si>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</si>
  <si>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</si>
  <si>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</si>
  <si>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</si>
  <si>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</si>
  <si>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</si>
  <si>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</si>
  <si>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</si>
  <si>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</si>
  <si>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</si>
  <si>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</si>
  <si>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</si>
  <si>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</si>
  <si>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</si>
  <si>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</si>
  <si>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</si>
  <si>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</si>
  <si>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</si>
  <si>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</si>
  <si>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</si>
  <si>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</si>
  <si>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</si>
  <si>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</si>
  <si>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</si>
  <si>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</si>
  <si>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</si>
  <si>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</si>
  <si>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</si>
  <si>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</si>
  <si>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</si>
  <si>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</si>
  <si>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</si>
  <si>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</si>
  <si>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</si>
  <si>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</si>
  <si>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</si>
  <si>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</si>
  <si>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</si>
  <si>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</si>
  <si>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</si>
  <si>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</si>
  <si>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</si>
  <si>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</si>
  <si>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</si>
  <si>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</si>
  <si>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</si>
  <si>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</si>
  <si>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</si>
  <si>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</si>
  <si>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</si>
  <si>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</si>
  <si>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</si>
  <si>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</si>
  <si>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</si>
  <si>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</si>
  <si>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</si>
  <si>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</si>
  <si>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</si>
  <si>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</si>
  <si>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</si>
  <si>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</si>
  <si>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</si>
  <si>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</si>
  <si>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</si>
  <si>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</si>
  <si>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</si>
  <si>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</si>
  <si>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</si>
  <si>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</si>
  <si>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</si>
  <si>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</si>
  <si>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</si>
  <si>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</si>
  <si>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</si>
  <si>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</si>
  <si>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</si>
  <si>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</si>
  <si>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</si>
  <si>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</si>
  <si>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</si>
  <si>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</si>
  <si>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</si>
  <si>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</si>
  <si>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</si>
  <si>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</si>
  <si>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</si>
  <si>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</si>
  <si>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</si>
  <si>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</si>
  <si>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</si>
  <si>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</si>
  <si>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</si>
  <si>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</si>
  <si>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</si>
  <si>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</si>
  <si>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</si>
  <si>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</si>
  <si>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</si>
  <si>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</si>
  <si>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</si>
  <si>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</si>
  <si>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</si>
  <si>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</si>
  <si>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</si>
  <si>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</si>
  <si>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</si>
  <si>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</si>
  <si>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</si>
  <si>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</si>
  <si>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</si>
  <si>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</si>
  <si>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</si>
  <si>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</si>
  <si>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</si>
  <si>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</si>
  <si>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</si>
  <si>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</si>
  <si>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</si>
  <si>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</si>
  <si>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</si>
  <si>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</si>
  <si>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</si>
  <si>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</si>
  <si>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</si>
  <si>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</si>
  <si>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</si>
  <si>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</si>
  <si>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</si>
  <si>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</si>
  <si>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</si>
  <si>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</si>
  <si>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</si>
  <si>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</si>
  <si>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</si>
  <si>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</si>
  <si>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</si>
  <si>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</si>
  <si>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</si>
  <si>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</si>
  <si>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</si>
  <si>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</si>
  <si>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</si>
  <si>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</si>
  <si>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</si>
  <si>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</si>
  <si>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</si>
  <si>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</si>
  <si>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</si>
  <si>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</si>
  <si>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</si>
  <si>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</si>
  <si>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</si>
  <si>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</si>
  <si>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</si>
  <si>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</si>
  <si>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</si>
  <si>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</si>
  <si>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</si>
  <si>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</si>
  <si>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</si>
  <si>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</si>
  <si>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</si>
  <si>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</si>
  <si>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</si>
  <si>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</si>
  <si>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</si>
  <si>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</si>
  <si>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</si>
  <si>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</si>
  <si>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</si>
  <si>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</si>
  <si>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</si>
  <si>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</si>
  <si>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</si>
  <si>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</si>
  <si>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</si>
  <si>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</si>
  <si>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</si>
  <si>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</si>
  <si>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</si>
  <si>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</si>
  <si>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</si>
  <si>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</si>
  <si>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</si>
  <si>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</si>
  <si>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</si>
  <si>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</si>
  <si>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</si>
  <si>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</si>
  <si>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</si>
  <si>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</si>
  <si>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</si>
  <si>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</si>
  <si>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</si>
  <si>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</si>
  <si>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</si>
  <si>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</si>
  <si>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</si>
  <si>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</si>
  <si>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</si>
  <si>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</si>
  <si>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</si>
  <si>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</si>
  <si>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</si>
  <si>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</si>
  <si>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</si>
  <si>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</si>
  <si>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</si>
  <si>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</si>
  <si>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</si>
  <si>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</si>
  <si>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</si>
  <si>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</si>
  <si>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</si>
  <si>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</si>
  <si>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</si>
  <si>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</si>
  <si>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</si>
  <si>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03019A48</t>
  </si>
  <si>
    <t>The Ottawa Hospital - 
National Capital Region Bone Bank</t>
  </si>
  <si>
    <t>501 Smyth Road</t>
  </si>
  <si>
    <t>Ottawa</t>
  </si>
  <si>
    <t>Canada</t>
  </si>
  <si>
    <t>K1H 8L6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</si>
</sst>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G1" workbookViewId="0">
      <selection activeCell="A2" sqref="A2"/>
    </sheetView>
  </sheetViews>
  <sheetFormatPr defaultRowHeight="15" x14ac:dyDescent="0.25"/>
  <cols>
    <col min="1" max="1" width="11.28515625" style="54" customWidth="1"/>
    <col min="2" max="2" width="36.85546875"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101" t="s">
        <v>1226</v>
      </c>
      <c r="C2" s="89" t="s">
        <v>1218</v>
      </c>
      <c r="D2" s="87">
        <v>100088</v>
      </c>
      <c r="F2" s="54" t="s">
        <v>143</v>
      </c>
      <c r="G2" s="54" t="s">
        <v>1224</v>
      </c>
      <c r="H2" s="90">
        <v>42690</v>
      </c>
      <c r="I2" s="55">
        <v>42691</v>
      </c>
      <c r="J2" s="87" t="s">
        <v>1227</v>
      </c>
      <c r="K2" s="87" t="s">
        <v>1228</v>
      </c>
      <c r="L2" s="87" t="s">
        <v>1214</v>
      </c>
      <c r="M2" s="87" t="s">
        <v>1229</v>
      </c>
      <c r="N2" s="54" t="s">
        <v>1230</v>
      </c>
      <c r="O2" s="54" t="s">
        <v>1066</v>
      </c>
      <c r="P2" s="33" t="str">
        <f>IF(ISBLANK(O2), "", Activities_French_Text)</f>
        <v>Traitement,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K4" sqref="K4"/>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03019A48</v>
      </c>
      <c r="B2" s="79" t="str">
        <f>IF(ISBLANK('CTO Inspection English'!B2), "", 'CTO Inspection English'!B2)</f>
        <v>The Ottawa Hospital - 
National Capital Region Bone Bank</v>
      </c>
      <c r="C2" s="80" t="str">
        <f>IF(ISBLANK('CTO Inspection English'!E2), "", 'CTO Inspection English'!E2)</f>
        <v/>
      </c>
      <c r="D2" s="80" t="str">
        <f>IF(ISBLANK('CTO Inspection English'!F2), "", 'CTO Inspection English'!F2)</f>
        <v>Regular Inspection</v>
      </c>
      <c r="E2" s="81">
        <f>IF(ISBLANK('CTO Inspection English'!H2), "", 'CTO Inspection English'!H2)</f>
        <v>42690</v>
      </c>
      <c r="F2" s="82">
        <f>IF(ISBLANK('CTO Inspection English'!I2), "", 'CTO Inspection English'!I2)</f>
        <v>42691</v>
      </c>
      <c r="G2" s="92">
        <v>1</v>
      </c>
      <c r="H2" s="92">
        <v>1</v>
      </c>
      <c r="I2" s="83" t="s">
        <v>1045</v>
      </c>
      <c r="J2" s="78" t="str">
        <f>IF(ISBLANK(I2), "", Inspection_Regulation_French_Text)</f>
        <v>5 à 14 - Demande d’enregistrement</v>
      </c>
      <c r="K2" s="95" t="s">
        <v>946</v>
      </c>
      <c r="L2" s="78" t="str">
        <f>IF(ISBLANK(K2), "", Deficiency_French_Text)</f>
        <v>Des lacunes ont été notées concernant l’avis à Santé Canada au sujet des changements apportés à l’enregistrement.</v>
      </c>
    </row>
    <row r="3" spans="1:12" s="84" customFormat="1" ht="75" x14ac:dyDescent="0.25">
      <c r="A3" s="78" t="str">
        <f>IF(ISBLANK(G3), "",A2)</f>
        <v>03019A48</v>
      </c>
      <c r="B3" s="79" t="str">
        <f>IF(ISBLANK(G3), "", B2)</f>
        <v>The Ottawa Hospital - 
National Capital Region Bone Bank</v>
      </c>
      <c r="C3" s="80" t="str">
        <f>IF(ISBLANK(G3), "", C2)</f>
        <v/>
      </c>
      <c r="D3" s="80" t="str">
        <f>IF(ISBLANK(G3), "", D2)</f>
        <v>Regular Inspection</v>
      </c>
      <c r="E3" s="81">
        <f>IF(ISBLANK(G3), "", E2)</f>
        <v>42690</v>
      </c>
      <c r="F3" s="82">
        <f>IF(ISBLANK(G3), "", F2)</f>
        <v>42691</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75" x14ac:dyDescent="0.25">
      <c r="A4" s="78" t="str">
        <f t="shared" ref="A4:A41" si="0">IF(ISBLANK(G4), "",A3)</f>
        <v>03019A48</v>
      </c>
      <c r="B4" s="79" t="str">
        <f t="shared" ref="B4:B67" si="1">IF(ISBLANK(G4), "", B3)</f>
        <v>The Ottawa Hospital - 
National Capital Region Bone Bank</v>
      </c>
      <c r="C4" s="80" t="str">
        <f t="shared" ref="C4:C67" si="2">IF(ISBLANK(G4), "", C3)</f>
        <v/>
      </c>
      <c r="D4" s="80" t="str">
        <f t="shared" ref="D4:D67" si="3">IF(ISBLANK(G4), "", D3)</f>
        <v>Regular Inspection</v>
      </c>
      <c r="E4" s="81">
        <f t="shared" ref="E4:E67" si="4">IF(ISBLANK(G4), "", E3)</f>
        <v>42690</v>
      </c>
      <c r="F4" s="82">
        <f t="shared" ref="F4:F67" si="5">IF(ISBLANK(G4), "", F3)</f>
        <v>42691</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2016-11-22T16:41:15Z</dcterms:modified>
</cp:coreProperties>
</file>