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D59" i="4"/>
  <c r="C59" i="4"/>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D4" i="4"/>
  <c r="C4" i="4"/>
  <c r="L3" i="4"/>
  <c r="J3" i="4"/>
  <c r="F3" i="4"/>
  <c r="F4" i="4" s="1"/>
  <c r="D3" i="4"/>
  <c r="C3" i="4"/>
  <c r="B3" i="4"/>
  <c r="B4" i="4" s="1"/>
  <c r="L2" i="4"/>
  <c r="J2" i="4"/>
  <c r="F2" i="4"/>
  <c r="E2" i="4"/>
  <c r="E3" i="4" s="1"/>
  <c r="E4" i="4" s="1"/>
  <c r="D2" i="4"/>
  <c r="C2" i="4"/>
  <c r="B2" i="4"/>
  <c r="A2" i="4"/>
  <c r="A3" i="4" s="1"/>
  <c r="A4" i="4" s="1"/>
  <c r="P13" i="6"/>
  <c r="P12" i="6"/>
  <c r="P11" i="6"/>
  <c r="P10" i="6"/>
  <c r="P9" i="6"/>
  <c r="P8" i="6"/>
  <c r="P7" i="6"/>
  <c r="P6" i="6"/>
  <c r="P5" i="6"/>
  <c r="P4" i="6"/>
  <c r="P3" i="6"/>
  <c r="P2" i="6"/>
  <c r="D60" i="4" l="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c r="E91" i="4" s="1"/>
  <c r="E92" i="4" s="1"/>
  <c r="E93" i="4" s="1"/>
  <c r="C60" i="4"/>
  <c r="C61" i="4"/>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alcChain>
</file>

<file path=xl/sharedStrings.xml><?xml version="1.0" encoding="utf-8"?>
<sst xmlns="http://schemas.openxmlformats.org/spreadsheetml/2006/main" count="2342" uniqueCount="1231">
  <si>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</si>
  <si>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</si>
  <si>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</si>
  <si>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</si>
  <si>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</si>
  <si>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</si>
  <si>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</si>
  <si>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</si>
  <si>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</si>
  <si>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</si>
  <si>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</si>
  <si>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</si>
  <si>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</si>
  <si>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</si>
  <si>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</si>
  <si>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</si>
  <si>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</si>
  <si>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</si>
  <si>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</si>
  <si>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</si>
  <si>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</si>
  <si>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</si>
  <si>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</si>
  <si>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</si>
  <si>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</si>
  <si>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</si>
  <si>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</si>
  <si>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</si>
  <si>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</si>
  <si>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</si>
  <si>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</si>
  <si>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</si>
  <si>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</si>
  <si>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</si>
  <si>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</si>
  <si>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</si>
  <si>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</si>
  <si>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</si>
  <si>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</si>
  <si>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</si>
  <si>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</si>
  <si>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</si>
  <si>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</si>
  <si>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</si>
  <si>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</si>
  <si>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</si>
  <si>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</si>
  <si>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</si>
  <si>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</si>
  <si>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</si>
  <si>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</si>
  <si>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</si>
  <si>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</si>
  <si>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</si>
  <si>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</si>
  <si>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</si>
  <si>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</si>
  <si>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</si>
  <si>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</si>
  <si>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</si>
  <si>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</si>
  <si>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</si>
  <si>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</si>
  <si>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</si>
  <si>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</si>
  <si>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</si>
  <si>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</si>
  <si>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</si>
  <si>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</si>
  <si>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</si>
  <si>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</si>
  <si>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</si>
  <si>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</si>
  <si>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</si>
  <si>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</si>
  <si>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</si>
  <si>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</si>
  <si>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</si>
  <si>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</si>
  <si>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</si>
  <si>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</si>
  <si>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</si>
  <si>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</si>
  <si>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</si>
  <si>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</si>
  <si>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</si>
  <si>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</si>
  <si>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</si>
  <si>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</si>
  <si>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</si>
  <si>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</si>
  <si>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</si>
  <si>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</si>
  <si>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</si>
  <si>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</si>
  <si>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</si>
  <si>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</si>
  <si>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</si>
  <si>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</si>
  <si>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</si>
  <si>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</si>
  <si>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</si>
  <si>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</si>
  <si>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</si>
  <si>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</si>
  <si>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</si>
  <si>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</si>
  <si>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</si>
  <si>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</si>
  <si>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</si>
  <si>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</si>
  <si>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</si>
  <si>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</si>
  <si>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</si>
  <si>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</si>
  <si>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</si>
  <si>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</si>
  <si>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</si>
  <si>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</si>
  <si>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</si>
  <si>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</si>
  <si>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</si>
  <si>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</si>
  <si>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</si>
  <si>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</si>
  <si>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</si>
  <si>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</si>
  <si>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</si>
  <si>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</si>
  <si>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</si>
  <si>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</si>
  <si>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</si>
  <si>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</si>
  <si>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</si>
  <si>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</si>
  <si>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</si>
  <si>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</si>
  <si>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</si>
  <si>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</si>
  <si>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</si>
  <si>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</si>
  <si>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</si>
  <si>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</si>
  <si>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</si>
  <si>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</si>
  <si>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</si>
  <si>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</si>
  <si>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</si>
  <si>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</si>
  <si>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</si>
  <si>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</si>
  <si>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</si>
  <si>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</si>
  <si>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</si>
  <si>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</si>
  <si>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</si>
  <si>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</si>
  <si>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</si>
  <si>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</si>
  <si>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</si>
  <si>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</si>
  <si>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</si>
  <si>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</si>
  <si>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</si>
  <si>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</si>
  <si>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</si>
  <si>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</si>
  <si>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</si>
  <si>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</si>
  <si>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</si>
  <si>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</si>
  <si>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</si>
  <si>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</si>
  <si>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</si>
  <si>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</si>
  <si>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</si>
  <si>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</si>
  <si>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</si>
  <si>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</si>
  <si>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</si>
  <si>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</si>
  <si>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</si>
  <si>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</si>
  <si>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</si>
  <si>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</si>
  <si>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</si>
  <si>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</si>
  <si>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</si>
  <si>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</si>
  <si>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</si>
  <si>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</si>
  <si>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</si>
  <si>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</si>
  <si>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</si>
  <si>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</si>
  <si>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</si>
  <si>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</si>
  <si>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</si>
  <si>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</si>
  <si>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</si>
  <si>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</si>
  <si>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</si>
  <si>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</si>
  <si>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</si>
  <si>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</si>
  <si>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</si>
  <si>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</si>
  <si>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</si>
  <si>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</si>
  <si>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</si>
  <si>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</si>
  <si>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</si>
  <si>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</si>
  <si>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</si>
  <si>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</si>
  <si>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</si>
  <si>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</si>
  <si>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</si>
  <si>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</si>
  <si>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</si>
  <si>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</si>
  <si>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</si>
  <si>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</si>
  <si>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</si>
  <si>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</si>
  <si>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</si>
  <si>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</si>
  <si>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</si>
  <si>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</si>
  <si>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</si>
  <si>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</si>
  <si>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</si>
  <si>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</si>
  <si>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</si>
  <si>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</si>
  <si>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</si>
  <si>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</si>
  <si>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</si>
  <si>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</si>
  <si>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</si>
  <si>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</si>
  <si>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</si>
  <si>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</si>
  <si>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</si>
  <si>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</si>
  <si>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</si>
  <si>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</si>
  <si>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</si>
  <si>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</si>
  <si>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</si>
  <si>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</si>
  <si>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</si>
  <si>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</si>
  <si>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</si>
  <si>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</si>
  <si>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</si>
  <si>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</si>
  <si>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</si>
  <si>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</si>
  <si>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</si>
  <si>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</si>
  <si>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</si>
  <si>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</si>
  <si>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</si>
  <si>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</si>
  <si>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</si>
  <si>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</si>
  <si>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</si>
  <si>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</si>
  <si>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</si>
  <si>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</si>
  <si>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</si>
  <si>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</si>
  <si>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</si>
  <si>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</si>
  <si>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</si>
  <si>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</si>
  <si>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</si>
  <si>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</si>
  <si>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</si>
  <si>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</si>
  <si>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</si>
  <si>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</si>
  <si>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</si>
  <si>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</si>
  <si>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</si>
  <si>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</si>
  <si>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</si>
  <si>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</si>
  <si>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</si>
  <si>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</si>
  <si>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</si>
  <si>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</si>
  <si>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</si>
  <si>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</si>
  <si>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</si>
  <si>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</si>
  <si>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</si>
  <si>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</si>
  <si>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</si>
  <si>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</si>
  <si>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</si>
  <si>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</si>
  <si>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</si>
  <si>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</si>
  <si>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</si>
  <si>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</si>
  <si>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</si>
  <si>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</si>
  <si>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</si>
  <si>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</si>
  <si>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</si>
  <si>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</si>
  <si>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</si>
  <si>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</si>
  <si>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</si>
  <si>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</si>
  <si>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</si>
  <si>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</si>
  <si>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</si>
  <si>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</si>
  <si>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</si>
  <si>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</si>
  <si>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</si>
  <si>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</si>
  <si>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</si>
  <si>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</si>
  <si>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</si>
  <si>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</si>
  <si>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</si>
  <si>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</si>
  <si>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</si>
  <si>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</si>
  <si>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</si>
  <si>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</si>
  <si>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</si>
  <si>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</si>
  <si>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</si>
  <si>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</si>
  <si>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</si>
  <si>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</si>
  <si>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</si>
  <si>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</si>
  <si>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</si>
  <si>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</si>
  <si>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</si>
  <si>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</si>
  <si>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</si>
  <si>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</si>
  <si>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</si>
  <si>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</si>
  <si>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</si>
  <si>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</si>
  <si>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</si>
  <si>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</si>
  <si>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</si>
  <si>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</si>
  <si>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</si>
  <si>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</si>
  <si>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</si>
  <si>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</si>
  <si>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</si>
  <si>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</si>
  <si>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</si>
  <si>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</si>
  <si>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</si>
  <si>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</si>
  <si>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</si>
  <si>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</si>
  <si>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</si>
  <si>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</si>
  <si>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</si>
  <si>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</si>
  <si>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</si>
  <si>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</si>
  <si>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</si>
  <si>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</si>
  <si>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</si>
  <si>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</si>
  <si>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</si>
  <si>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</si>
  <si>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</si>
  <si>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</si>
  <si>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</si>
  <si>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</si>
  <si>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</si>
  <si>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</si>
  <si>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</si>
  <si>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</si>
  <si>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</si>
  <si>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</si>
  <si>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</si>
  <si>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</si>
  <si>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</si>
  <si>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</si>
  <si>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</si>
  <si>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</si>
  <si>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</si>
  <si>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</si>
  <si>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</si>
  <si>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</si>
  <si>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</si>
  <si>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</si>
  <si>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</si>
  <si>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</si>
  <si>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</si>
  <si>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</si>
  <si>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</si>
  <si>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</si>
  <si>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</si>
  <si>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</si>
  <si>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</si>
  <si>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</si>
  <si>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</si>
  <si>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</si>
  <si>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</si>
  <si>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</si>
  <si>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</si>
  <si>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</si>
  <si>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</si>
  <si>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</si>
  <si>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</si>
  <si>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</si>
  <si>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</si>
  <si>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</si>
  <si>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</si>
  <si>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</si>
  <si>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</si>
  <si>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</si>
  <si>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</si>
  <si>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</si>
  <si>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</si>
  <si>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</si>
  <si>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</si>
  <si>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</si>
  <si>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</si>
  <si>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</si>
  <si>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</si>
  <si>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</si>
  <si>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</si>
  <si>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</si>
  <si>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</si>
  <si>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</si>
  <si>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</si>
  <si>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</si>
  <si>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</si>
  <si>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</si>
  <si>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</si>
  <si>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</si>
  <si>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</si>
  <si>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</si>
  <si>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</si>
  <si>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</si>
  <si>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</si>
  <si>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</si>
  <si>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</si>
  <si>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</si>
  <si>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</si>
  <si>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</si>
  <si>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</si>
  <si>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</si>
  <si>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</si>
  <si>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</si>
  <si>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</si>
  <si>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</si>
  <si>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</si>
  <si>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</si>
  <si>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</si>
  <si>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</si>
  <si>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</si>
  <si>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</si>
  <si>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</si>
  <si>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</si>
  <si>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</si>
  <si>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</si>
  <si>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</si>
  <si>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</si>
  <si>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</si>
  <si>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</si>
  <si>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</si>
  <si>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</si>
  <si>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</si>
  <si>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</si>
  <si>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</si>
  <si>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</si>
  <si>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</si>
  <si>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</si>
  <si>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</si>
  <si>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</si>
  <si>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</si>
  <si>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</si>
  <si>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</si>
  <si>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</si>
  <si>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</si>
  <si>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</si>
  <si>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</si>
  <si>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</si>
  <si>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</si>
  <si>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</si>
  <si>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</si>
  <si>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</si>
  <si>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</si>
  <si>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</si>
  <si>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</si>
  <si>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</si>
  <si>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</si>
  <si>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</si>
  <si>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</si>
  <si>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</si>
  <si>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</si>
  <si>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</si>
  <si>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</si>
  <si>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</si>
  <si>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</si>
  <si>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</si>
  <si>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</si>
  <si>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</si>
  <si>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</si>
  <si>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</si>
  <si>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</si>
  <si>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</si>
  <si>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</si>
  <si>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</si>
  <si>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</si>
  <si>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</si>
  <si>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</si>
  <si>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</si>
  <si>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</si>
  <si>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</si>
  <si>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</si>
  <si>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</si>
  <si>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</si>
  <si>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</si>
  <si>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</si>
  <si>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</si>
  <si>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</si>
  <si>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</si>
  <si>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</si>
  <si>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</si>
  <si>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</si>
  <si>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</si>
  <si>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</si>
  <si>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</si>
  <si>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</si>
  <si>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</si>
  <si>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</si>
  <si>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</si>
  <si>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</si>
  <si>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</si>
  <si>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</si>
  <si>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</si>
  <si>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</si>
  <si>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</si>
  <si>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</si>
  <si>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</si>
  <si>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</si>
  <si>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</si>
  <si>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</si>
  <si>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</si>
  <si>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</si>
  <si>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</si>
  <si>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</si>
  <si>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</si>
  <si>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</si>
  <si>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</si>
  <si>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</si>
  <si>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</si>
  <si>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</si>
  <si>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</si>
  <si>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</si>
  <si>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</si>
  <si>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</si>
  <si>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</si>
  <si>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</si>
  <si>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</si>
  <si>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</si>
  <si>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</si>
  <si>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</si>
  <si>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</si>
  <si>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</si>
  <si>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</si>
  <si>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</si>
  <si>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</si>
  <si>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</si>
  <si>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</si>
  <si>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</si>
  <si>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</si>
  <si>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</si>
  <si>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</si>
  <si>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</si>
  <si>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</si>
  <si>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</si>
  <si>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</si>
  <si>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</si>
  <si>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</si>
  <si>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</si>
  <si>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</si>
  <si>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</si>
  <si>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</si>
  <si>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</si>
  <si>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</si>
  <si>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</si>
  <si>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</si>
  <si>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</si>
  <si>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</si>
  <si>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</si>
  <si>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</si>
  <si>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</si>
  <si>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</si>
  <si>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</si>
  <si>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</si>
  <si>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</si>
  <si>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</si>
  <si>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</si>
  <si>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</si>
  <si>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</si>
  <si>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</si>
  <si>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</si>
  <si>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</si>
  <si>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</si>
  <si>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</si>
  <si>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</si>
  <si>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</si>
  <si>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</si>
  <si>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</si>
  <si>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</si>
  <si>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</si>
  <si>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</si>
  <si>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</si>
  <si>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</si>
  <si>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</si>
  <si>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</si>
  <si>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</si>
  <si>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</si>
  <si>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</si>
  <si>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</si>
  <si>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</si>
  <si>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</si>
  <si>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</si>
  <si>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</si>
  <si>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</si>
  <si>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</si>
  <si>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</si>
  <si>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</si>
  <si>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</si>
  <si>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</si>
  <si>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</si>
  <si>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</si>
  <si>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</si>
  <si>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</si>
  <si>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</si>
  <si>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</si>
  <si>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</si>
  <si>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</si>
  <si>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</si>
  <si>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</si>
  <si>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</si>
  <si>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</si>
  <si>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</si>
  <si>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</si>
  <si>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</si>
  <si>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</si>
  <si>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</si>
  <si>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</si>
  <si>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</si>
  <si>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</si>
  <si>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</si>
  <si>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</si>
  <si>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</si>
  <si>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</si>
  <si>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</si>
  <si>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</si>
  <si>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</si>
  <si>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</si>
  <si>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</si>
  <si>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</si>
  <si>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</si>
  <si>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</si>
  <si>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</si>
  <si>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</si>
  <si>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</si>
  <si>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</si>
  <si>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</si>
  <si>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</si>
  <si>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</si>
  <si>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</si>
  <si>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</si>
  <si>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</si>
  <si>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</si>
  <si>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</si>
  <si>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</si>
  <si>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</si>
  <si>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</si>
  <si>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</si>
  <si>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</si>
  <si>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</si>
  <si>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</si>
  <si>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</si>
  <si>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</si>
  <si>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</si>
  <si>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</si>
  <si>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</si>
  <si>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</si>
  <si>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</si>
  <si>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</si>
  <si>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</si>
  <si>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</si>
  <si>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</si>
  <si>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</si>
  <si>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</si>
  <si>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</si>
  <si>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</si>
  <si>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</si>
  <si>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</si>
  <si>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</si>
  <si>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</si>
  <si>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</si>
  <si>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</si>
  <si>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</si>
  <si>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</si>
  <si>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</si>
  <si>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</si>
  <si>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</si>
  <si>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</si>
  <si>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</si>
  <si>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</si>
  <si>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</si>
  <si>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</si>
  <si>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</si>
  <si>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</si>
  <si>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</si>
  <si>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</si>
  <si>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</si>
  <si>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</si>
  <si>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</si>
  <si>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</si>
  <si>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</si>
  <si>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</si>
  <si>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</si>
  <si>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</si>
  <si>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</si>
  <si>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</si>
  <si>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</si>
  <si>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</si>
  <si>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</si>
  <si>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</si>
  <si>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</si>
  <si>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</si>
  <si>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</si>
  <si>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</si>
  <si>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</si>
  <si>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</si>
  <si>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</si>
  <si>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</si>
  <si>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</si>
  <si>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</si>
  <si>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</si>
  <si>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</si>
  <si>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</si>
  <si>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</si>
  <si>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</si>
  <si>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</si>
  <si>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</si>
  <si>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</si>
  <si>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</si>
  <si>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</si>
  <si>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</si>
  <si>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</si>
  <si>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</si>
  <si>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</si>
  <si>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</si>
  <si>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</si>
  <si>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</si>
  <si>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</si>
  <si>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</si>
  <si>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</si>
  <si>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</si>
  <si>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</si>
  <si>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</si>
  <si>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</si>
  <si>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</si>
  <si>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</si>
  <si>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</si>
  <si>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</si>
  <si>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</si>
  <si>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</si>
  <si>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</si>
  <si>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</si>
  <si>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</si>
  <si>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</si>
  <si>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</si>
  <si>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</si>
  <si>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</si>
  <si>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</si>
  <si>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</si>
  <si>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</si>
  <si>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</si>
  <si>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</si>
  <si>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</si>
  <si>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</si>
  <si>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</si>
  <si>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</si>
  <si>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</si>
  <si>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</si>
  <si>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</si>
  <si>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</si>
  <si>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</si>
  <si>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</si>
  <si>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</si>
  <si>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</si>
  <si>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</si>
  <si>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</si>
  <si>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</si>
  <si>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</si>
  <si>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</si>
  <si>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</si>
  <si>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</si>
  <si>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</si>
  <si>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</si>
  <si>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</si>
  <si>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</si>
  <si>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</si>
  <si>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</si>
  <si>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</si>
  <si>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</si>
  <si>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</si>
  <si>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</si>
  <si>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</si>
  <si>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</si>
  <si>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</si>
  <si>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</si>
  <si>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</si>
  <si>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</si>
  <si>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</si>
  <si>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</si>
  <si>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</si>
  <si>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</si>
  <si>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</si>
  <si>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</si>
  <si>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</si>
  <si>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</si>
  <si>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</si>
  <si>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</si>
  <si>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</si>
  <si>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</si>
  <si>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</si>
  <si>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</si>
  <si>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</si>
  <si>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</si>
  <si>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</si>
  <si>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</si>
  <si>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</si>
  <si>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</si>
  <si>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</si>
  <si>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</si>
  <si>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</si>
  <si>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</si>
  <si>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</si>
  <si>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</si>
  <si>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</si>
  <si>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</si>
  <si>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</si>
  <si>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</si>
  <si>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</si>
  <si>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</si>
  <si>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</si>
  <si>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</si>
  <si>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</si>
  <si>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</si>
  <si>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</si>
  <si>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</si>
  <si>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</si>
  <si>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</si>
  <si>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</si>
  <si>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</si>
  <si>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</si>
  <si>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</si>
  <si>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</si>
  <si>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</si>
  <si>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</si>
  <si>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</si>
  <si>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</si>
  <si>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</si>
  <si>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</si>
  <si>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</si>
  <si>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</si>
  <si>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</si>
  <si>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</si>
  <si>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</si>
  <si>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</si>
  <si>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</si>
  <si>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</si>
  <si>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</si>
  <si>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</si>
  <si>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</si>
  <si>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</si>
  <si>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</si>
  <si>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</si>
  <si>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</si>
  <si>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</si>
  <si>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</si>
  <si>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</si>
  <si>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</si>
  <si>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</si>
  <si>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</si>
  <si>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</si>
  <si>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</si>
  <si>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</si>
  <si>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</si>
  <si>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</si>
  <si>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</si>
  <si>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</si>
  <si>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</si>
  <si>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</si>
  <si>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</si>
  <si>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</si>
  <si>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</si>
  <si>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</si>
  <si>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</si>
  <si>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</si>
  <si>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</si>
  <si>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</si>
  <si>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</si>
  <si>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</si>
  <si>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</si>
  <si>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</si>
  <si>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</si>
  <si>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</si>
  <si>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</si>
  <si>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</si>
  <si>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</si>
  <si>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</si>
  <si>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</si>
  <si>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</si>
  <si>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</si>
  <si>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</si>
  <si>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</si>
  <si>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</si>
  <si>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</si>
  <si>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</si>
  <si>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</si>
  <si>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</si>
  <si>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</si>
  <si>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</si>
  <si>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</si>
  <si>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</si>
  <si>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</si>
  <si>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</si>
  <si>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</si>
  <si>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</si>
  <si>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</si>
  <si>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</si>
  <si>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</si>
  <si>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</si>
  <si>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</si>
  <si>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</si>
  <si>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</si>
  <si>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</si>
  <si>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</si>
  <si>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</si>
  <si>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</si>
  <si>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</si>
  <si>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</si>
  <si>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</si>
  <si>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</si>
  <si>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</si>
  <si>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</si>
  <si>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</si>
  <si>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</si>
  <si>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</si>
  <si>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</si>
  <si>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</si>
  <si>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</si>
  <si>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</si>
  <si>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</si>
  <si>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</si>
  <si>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</si>
  <si>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</si>
  <si>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</si>
  <si>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</si>
  <si>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</si>
  <si>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</si>
  <si>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</si>
  <si>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</si>
  <si>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</si>
  <si>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</si>
  <si>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</si>
  <si>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</si>
  <si>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</si>
  <si>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</si>
  <si>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</si>
  <si>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</si>
  <si>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</si>
  <si>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</si>
  <si>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</si>
  <si>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</si>
  <si>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</si>
  <si>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</si>
  <si>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</si>
  <si>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</si>
  <si>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</si>
  <si>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</si>
  <si>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</si>
  <si>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</si>
  <si>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</si>
  <si>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</si>
  <si>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</si>
  <si>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</si>
  <si>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</si>
  <si>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</si>
  <si>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</si>
  <si>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</si>
  <si>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</si>
  <si>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</si>
  <si>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</si>
  <si>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</si>
  <si>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</si>
  <si>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</si>
  <si>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</si>
  <si>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</si>
  <si>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</si>
  <si>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</si>
  <si>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</si>
  <si>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</si>
  <si>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</si>
  <si>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</si>
  <si>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</si>
  <si>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</si>
  <si>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</si>
  <si>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</si>
  <si>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</si>
  <si>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</si>
  <si>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</si>
  <si>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</si>
  <si>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</si>
  <si>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</si>
  <si>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</si>
  <si>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</si>
  <si>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</si>
  <si>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</si>
  <si>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</si>
  <si>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</si>
  <si>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</si>
  <si>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</si>
  <si>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</si>
  <si>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</si>
  <si>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</si>
  <si>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</si>
  <si>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</si>
  <si>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</si>
  <si>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</si>
  <si>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</si>
  <si>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</si>
  <si>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</si>
  <si>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</si>
  <si>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</si>
  <si>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</si>
  <si>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</si>
  <si>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</si>
  <si>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</si>
  <si>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</si>
  <si>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</si>
  <si>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</si>
  <si>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</si>
  <si>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</si>
  <si>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</si>
  <si>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</si>
  <si>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</si>
  <si>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</si>
  <si>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</si>
  <si>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</si>
  <si>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</si>
  <si>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</si>
  <si>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</si>
  <si>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</si>
  <si>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</si>
  <si>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</si>
  <si>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</si>
  <si>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</si>
  <si>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</si>
  <si>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</si>
  <si>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</si>
  <si>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</si>
  <si>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</si>
  <si>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</si>
  <si>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</si>
  <si>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</si>
  <si>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</si>
  <si>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</si>
  <si>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</si>
  <si>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</si>
  <si>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</si>
  <si>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</si>
  <si>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</si>
  <si>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</si>
  <si>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</si>
  <si>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</si>
  <si>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</si>
  <si>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</si>
  <si>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</si>
  <si>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</si>
  <si>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</si>
  <si>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</si>
  <si>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</si>
  <si>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</si>
  <si>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</si>
  <si>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</si>
  <si>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</si>
  <si>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</si>
  <si>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</si>
  <si>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</si>
  <si>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</si>
  <si>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</si>
  <si>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</si>
  <si>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</si>
  <si>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</si>
  <si>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</si>
  <si>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</si>
  <si>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</si>
  <si>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</si>
  <si>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</si>
  <si>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</si>
  <si>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</si>
  <si>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</si>
  <si>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</si>
  <si>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</si>
  <si>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</si>
  <si>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</si>
  <si>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</si>
  <si>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</si>
  <si>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</si>
  <si>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</si>
  <si>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</si>
  <si>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</si>
  <si>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</si>
  <si>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</si>
  <si>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</si>
  <si>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</si>
  <si>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</si>
  <si>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</si>
  <si>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</si>
  <si>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</si>
  <si>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</si>
  <si>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</si>
  <si>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</si>
  <si>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</si>
  <si>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</si>
  <si>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</si>
  <si>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</si>
  <si>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</si>
  <si>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</si>
  <si>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</si>
  <si>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</si>
  <si>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</si>
  <si>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</si>
  <si>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</si>
  <si>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</si>
  <si>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</si>
  <si>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</si>
  <si>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</si>
  <si>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</si>
  <si>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</si>
  <si>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</si>
  <si>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</si>
  <si>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</si>
  <si>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</si>
  <si>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</si>
  <si>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</si>
  <si>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</si>
  <si>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</si>
  <si>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</si>
  <si>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</si>
  <si>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</si>
  <si>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</si>
  <si>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</si>
  <si>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</si>
  <si>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</si>
  <si>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</si>
  <si>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</si>
  <si>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</si>
  <si>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</si>
  <si>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</si>
  <si>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</si>
  <si>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</si>
  <si>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</si>
  <si>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</si>
  <si>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</si>
  <si>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</si>
  <si>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</si>
  <si>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</si>
  <si>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</si>
  <si>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</si>
  <si>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</si>
  <si>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</si>
  <si>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</si>
  <si>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</si>
  <si>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</si>
  <si>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</si>
  <si>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</si>
  <si>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</si>
  <si>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</si>
  <si>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</si>
  <si>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</si>
  <si>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</si>
  <si>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</si>
  <si>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</si>
  <si>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</si>
  <si>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</si>
  <si>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</si>
  <si>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</si>
  <si>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</si>
  <si>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</si>
  <si>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</si>
  <si>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</si>
  <si>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</si>
  <si>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</si>
  <si>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</si>
  <si>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</si>
  <si>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</si>
  <si>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</si>
  <si>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</si>
  <si>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</si>
  <si>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</si>
  <si>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</si>
  <si>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</si>
  <si>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Ottawa</t>
  </si>
  <si>
    <t>Canada</t>
  </si>
  <si>
    <t>8FCCFC7A</t>
  </si>
  <si>
    <t>The Ottawa Hospital: 
Renal Transplantation Program</t>
  </si>
  <si>
    <t>1967 Riverside Drive</t>
  </si>
  <si>
    <t>K1H 7W9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</si>
</sst>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K1" workbookViewId="0">
      <selection activeCell="P2" sqref="P2"/>
    </sheetView>
  </sheetViews>
  <sheetFormatPr defaultRowHeight="15" x14ac:dyDescent="0.25"/>
  <cols>
    <col min="1" max="1" width="11.28515625" style="54" customWidth="1"/>
    <col min="2" max="2" width="36.85546875"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1227</v>
      </c>
      <c r="B2" s="101" t="s">
        <v>1228</v>
      </c>
      <c r="C2" s="89" t="s">
        <v>1218</v>
      </c>
      <c r="D2" s="87">
        <v>100043</v>
      </c>
      <c r="E2" s="54" t="s">
        <v>146</v>
      </c>
      <c r="F2" s="54" t="s">
        <v>143</v>
      </c>
      <c r="G2" s="54" t="s">
        <v>1224</v>
      </c>
      <c r="H2" s="90">
        <v>42696</v>
      </c>
      <c r="I2" s="55">
        <v>42699</v>
      </c>
      <c r="J2" s="87" t="s">
        <v>1229</v>
      </c>
      <c r="K2" s="87" t="s">
        <v>1225</v>
      </c>
      <c r="L2" s="87" t="s">
        <v>1214</v>
      </c>
      <c r="M2" s="87" t="s">
        <v>1226</v>
      </c>
      <c r="N2" s="54" t="s">
        <v>1230</v>
      </c>
      <c r="O2" s="54" t="s">
        <v>1035</v>
      </c>
      <c r="P2" s="33" t="str">
        <f>IF(ISBLANK(O2), "", Activities_French_Text)</f>
        <v>Traitement, Distribution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Normal="100" workbookViewId="0">
      <selection activeCell="D3" sqref="D3"/>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8FCCFC7A</v>
      </c>
      <c r="B2" s="79" t="str">
        <f>IF(ISBLANK('CTO Inspection English'!B2), "", 'CTO Inspection English'!B2)</f>
        <v>The Ottawa Hospital: 
Renal Transplantation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42696</v>
      </c>
      <c r="F2" s="82">
        <f>IF(ISBLANK('CTO Inspection English'!I2), "", 'CTO Inspection English'!I2)</f>
        <v>42699</v>
      </c>
      <c r="G2" s="92">
        <v>1</v>
      </c>
      <c r="H2" s="92">
        <v>1</v>
      </c>
      <c r="I2" s="83" t="s">
        <v>1053</v>
      </c>
      <c r="J2" s="78" t="str">
        <f>IF(ISBLANK(I2), "", Inspection_Regulation_French_Text)</f>
        <v xml:space="preserve">55 à 63 - Dossiers </v>
      </c>
      <c r="K2" s="95" t="s">
        <v>985</v>
      </c>
      <c r="L2" s="78" t="str">
        <f>IF(ISBLANK(K2), "", Deficiency_French_Text)</f>
        <v>Des lacunes ont été notées concernant les dossiers de l’établissement.</v>
      </c>
    </row>
    <row r="3" spans="1:12" s="84" customFormat="1" ht="75" x14ac:dyDescent="0.25">
      <c r="A3" s="78" t="str">
        <f>IF(ISBLANK(G3), "",A2)</f>
        <v>8FCCFC7A</v>
      </c>
      <c r="B3" s="79" t="str">
        <f>IF(ISBLANK(G3), "", B2)</f>
        <v>The Ottawa Hospital: 
Renal Transplantation Program</v>
      </c>
      <c r="C3" s="80" t="str">
        <f>IF(ISBLANK(G3), "", C2)</f>
        <v>Inspection régulière</v>
      </c>
      <c r="D3" s="80" t="str">
        <f>IF(ISBLANK(G3), "", D2)</f>
        <v>Regular Inspection</v>
      </c>
      <c r="E3" s="81">
        <f>IF(ISBLANK(G3), "", E2)</f>
        <v>42696</v>
      </c>
      <c r="F3" s="82">
        <f>IF(ISBLANK(G3), "", F2)</f>
        <v>42699</v>
      </c>
      <c r="G3" s="92">
        <v>2</v>
      </c>
      <c r="H3" s="92">
        <v>1</v>
      </c>
      <c r="I3" s="83" t="s">
        <v>1049</v>
      </c>
      <c r="J3" s="78" t="str">
        <f>IF(ISBLANK(I3), "", Inspection_Regulation_French_Text)</f>
        <v xml:space="preserve">70 à 76 - Système d’assurance de la qualité </v>
      </c>
      <c r="K3" s="95" t="s">
        <v>999</v>
      </c>
      <c r="L3" s="78" t="str">
        <f>IF(ISBLANK(K3), "", Deficiency_French_Text)</f>
        <v>Des lacunes ont été notées concernant les procédures d’opération normalisées ou les vérifications.</v>
      </c>
    </row>
    <row r="4" spans="1:12" s="84" customFormat="1"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2"/>
      <c r="H4" s="92"/>
      <c r="I4" s="83"/>
      <c r="J4" s="78" t="str">
        <f>IF(ISBLANK(I4), "", Inspection_Regulation_French_Text)</f>
        <v/>
      </c>
      <c r="K4" s="95"/>
      <c r="L4" s="78" t="str">
        <f>IF(ISBLANK(K4), "", Deficiency_French_Text)</f>
        <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2016-11-29T15:04:25Z</dcterms:modified>
</cp:coreProperties>
</file>