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F60" i="4" s="1"/>
  <c r="A60" i="4"/>
  <c r="J59" i="4"/>
  <c r="F59" i="4"/>
  <c r="E59" i="4"/>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C60" i="4" l="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F61" i="4"/>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2" i="4"/>
  <c r="E93"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92" i="4"/>
  <c r="C93" i="4" s="1"/>
</calcChain>
</file>

<file path=xl/sharedStrings.xml><?xml version="1.0" encoding="utf-8"?>
<sst xmlns="http://schemas.openxmlformats.org/spreadsheetml/2006/main" count="2340" uniqueCount="1231">
  <si>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</si>
  <si>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</si>
  <si>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</si>
  <si>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</si>
  <si>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</si>
  <si>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</si>
  <si>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</si>
  <si>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</si>
  <si>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</si>
  <si>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</si>
  <si>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</si>
  <si>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</si>
  <si>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</si>
  <si>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</si>
  <si>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</si>
  <si>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</si>
  <si>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</si>
  <si>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</si>
  <si>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</si>
  <si>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</si>
  <si>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</si>
  <si>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</si>
  <si>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</si>
  <si>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</si>
  <si>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</si>
  <si>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</si>
  <si>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</si>
  <si>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</si>
  <si>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</si>
  <si>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</si>
  <si>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</si>
  <si>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</si>
  <si>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</si>
  <si>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</si>
  <si>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</si>
  <si>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</si>
  <si>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</si>
  <si>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</si>
  <si>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</si>
  <si>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</si>
  <si>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</si>
  <si>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</si>
  <si>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</si>
  <si>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</si>
  <si>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</si>
  <si>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</si>
  <si>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</si>
  <si>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</si>
  <si>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</si>
  <si>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</si>
  <si>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</si>
  <si>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</si>
  <si>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</si>
  <si>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</si>
  <si>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</si>
  <si>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</si>
  <si>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</si>
  <si>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</si>
  <si>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</si>
  <si>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</si>
  <si>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</si>
  <si>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</si>
  <si>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</si>
  <si>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</si>
  <si>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</si>
  <si>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</si>
  <si>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</si>
  <si>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</si>
  <si>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</si>
  <si>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</si>
  <si>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</si>
  <si>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</si>
  <si>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</si>
  <si>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</si>
  <si>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</si>
  <si>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</si>
  <si>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</si>
  <si>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</si>
  <si>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</si>
  <si>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</si>
  <si>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</si>
  <si>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</si>
  <si>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</si>
  <si>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</si>
  <si>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</si>
  <si>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</si>
  <si>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</si>
  <si>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</si>
  <si>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</si>
  <si>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</si>
  <si>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</si>
  <si>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</si>
  <si>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</si>
  <si>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</si>
  <si>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</si>
  <si>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</si>
  <si>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</si>
  <si>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</si>
  <si>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</si>
  <si>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</si>
  <si>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</si>
  <si>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</si>
  <si>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</si>
  <si>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</si>
  <si>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</si>
  <si>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</si>
  <si>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</si>
  <si>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</si>
  <si>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</si>
  <si>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</si>
  <si>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</si>
  <si>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</si>
  <si>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</si>
  <si>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</si>
  <si>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</si>
  <si>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</si>
  <si>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</si>
  <si>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</si>
  <si>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</si>
  <si>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</si>
  <si>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</si>
  <si>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</si>
  <si>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</si>
  <si>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</si>
  <si>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</si>
  <si>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</si>
  <si>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</si>
  <si>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</si>
  <si>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</si>
  <si>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</si>
  <si>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</si>
  <si>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</si>
  <si>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</si>
  <si>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</si>
  <si>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</si>
  <si>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</si>
  <si>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</si>
  <si>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</si>
  <si>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</si>
  <si>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</si>
  <si>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</si>
  <si>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</si>
  <si>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</si>
  <si>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</si>
  <si>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</si>
  <si>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</si>
  <si>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</si>
  <si>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</si>
  <si>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</si>
  <si>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</si>
  <si>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</si>
  <si>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</si>
  <si>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</si>
  <si>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</si>
  <si>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</si>
  <si>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</si>
  <si>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</si>
  <si>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</si>
  <si>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</si>
  <si>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</si>
  <si>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</si>
  <si>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</si>
  <si>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</si>
  <si>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</si>
  <si>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</si>
  <si>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</si>
  <si>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</si>
  <si>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</si>
  <si>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</si>
  <si>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</si>
  <si>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</si>
  <si>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</si>
  <si>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</si>
  <si>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</si>
  <si>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</si>
  <si>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</si>
  <si>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</si>
  <si>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</si>
  <si>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</si>
  <si>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</si>
  <si>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</si>
  <si>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</si>
  <si>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</si>
  <si>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</si>
  <si>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</si>
  <si>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</si>
  <si>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</si>
  <si>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</si>
  <si>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</si>
  <si>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</si>
  <si>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</si>
  <si>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</si>
  <si>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</si>
  <si>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</si>
  <si>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</si>
  <si>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</si>
  <si>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</si>
  <si>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</si>
  <si>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</si>
  <si>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</si>
  <si>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</si>
  <si>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</si>
  <si>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</si>
  <si>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</si>
  <si>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</si>
  <si>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</si>
  <si>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</si>
  <si>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</si>
  <si>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</si>
  <si>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</si>
  <si>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</si>
  <si>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</si>
  <si>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</si>
  <si>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</si>
  <si>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</si>
  <si>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</si>
  <si>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</si>
  <si>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</si>
  <si>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</si>
  <si>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</si>
  <si>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</si>
  <si>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</si>
  <si>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</si>
  <si>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</si>
  <si>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</si>
  <si>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</si>
  <si>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</si>
  <si>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</si>
  <si>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</si>
  <si>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</si>
  <si>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</si>
  <si>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</si>
  <si>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</si>
  <si>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</si>
  <si>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</si>
  <si>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</si>
  <si>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</si>
  <si>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</si>
  <si>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</si>
  <si>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</si>
  <si>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</si>
  <si>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</si>
  <si>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</si>
  <si>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</si>
  <si>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</si>
  <si>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</si>
  <si>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</si>
  <si>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</si>
  <si>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</si>
  <si>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</si>
  <si>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</si>
  <si>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</si>
  <si>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</si>
  <si>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</si>
  <si>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</si>
  <si>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</si>
  <si>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</si>
  <si>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</si>
  <si>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</si>
  <si>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</si>
  <si>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</si>
  <si>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</si>
  <si>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</si>
  <si>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</si>
  <si>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</si>
  <si>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</si>
  <si>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</si>
  <si>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</si>
  <si>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</si>
  <si>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</si>
  <si>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</si>
  <si>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</si>
  <si>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</si>
  <si>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</si>
  <si>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</si>
  <si>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</si>
  <si>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</si>
  <si>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</si>
  <si>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</si>
  <si>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</si>
  <si>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</si>
  <si>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</si>
  <si>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</si>
  <si>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</si>
  <si>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</si>
  <si>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</si>
  <si>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</si>
  <si>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</si>
  <si>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</si>
  <si>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</si>
  <si>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</si>
  <si>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</si>
  <si>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</si>
  <si>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</si>
  <si>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</si>
  <si>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</si>
  <si>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</si>
  <si>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</si>
  <si>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</si>
  <si>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</si>
  <si>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</si>
  <si>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</si>
  <si>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</si>
  <si>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</si>
  <si>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</si>
  <si>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</si>
  <si>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</si>
  <si>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</si>
  <si>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</si>
  <si>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</si>
  <si>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</si>
  <si>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</si>
  <si>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</si>
  <si>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</si>
  <si>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</si>
  <si>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</si>
  <si>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</si>
  <si>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</si>
  <si>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</si>
  <si>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</si>
  <si>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</si>
  <si>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</si>
  <si>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</si>
  <si>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</si>
  <si>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</si>
  <si>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</si>
  <si>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</si>
  <si>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</si>
  <si>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</si>
  <si>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</si>
  <si>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</si>
  <si>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</si>
  <si>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</si>
  <si>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</si>
  <si>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</si>
  <si>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</si>
  <si>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</si>
  <si>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</si>
  <si>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</si>
  <si>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</si>
  <si>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</si>
  <si>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</si>
  <si>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</si>
  <si>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</si>
  <si>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</si>
  <si>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</si>
  <si>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</si>
  <si>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</si>
  <si>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</si>
  <si>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</si>
  <si>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</si>
  <si>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</si>
  <si>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</si>
  <si>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</si>
  <si>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</si>
  <si>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</si>
  <si>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</si>
  <si>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</si>
  <si>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</si>
  <si>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</si>
  <si>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</si>
  <si>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</si>
  <si>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</si>
  <si>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</si>
  <si>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</si>
  <si>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</si>
  <si>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</si>
  <si>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</si>
  <si>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</si>
  <si>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</si>
  <si>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</si>
  <si>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</si>
  <si>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</si>
  <si>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</si>
  <si>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</si>
  <si>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</si>
  <si>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</si>
  <si>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</si>
  <si>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</si>
  <si>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</si>
  <si>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</si>
  <si>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</si>
  <si>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</si>
  <si>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</si>
  <si>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</si>
  <si>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</si>
  <si>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</si>
  <si>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</si>
  <si>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</si>
  <si>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</si>
  <si>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</si>
  <si>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</si>
  <si>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</si>
  <si>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</si>
  <si>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</si>
  <si>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</si>
  <si>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</si>
  <si>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</si>
  <si>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</si>
  <si>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</si>
  <si>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</si>
  <si>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</si>
  <si>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</si>
  <si>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</si>
  <si>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</si>
  <si>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</si>
  <si>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</si>
  <si>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</si>
  <si>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</si>
  <si>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</si>
  <si>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</si>
  <si>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</si>
  <si>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</si>
  <si>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</si>
  <si>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</si>
  <si>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</si>
  <si>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</si>
  <si>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</si>
  <si>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</si>
  <si>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</si>
  <si>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</si>
  <si>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</si>
  <si>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</si>
  <si>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</si>
  <si>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</si>
  <si>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</si>
  <si>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</si>
  <si>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</si>
  <si>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</si>
  <si>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</si>
  <si>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</si>
  <si>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</si>
  <si>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</si>
  <si>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</si>
  <si>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</si>
  <si>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</si>
  <si>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</si>
  <si>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</si>
  <si>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</si>
  <si>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</si>
  <si>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</si>
  <si>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</si>
  <si>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</si>
  <si>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</si>
  <si>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</si>
  <si>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</si>
  <si>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</si>
  <si>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</si>
  <si>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</si>
  <si>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</si>
  <si>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</si>
  <si>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</si>
  <si>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</si>
  <si>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</si>
  <si>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</si>
  <si>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</si>
  <si>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</si>
  <si>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</si>
  <si>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</si>
  <si>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</si>
  <si>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</si>
  <si>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</si>
  <si>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</si>
  <si>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</si>
  <si>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</si>
  <si>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</si>
  <si>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</si>
  <si>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</si>
  <si>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</si>
  <si>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</si>
  <si>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</si>
  <si>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</si>
  <si>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</si>
  <si>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</si>
  <si>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</si>
  <si>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</si>
  <si>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</si>
  <si>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</si>
  <si>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</si>
  <si>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</si>
  <si>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</si>
  <si>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</si>
  <si>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</si>
  <si>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</si>
  <si>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</si>
  <si>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</si>
  <si>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</si>
  <si>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</si>
  <si>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</si>
  <si>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</si>
  <si>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</si>
  <si>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</si>
  <si>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</si>
  <si>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</si>
  <si>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</si>
  <si>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</si>
  <si>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</si>
  <si>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</si>
  <si>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</si>
  <si>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</si>
  <si>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</si>
  <si>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</si>
  <si>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</si>
  <si>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</si>
  <si>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</si>
  <si>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</si>
  <si>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</si>
  <si>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</si>
  <si>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</si>
  <si>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</si>
  <si>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</si>
  <si>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</si>
  <si>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</si>
  <si>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</si>
  <si>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</si>
  <si>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</si>
  <si>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</si>
  <si>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</si>
  <si>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</si>
  <si>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</si>
  <si>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</si>
  <si>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</si>
  <si>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</si>
  <si>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</si>
  <si>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</si>
  <si>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</si>
  <si>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</si>
  <si>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</si>
  <si>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</si>
  <si>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</si>
  <si>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</si>
  <si>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</si>
  <si>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</si>
  <si>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</si>
  <si>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</si>
  <si>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</si>
  <si>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</si>
  <si>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</si>
  <si>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</si>
  <si>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</si>
  <si>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</si>
  <si>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</si>
  <si>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</si>
  <si>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</si>
  <si>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</si>
  <si>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</si>
  <si>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</si>
  <si>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</si>
  <si>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</si>
  <si>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</si>
  <si>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</si>
  <si>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</si>
  <si>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</si>
  <si>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</si>
  <si>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</si>
  <si>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</si>
  <si>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</si>
  <si>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</si>
  <si>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</si>
  <si>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</si>
  <si>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</si>
  <si>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</si>
  <si>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</si>
  <si>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</si>
  <si>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</si>
  <si>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</si>
  <si>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</si>
  <si>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</si>
  <si>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</si>
  <si>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</si>
  <si>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</si>
  <si>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</si>
  <si>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</si>
  <si>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</si>
  <si>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</si>
  <si>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</si>
  <si>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</si>
  <si>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</si>
  <si>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</si>
  <si>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</si>
  <si>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</si>
  <si>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</si>
  <si>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</si>
  <si>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</si>
  <si>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</si>
  <si>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</si>
  <si>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</si>
  <si>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</si>
  <si>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</si>
  <si>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</si>
  <si>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</si>
  <si>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</si>
  <si>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</si>
  <si>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</si>
  <si>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</si>
  <si>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</si>
  <si>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</si>
  <si>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</si>
  <si>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</si>
  <si>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</si>
  <si>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</si>
  <si>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</si>
  <si>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</si>
  <si>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</si>
  <si>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</si>
  <si>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</si>
  <si>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</si>
  <si>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</si>
  <si>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</si>
  <si>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</si>
  <si>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</si>
  <si>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</si>
  <si>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</si>
  <si>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</si>
  <si>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</si>
  <si>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</si>
  <si>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</si>
  <si>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</si>
  <si>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</si>
  <si>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</si>
  <si>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</si>
  <si>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</si>
  <si>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</si>
  <si>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</si>
  <si>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</si>
  <si>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</si>
  <si>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</si>
  <si>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</si>
  <si>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</si>
  <si>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</si>
  <si>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</si>
  <si>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</si>
  <si>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</si>
  <si>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</si>
  <si>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</si>
  <si>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</si>
  <si>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</si>
  <si>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</si>
  <si>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</si>
  <si>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</si>
  <si>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</si>
  <si>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</si>
  <si>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</si>
  <si>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</si>
  <si>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</si>
  <si>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</si>
  <si>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</si>
  <si>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</si>
  <si>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</si>
  <si>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</si>
  <si>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</si>
  <si>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</si>
  <si>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</si>
  <si>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</si>
  <si>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</si>
  <si>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</si>
  <si>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</si>
  <si>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</si>
  <si>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</si>
  <si>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</si>
  <si>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</si>
  <si>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</si>
  <si>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</si>
  <si>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</si>
  <si>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</si>
  <si>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</si>
  <si>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</si>
  <si>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</si>
  <si>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</si>
  <si>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</si>
  <si>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</si>
  <si>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</si>
  <si>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</si>
  <si>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</si>
  <si>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</si>
  <si>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</si>
  <si>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</si>
  <si>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</si>
  <si>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</si>
  <si>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</si>
  <si>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</si>
  <si>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</si>
  <si>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</si>
  <si>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</si>
  <si>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</si>
  <si>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</si>
  <si>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</si>
  <si>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</si>
  <si>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</si>
  <si>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</si>
  <si>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</si>
  <si>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</si>
  <si>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</si>
  <si>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</si>
  <si>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</si>
  <si>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</si>
  <si>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</si>
  <si>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</si>
  <si>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</si>
  <si>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</si>
  <si>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</si>
  <si>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</si>
  <si>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</si>
  <si>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</si>
  <si>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</si>
  <si>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</si>
  <si>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</si>
  <si>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</si>
  <si>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</si>
  <si>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</si>
  <si>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</si>
  <si>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</si>
  <si>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</si>
  <si>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</si>
  <si>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</si>
  <si>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</si>
  <si>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</si>
  <si>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</si>
  <si>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</si>
  <si>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</si>
  <si>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</si>
  <si>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</si>
  <si>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</si>
  <si>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</si>
  <si>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</si>
  <si>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</si>
  <si>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</si>
  <si>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</si>
  <si>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</si>
  <si>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</si>
  <si>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</si>
  <si>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</si>
  <si>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</si>
  <si>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</si>
  <si>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</si>
  <si>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</si>
  <si>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</si>
  <si>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</si>
  <si>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</si>
  <si>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</si>
  <si>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</si>
  <si>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</si>
  <si>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</si>
  <si>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</si>
  <si>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</si>
  <si>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</si>
  <si>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</si>
  <si>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</si>
  <si>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</si>
  <si>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</si>
  <si>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</si>
  <si>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</si>
  <si>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</si>
  <si>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</si>
  <si>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</si>
  <si>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</si>
  <si>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</si>
  <si>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</si>
  <si>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</si>
  <si>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</si>
  <si>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</si>
  <si>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</si>
  <si>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</si>
  <si>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</si>
  <si>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</si>
  <si>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</si>
  <si>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</si>
  <si>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</si>
  <si>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</si>
  <si>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</si>
  <si>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</si>
  <si>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</si>
  <si>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</si>
  <si>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</si>
  <si>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</si>
  <si>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</si>
  <si>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</si>
  <si>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</si>
  <si>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</si>
  <si>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</si>
  <si>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</si>
  <si>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</si>
  <si>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</si>
  <si>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</si>
  <si>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</si>
  <si>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</si>
  <si>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</si>
  <si>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</si>
  <si>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</si>
  <si>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</si>
  <si>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</si>
  <si>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</si>
  <si>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</si>
  <si>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</si>
  <si>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</si>
  <si>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</si>
  <si>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</si>
  <si>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</si>
  <si>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</si>
  <si>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</si>
  <si>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</si>
  <si>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</si>
  <si>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</si>
  <si>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</si>
  <si>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</si>
  <si>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</si>
  <si>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</si>
  <si>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</si>
  <si>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</si>
  <si>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</si>
  <si>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</si>
  <si>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</si>
  <si>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</si>
  <si>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</si>
  <si>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</si>
  <si>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</si>
  <si>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</si>
  <si>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</si>
  <si>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</si>
  <si>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</si>
  <si>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</si>
  <si>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</si>
  <si>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</si>
  <si>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</si>
  <si>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</si>
  <si>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</si>
  <si>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</si>
  <si>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</si>
  <si>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</si>
  <si>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</si>
  <si>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</si>
  <si>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</si>
  <si>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</si>
  <si>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</si>
  <si>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</si>
  <si>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</si>
  <si>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</si>
  <si>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</si>
  <si>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</si>
  <si>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</si>
  <si>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</si>
  <si>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</si>
  <si>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</si>
  <si>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</si>
  <si>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</si>
  <si>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</si>
  <si>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</si>
  <si>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</si>
  <si>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</si>
  <si>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</si>
  <si>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</si>
  <si>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</si>
  <si>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</si>
  <si>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</si>
  <si>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</si>
  <si>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</si>
  <si>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</si>
  <si>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</si>
  <si>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</si>
  <si>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</si>
  <si>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</si>
  <si>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</si>
  <si>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</si>
  <si>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</si>
  <si>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</si>
  <si>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</si>
  <si>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</si>
  <si>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</si>
  <si>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</si>
  <si>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</si>
  <si>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</si>
  <si>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</si>
  <si>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</si>
  <si>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</si>
  <si>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</si>
  <si>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</si>
  <si>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</si>
  <si>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</si>
  <si>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</si>
  <si>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</si>
  <si>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</si>
  <si>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</si>
  <si>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</si>
  <si>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</si>
  <si>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</si>
  <si>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</si>
  <si>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</si>
  <si>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</si>
  <si>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</si>
  <si>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</si>
  <si>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</si>
  <si>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</si>
  <si>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</si>
  <si>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</si>
  <si>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</si>
  <si>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</si>
  <si>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</si>
  <si>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</si>
  <si>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</si>
  <si>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</si>
  <si>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</si>
  <si>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</si>
  <si>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</si>
  <si>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</si>
  <si>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</si>
  <si>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</si>
  <si>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</si>
  <si>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</si>
  <si>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</si>
  <si>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</si>
  <si>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</si>
  <si>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</si>
  <si>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</si>
  <si>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</si>
  <si>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</si>
  <si>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</si>
  <si>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</si>
  <si>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</si>
  <si>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</si>
  <si>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</si>
  <si>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</si>
  <si>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</si>
  <si>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</si>
  <si>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</si>
  <si>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</si>
  <si>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</si>
  <si>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</si>
  <si>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</si>
  <si>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</si>
  <si>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</si>
  <si>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</si>
  <si>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</si>
  <si>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</si>
  <si>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</si>
  <si>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</si>
  <si>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</si>
  <si>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</si>
  <si>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</si>
  <si>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</si>
  <si>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</si>
  <si>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</si>
  <si>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</si>
  <si>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</si>
  <si>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</si>
  <si>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</si>
  <si>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</si>
  <si>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</si>
  <si>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</si>
  <si>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</si>
  <si>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</si>
  <si>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</si>
  <si>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</si>
  <si>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</si>
  <si>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</si>
  <si>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</si>
  <si>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</si>
  <si>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</si>
  <si>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</si>
  <si>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</si>
  <si>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</si>
  <si>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</si>
  <si>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</si>
  <si>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</si>
  <si>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</si>
  <si>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</si>
  <si>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</si>
  <si>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</si>
  <si>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</si>
  <si>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</si>
  <si>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</si>
  <si>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</si>
  <si>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</si>
  <si>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</si>
  <si>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</si>
  <si>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</si>
  <si>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</si>
  <si>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</si>
  <si>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</si>
  <si>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</si>
  <si>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</si>
  <si>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</si>
  <si>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</si>
  <si>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</si>
  <si>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</si>
  <si>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</si>
  <si>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</si>
  <si>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</si>
  <si>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</si>
  <si>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</si>
  <si>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</si>
  <si>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</si>
  <si>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</si>
  <si>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</si>
  <si>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</si>
  <si>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</si>
  <si>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</si>
  <si>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</si>
  <si>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</si>
  <si>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</si>
  <si>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</si>
  <si>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</si>
  <si>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</si>
  <si>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</si>
  <si>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</si>
  <si>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</si>
  <si>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</si>
  <si>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</si>
  <si>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</si>
  <si>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</si>
  <si>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</si>
  <si>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</si>
  <si>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</si>
  <si>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</si>
  <si>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</si>
  <si>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</si>
  <si>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</si>
  <si>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</si>
  <si>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</si>
  <si>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</si>
  <si>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</si>
  <si>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</si>
  <si>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</si>
  <si>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</si>
  <si>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</si>
  <si>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</si>
  <si>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</si>
  <si>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</si>
  <si>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</si>
  <si>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</si>
  <si>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</si>
  <si>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</si>
  <si>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</si>
  <si>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</si>
  <si>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</si>
  <si>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</si>
  <si>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</si>
  <si>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</si>
  <si>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</si>
  <si>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</si>
  <si>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</si>
  <si>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</si>
  <si>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</si>
  <si>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</si>
  <si>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</si>
  <si>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</si>
  <si>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</si>
  <si>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</si>
  <si>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</si>
  <si>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</si>
  <si>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</si>
  <si>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</si>
  <si>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</si>
  <si>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</si>
  <si>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</si>
  <si>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</si>
  <si>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</si>
  <si>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</si>
  <si>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</si>
  <si>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</si>
  <si>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</si>
  <si>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</si>
  <si>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</si>
  <si>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</si>
  <si>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</si>
  <si>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</si>
  <si>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</si>
  <si>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</si>
  <si>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</si>
  <si>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</si>
  <si>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</si>
  <si>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</si>
  <si>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</si>
  <si>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</si>
  <si>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</si>
  <si>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</si>
  <si>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</si>
  <si>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</si>
  <si>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</si>
  <si>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</si>
  <si>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</si>
  <si>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</si>
  <si>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</si>
  <si>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</si>
  <si>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</si>
  <si>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</si>
  <si>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</si>
  <si>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</si>
  <si>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</si>
  <si>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</si>
  <si>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</si>
  <si>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</si>
  <si>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</si>
  <si>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</si>
  <si>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</si>
  <si>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</si>
  <si>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</si>
  <si>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</si>
  <si>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</si>
  <si>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</si>
  <si>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</si>
  <si>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</si>
  <si>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</si>
  <si>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</si>
  <si>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</si>
  <si>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</si>
  <si>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</si>
  <si>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</si>
  <si>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</si>
  <si>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</si>
  <si>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</si>
  <si>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</si>
  <si>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</si>
  <si>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</si>
  <si>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</si>
  <si>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</si>
  <si>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</si>
  <si>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</si>
  <si>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</si>
  <si>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</si>
  <si>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</si>
  <si>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</si>
  <si>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</si>
  <si>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</si>
  <si>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</si>
  <si>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</si>
  <si>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</si>
  <si>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</si>
  <si>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</si>
  <si>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</si>
  <si>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</si>
  <si>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</si>
  <si>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</si>
  <si>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</si>
  <si>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</si>
  <si>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</si>
  <si>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</si>
  <si>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</si>
  <si>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</si>
  <si>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</si>
  <si>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</si>
  <si>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</si>
  <si>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</si>
  <si>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</si>
  <si>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</si>
  <si>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</si>
  <si>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</si>
  <si>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</si>
  <si>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</si>
  <si>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</si>
  <si>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</si>
  <si>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</si>
  <si>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</si>
  <si>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</si>
  <si>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</si>
  <si>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</si>
  <si>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</si>
  <si>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</si>
  <si>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</si>
  <si>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</si>
  <si>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</si>
  <si>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</si>
  <si>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</si>
  <si>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</si>
  <si>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</si>
  <si>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</si>
  <si>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</si>
  <si>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</si>
  <si>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</si>
  <si>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</si>
  <si>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</si>
  <si>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</si>
  <si>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</si>
  <si>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</si>
  <si>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</si>
  <si>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</si>
  <si>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</si>
  <si>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</si>
  <si>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</si>
  <si>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</si>
  <si>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</si>
  <si>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</si>
  <si>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</si>
  <si>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</si>
  <si>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</si>
  <si>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</si>
  <si>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</si>
  <si>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</si>
  <si>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</si>
  <si>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</si>
  <si>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</si>
  <si>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</si>
  <si>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</si>
  <si>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</si>
  <si>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</si>
  <si>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</si>
  <si>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</si>
  <si>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</si>
  <si>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</si>
  <si>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</si>
  <si>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</si>
  <si>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</si>
  <si>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</si>
  <si>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</si>
  <si>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</si>
  <si>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</si>
  <si>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</si>
  <si>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</si>
  <si>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</si>
  <si>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</si>
  <si>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</si>
  <si>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</si>
  <si>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</si>
  <si>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</si>
  <si>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</si>
  <si>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</si>
  <si>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</si>
  <si>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</si>
  <si>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</si>
  <si>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</si>
  <si>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</si>
  <si>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</si>
  <si>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</si>
  <si>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</si>
  <si>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</si>
  <si>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</si>
  <si>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AA6DE208</t>
  </si>
  <si>
    <t>Zimmer Biomet 
Canada Inc.</t>
  </si>
  <si>
    <t>2323 Argentia Road</t>
  </si>
  <si>
    <t>Mississauga</t>
  </si>
  <si>
    <t>Canada</t>
  </si>
  <si>
    <t>L5N 5N3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</si>
</sst>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B1" workbookViewId="0">
      <selection activeCell="H10" sqref="H10"/>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101" t="s">
        <v>1226</v>
      </c>
      <c r="C2" s="89" t="s">
        <v>1218</v>
      </c>
      <c r="D2" s="87">
        <v>100218</v>
      </c>
      <c r="E2" s="54" t="s">
        <v>146</v>
      </c>
      <c r="F2" s="54" t="s">
        <v>143</v>
      </c>
      <c r="G2" s="54" t="s">
        <v>1224</v>
      </c>
      <c r="H2" s="90">
        <v>42556</v>
      </c>
      <c r="I2" s="55">
        <v>42556</v>
      </c>
      <c r="J2" s="87" t="s">
        <v>1227</v>
      </c>
      <c r="K2" s="87" t="s">
        <v>1228</v>
      </c>
      <c r="L2" s="87" t="s">
        <v>1214</v>
      </c>
      <c r="M2" s="87" t="s">
        <v>1229</v>
      </c>
      <c r="N2" s="54" t="s">
        <v>1230</v>
      </c>
      <c r="O2" s="54" t="s">
        <v>1205</v>
      </c>
      <c r="P2" s="33" t="str">
        <f>IF(ISBLANK(O2), "", Activities_French_Text)</f>
        <v>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A7" sqref="A7"/>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AA6DE208</v>
      </c>
      <c r="B2" s="79" t="str">
        <f>IF(ISBLANK('CTO Inspection English'!B2), "", 'CTO Inspection English'!B2)</f>
        <v>Zimmer Biomet 
Canada Inc.</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42556</v>
      </c>
      <c r="F2" s="82">
        <f>IF(ISBLANK('CTO Inspection English'!I2), "", 'CTO Inspection English'!I2)</f>
        <v>42556</v>
      </c>
      <c r="G2" s="92">
        <v>1</v>
      </c>
      <c r="H2" s="92">
        <v>1</v>
      </c>
      <c r="I2" s="83" t="s">
        <v>147</v>
      </c>
      <c r="J2" s="78" t="str">
        <f>IF(ISBLANK(I2), "", Inspection_Regulation_French_Text)</f>
        <v>Sécurité des cellules, tissus et organes humains destinés à la transplantation</v>
      </c>
      <c r="K2" s="95" t="s">
        <v>376</v>
      </c>
      <c r="L2" s="78" t="str">
        <f>IF(ISBLANK(K2), "", Deficiency_French_Text)</f>
        <v>Aucune lacune n’a été notée.</v>
      </c>
    </row>
    <row r="3" spans="1:12" s="84" customFormat="1" x14ac:dyDescent="0.25">
      <c r="A3" s="78" t="str">
        <f>IF(ISBLANK(G3), "",A2)</f>
        <v/>
      </c>
      <c r="B3" s="79" t="str">
        <f>IF(ISBLANK(G3), "", B2)</f>
        <v/>
      </c>
      <c r="C3" s="80" t="str">
        <f>IF(ISBLANK(G3), "", C2)</f>
        <v/>
      </c>
      <c r="D3" s="80" t="str">
        <f>IF(ISBLANK(G3), "", D2)</f>
        <v/>
      </c>
      <c r="E3" s="81" t="str">
        <f>IF(ISBLANK(G3), "", E2)</f>
        <v/>
      </c>
      <c r="F3" s="82" t="str">
        <f>IF(ISBLANK(G3), "", F2)</f>
        <v/>
      </c>
      <c r="G3" s="92"/>
      <c r="H3" s="92"/>
      <c r="I3" s="83"/>
      <c r="J3" s="78" t="str">
        <f>IF(ISBLANK(I3), "", Inspection_Regulation_French_Text)</f>
        <v/>
      </c>
      <c r="K3" s="95"/>
      <c r="L3" s="78" t="str">
        <f>IF(ISBLANK(K3), "", Deficiency_French_Text)</f>
        <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2016-07-11T13:05:38Z</dcterms:modified>
</cp:coreProperties>
</file>