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workbookProtection workbookPassword="EB8B" lockStructure="1"/>
  <bookViews>
    <workbookView xWindow="0" yWindow="0" windowWidth="20490" windowHeight="7155"/>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5251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C3" i="1"/>
  <c r="P2" i="1"/>
  <c r="N2" i="1"/>
  <c r="L2" i="1"/>
  <c r="J2" i="1"/>
  <c r="F2" i="1"/>
  <c r="F3" i="1" s="1"/>
  <c r="E2" i="1"/>
  <c r="E3" i="1" s="1"/>
  <c r="D2" i="1"/>
  <c r="D3" i="1" s="1"/>
  <c r="C2" i="1"/>
  <c r="B2" i="1"/>
  <c r="B3" i="1" s="1"/>
  <c r="A2" i="1"/>
  <c r="A3" i="1" s="1"/>
  <c r="P13" i="6"/>
  <c r="P12" i="6"/>
  <c r="P11" i="6"/>
  <c r="P10" i="6"/>
  <c r="P9" i="6"/>
  <c r="P8" i="6"/>
  <c r="P7" i="6"/>
  <c r="P6" i="6"/>
  <c r="P5" i="6"/>
  <c r="P4" i="6"/>
  <c r="P3" i="6"/>
  <c r="P2" i="6"/>
</calcChain>
</file>

<file path=xl/sharedStrings.xml><?xml version="1.0" encoding="utf-8"?>
<sst xmlns="http://schemas.openxmlformats.org/spreadsheetml/2006/main" count="2347" uniqueCount="1233">
  <si>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</si>
  <si>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</si>
  <si>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</si>
  <si>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</si>
  <si>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</si>
  <si>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</si>
  <si>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</si>
  <si>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</si>
  <si>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</si>
  <si>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</si>
  <si>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</si>
  <si>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</si>
  <si>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</si>
  <si>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</si>
  <si>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</si>
  <si>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</si>
  <si>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</si>
  <si>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</si>
  <si>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</si>
  <si>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</si>
  <si>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</si>
  <si>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</si>
  <si>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</si>
  <si>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</si>
  <si>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</si>
  <si>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</si>
  <si>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</si>
  <si>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</si>
  <si>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</si>
  <si>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</si>
  <si>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</si>
  <si>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</si>
  <si>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</si>
  <si>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</si>
  <si>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</si>
  <si>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</si>
  <si>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</si>
  <si>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</si>
  <si>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</si>
  <si>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</si>
  <si>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</si>
  <si>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</si>
  <si>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</si>
  <si>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</si>
  <si>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</si>
  <si>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</si>
  <si>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</si>
  <si>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</si>
  <si>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</si>
  <si>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</si>
  <si>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</si>
  <si>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</si>
  <si>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</si>
  <si>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</si>
  <si>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</si>
  <si>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</si>
  <si>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</si>
  <si>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</si>
  <si>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</si>
  <si>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</si>
  <si>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</si>
  <si>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</si>
  <si>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</si>
  <si>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</si>
  <si>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</si>
  <si>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</si>
  <si>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</si>
  <si>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</si>
  <si>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</si>
  <si>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</si>
  <si>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</si>
  <si>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</si>
  <si>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</si>
  <si>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</si>
  <si>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</si>
  <si>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</si>
  <si>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</si>
  <si>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</si>
  <si>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</si>
  <si>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</si>
  <si>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</si>
  <si>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</si>
  <si>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</si>
  <si>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</si>
  <si>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</si>
  <si>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</si>
  <si>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</si>
  <si>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</si>
  <si>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</si>
  <si>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</si>
  <si>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</si>
  <si>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</si>
  <si>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</si>
  <si>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</si>
  <si>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</si>
  <si>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</si>
  <si>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</si>
  <si>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</si>
  <si>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</si>
  <si>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</si>
  <si>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</si>
  <si>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</si>
  <si>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</si>
  <si>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</si>
  <si>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</si>
  <si>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</si>
  <si>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</si>
  <si>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</si>
  <si>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</si>
  <si>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</si>
  <si>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</si>
  <si>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</si>
  <si>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</si>
  <si>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</si>
  <si>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</si>
  <si>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</si>
  <si>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</si>
  <si>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</si>
  <si>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</si>
  <si>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</si>
  <si>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</si>
  <si>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</si>
  <si>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</si>
  <si>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</si>
  <si>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</si>
  <si>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</si>
  <si>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</si>
  <si>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</si>
  <si>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</si>
  <si>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</si>
  <si>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</si>
  <si>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</si>
  <si>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</si>
  <si>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</si>
  <si>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</si>
  <si>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</si>
  <si>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</si>
  <si>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</si>
  <si>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</si>
  <si>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</si>
  <si>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</si>
  <si>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</si>
  <si>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</si>
  <si>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</si>
  <si>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</si>
  <si>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</si>
  <si>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</si>
  <si>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</si>
  <si>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</si>
  <si>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</si>
  <si>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</si>
  <si>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</si>
  <si>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</si>
  <si>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</si>
  <si>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</si>
  <si>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</si>
  <si>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</si>
  <si>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</si>
  <si>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</si>
  <si>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</si>
  <si>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</si>
  <si>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</si>
  <si>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</si>
  <si>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</si>
  <si>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</si>
  <si>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</si>
  <si>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</si>
  <si>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</si>
  <si>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</si>
  <si>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</si>
  <si>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</si>
  <si>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</si>
  <si>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</si>
  <si>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</si>
  <si>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</si>
  <si>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</si>
  <si>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</si>
  <si>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</si>
  <si>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</si>
  <si>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</si>
  <si>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</si>
  <si>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</si>
  <si>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</si>
  <si>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</si>
  <si>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</si>
  <si>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</si>
  <si>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</si>
  <si>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</si>
  <si>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</si>
  <si>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</si>
  <si>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</si>
  <si>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</si>
  <si>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</si>
  <si>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</si>
  <si>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</si>
  <si>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</si>
  <si>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</si>
  <si>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</si>
  <si>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</si>
  <si>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</si>
  <si>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</si>
  <si>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</si>
  <si>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</si>
  <si>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</si>
  <si>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</si>
  <si>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</si>
  <si>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</si>
  <si>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</si>
  <si>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</si>
  <si>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</si>
  <si>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</si>
  <si>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</si>
  <si>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</si>
  <si>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</si>
  <si>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</si>
  <si>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</si>
  <si>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</si>
  <si>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</si>
  <si>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</si>
  <si>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</si>
  <si>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</si>
  <si>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</si>
  <si>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</si>
  <si>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</si>
  <si>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</si>
  <si>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</si>
  <si>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</si>
  <si>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</si>
  <si>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</si>
  <si>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</si>
  <si>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</si>
  <si>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</si>
  <si>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</si>
  <si>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</si>
  <si>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</si>
  <si>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</si>
  <si>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</si>
  <si>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</si>
  <si>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</si>
  <si>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</si>
  <si>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</si>
  <si>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</si>
  <si>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</si>
  <si>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</si>
  <si>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</si>
  <si>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</si>
  <si>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</si>
  <si>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</si>
  <si>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</si>
  <si>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</si>
  <si>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</si>
  <si>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</si>
  <si>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</si>
  <si>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</si>
  <si>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</si>
  <si>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</si>
  <si>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</si>
  <si>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</si>
  <si>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</si>
  <si>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</si>
  <si>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</si>
  <si>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</si>
  <si>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</si>
  <si>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</si>
  <si>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</si>
  <si>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</si>
  <si>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</si>
  <si>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</si>
  <si>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</si>
  <si>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</si>
  <si>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</si>
  <si>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</si>
  <si>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</si>
  <si>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</si>
  <si>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</si>
  <si>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</si>
  <si>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</si>
  <si>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</si>
  <si>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</si>
  <si>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</si>
  <si>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</si>
  <si>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</si>
  <si>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</si>
  <si>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</si>
  <si>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</si>
  <si>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</si>
  <si>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</si>
  <si>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</si>
  <si>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</si>
  <si>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</si>
  <si>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</si>
  <si>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</si>
  <si>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</si>
  <si>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</si>
  <si>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</si>
  <si>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</si>
  <si>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</si>
  <si>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</si>
  <si>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</si>
  <si>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</si>
  <si>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</si>
  <si>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</si>
  <si>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</si>
  <si>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</si>
  <si>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</si>
  <si>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</si>
  <si>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</si>
  <si>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</si>
  <si>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</si>
  <si>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</si>
  <si>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</si>
  <si>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</si>
  <si>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</si>
  <si>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</si>
  <si>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</si>
  <si>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</si>
  <si>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</si>
  <si>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</si>
  <si>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</si>
  <si>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</si>
  <si>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</si>
  <si>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</si>
  <si>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</si>
  <si>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</si>
  <si>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</si>
  <si>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</si>
  <si>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</si>
  <si>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</si>
  <si>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</si>
  <si>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</si>
  <si>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</si>
  <si>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</si>
  <si>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</si>
  <si>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</si>
  <si>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</si>
  <si>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</si>
  <si>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</si>
  <si>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</si>
  <si>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</si>
  <si>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</si>
  <si>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</si>
  <si>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</si>
  <si>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</si>
  <si>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</si>
  <si>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</si>
  <si>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</si>
  <si>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</si>
  <si>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</si>
  <si>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</si>
  <si>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</si>
  <si>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</si>
  <si>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</si>
  <si>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</si>
  <si>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</si>
  <si>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</si>
  <si>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</si>
  <si>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</si>
  <si>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</si>
  <si>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</si>
  <si>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</si>
  <si>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</si>
  <si>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</si>
  <si>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</si>
  <si>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</si>
  <si>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</si>
  <si>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</si>
  <si>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</si>
  <si>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</si>
  <si>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</si>
  <si>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</si>
  <si>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</si>
  <si>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</si>
  <si>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</si>
  <si>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</si>
  <si>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</si>
  <si>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</si>
  <si>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</si>
  <si>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</si>
  <si>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</si>
  <si>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</si>
  <si>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</si>
  <si>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</si>
  <si>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</si>
  <si>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</si>
  <si>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</si>
  <si>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</si>
  <si>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</si>
  <si>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</si>
  <si>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</si>
  <si>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</si>
  <si>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</si>
  <si>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</si>
  <si>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</si>
  <si>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</si>
  <si>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</si>
  <si>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</si>
  <si>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</si>
  <si>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</si>
  <si>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</si>
  <si>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</si>
  <si>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</si>
  <si>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</si>
  <si>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</si>
  <si>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</si>
  <si>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</si>
  <si>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</si>
  <si>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</si>
  <si>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</si>
  <si>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</si>
  <si>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</si>
  <si>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</si>
  <si>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</si>
  <si>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</si>
  <si>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</si>
  <si>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</si>
  <si>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</si>
  <si>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</si>
  <si>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</si>
  <si>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</si>
  <si>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</si>
  <si>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</si>
  <si>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</si>
  <si>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</si>
  <si>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</si>
  <si>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</si>
  <si>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</si>
  <si>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</si>
  <si>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</si>
  <si>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</si>
  <si>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</si>
  <si>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</si>
  <si>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</si>
  <si>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</si>
  <si>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</si>
  <si>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</si>
  <si>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</si>
  <si>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</si>
  <si>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</si>
  <si>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</si>
  <si>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</si>
  <si>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</si>
  <si>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</si>
  <si>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</si>
  <si>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</si>
  <si>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</si>
  <si>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</si>
  <si>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</si>
  <si>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</si>
  <si>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</si>
  <si>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</si>
  <si>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</si>
  <si>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</si>
  <si>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</si>
  <si>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</si>
  <si>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</si>
  <si>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</si>
  <si>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</si>
  <si>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</si>
  <si>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</si>
  <si>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</si>
  <si>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</si>
  <si>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</si>
  <si>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</si>
  <si>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</si>
  <si>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</si>
  <si>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</si>
  <si>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</si>
  <si>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</si>
  <si>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</si>
  <si>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</si>
  <si>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</si>
  <si>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</si>
  <si>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</si>
  <si>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</si>
  <si>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</si>
  <si>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</si>
  <si>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</si>
  <si>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</si>
  <si>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</si>
  <si>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</si>
  <si>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</si>
  <si>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</si>
  <si>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</si>
  <si>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</si>
  <si>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</si>
  <si>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</si>
  <si>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</si>
  <si>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</si>
  <si>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</si>
  <si>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</si>
  <si>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</si>
  <si>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</si>
  <si>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</si>
  <si>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</si>
  <si>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</si>
  <si>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</si>
  <si>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</si>
  <si>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</si>
  <si>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</si>
  <si>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</si>
  <si>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</si>
  <si>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</si>
  <si>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</si>
  <si>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</si>
  <si>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</si>
  <si>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</si>
  <si>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</si>
  <si>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</si>
  <si>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</si>
  <si>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</si>
  <si>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</si>
  <si>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</si>
  <si>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</si>
  <si>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</si>
  <si>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</si>
  <si>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</si>
  <si>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</si>
  <si>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</si>
  <si>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</si>
  <si>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</si>
  <si>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</si>
  <si>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</si>
  <si>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</si>
  <si>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</si>
  <si>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</si>
  <si>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</si>
  <si>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</si>
  <si>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</si>
  <si>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</si>
  <si>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</si>
  <si>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</si>
  <si>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</si>
  <si>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</si>
  <si>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</si>
  <si>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</si>
  <si>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</si>
  <si>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</si>
  <si>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</si>
  <si>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</si>
  <si>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</si>
  <si>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</si>
  <si>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</si>
  <si>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</si>
  <si>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</si>
  <si>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</si>
  <si>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</si>
  <si>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</si>
  <si>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</si>
  <si>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</si>
  <si>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</si>
  <si>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</si>
  <si>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</si>
  <si>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</si>
  <si>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</si>
  <si>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</si>
  <si>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</si>
  <si>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</si>
  <si>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</si>
  <si>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</si>
  <si>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</si>
  <si>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</si>
  <si>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</si>
  <si>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</si>
  <si>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</si>
  <si>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</si>
  <si>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</si>
  <si>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</si>
  <si>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</si>
  <si>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</si>
  <si>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</si>
  <si>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</si>
  <si>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</si>
  <si>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</si>
  <si>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</si>
  <si>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</si>
  <si>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</si>
  <si>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</si>
  <si>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</si>
  <si>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</si>
  <si>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</si>
  <si>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</si>
  <si>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</si>
  <si>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</si>
  <si>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</si>
  <si>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</si>
  <si>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</si>
  <si>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</si>
  <si>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</si>
  <si>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</si>
  <si>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</si>
  <si>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</si>
  <si>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</si>
  <si>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</si>
  <si>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</si>
  <si>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</si>
  <si>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</si>
  <si>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</si>
  <si>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</si>
  <si>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</si>
  <si>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</si>
  <si>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</si>
  <si>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</si>
  <si>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</si>
  <si>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</si>
  <si>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</si>
  <si>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</si>
  <si>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</si>
  <si>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</si>
  <si>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</si>
  <si>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</si>
  <si>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</si>
  <si>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</si>
  <si>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</si>
  <si>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</si>
  <si>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</si>
  <si>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</si>
  <si>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</si>
  <si>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</si>
  <si>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</si>
  <si>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</si>
  <si>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</si>
  <si>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</si>
  <si>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</si>
  <si>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</si>
  <si>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</si>
  <si>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</si>
  <si>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</si>
  <si>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</si>
  <si>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</si>
  <si>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</si>
  <si>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</si>
  <si>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</si>
  <si>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</si>
  <si>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</si>
  <si>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</si>
  <si>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</si>
  <si>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</si>
  <si>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</si>
  <si>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</si>
  <si>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</si>
  <si>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</si>
  <si>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</si>
  <si>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</si>
  <si>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</si>
  <si>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</si>
  <si>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</si>
  <si>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</si>
  <si>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</si>
  <si>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</si>
  <si>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</si>
  <si>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</si>
  <si>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</si>
  <si>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</si>
  <si>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</si>
  <si>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</si>
  <si>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</si>
  <si>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</si>
  <si>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</si>
  <si>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</si>
  <si>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</si>
  <si>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</si>
  <si>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</si>
  <si>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</si>
  <si>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</si>
  <si>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</si>
  <si>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</si>
  <si>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</si>
  <si>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</si>
  <si>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</si>
  <si>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</si>
  <si>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</si>
  <si>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</si>
  <si>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</si>
  <si>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</si>
  <si>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</si>
  <si>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</si>
  <si>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</si>
  <si>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</si>
  <si>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</si>
  <si>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</si>
  <si>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</si>
  <si>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</si>
  <si>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</si>
  <si>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</si>
  <si>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</si>
  <si>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</si>
  <si>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</si>
  <si>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</si>
  <si>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</si>
  <si>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</si>
  <si>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</si>
  <si>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</si>
  <si>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</si>
  <si>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</si>
  <si>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</si>
  <si>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</si>
  <si>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</si>
  <si>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</si>
  <si>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</si>
  <si>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</si>
  <si>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</si>
  <si>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</si>
  <si>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</si>
  <si>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</si>
  <si>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</si>
  <si>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</si>
  <si>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</si>
  <si>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</si>
  <si>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</si>
  <si>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</si>
  <si>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</si>
  <si>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</si>
  <si>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</si>
  <si>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</si>
  <si>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</si>
  <si>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</si>
  <si>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</si>
  <si>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</si>
  <si>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</si>
  <si>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</si>
  <si>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</si>
  <si>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</si>
  <si>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</si>
  <si>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</si>
  <si>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</si>
  <si>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</si>
  <si>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</si>
  <si>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</si>
  <si>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</si>
  <si>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</si>
  <si>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</si>
  <si>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</si>
  <si>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</si>
  <si>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</si>
  <si>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</si>
  <si>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</si>
  <si>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</si>
  <si>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</si>
  <si>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</si>
  <si>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</si>
  <si>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</si>
  <si>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</si>
  <si>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</si>
  <si>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</si>
  <si>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</si>
  <si>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</si>
  <si>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</si>
  <si>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</si>
  <si>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</si>
  <si>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</si>
  <si>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</si>
  <si>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</si>
  <si>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</si>
  <si>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</si>
  <si>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</si>
  <si>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</si>
  <si>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</si>
  <si>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</si>
  <si>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</si>
  <si>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</si>
  <si>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</si>
  <si>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</si>
  <si>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</si>
  <si>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</si>
  <si>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</si>
  <si>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</si>
  <si>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</si>
  <si>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</si>
  <si>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</si>
  <si>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</si>
  <si>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</si>
  <si>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</si>
  <si>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</si>
  <si>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</si>
  <si>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</si>
  <si>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</si>
  <si>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</si>
  <si>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</si>
  <si>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</si>
  <si>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</si>
  <si>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</si>
  <si>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</si>
  <si>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</si>
  <si>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</si>
  <si>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</si>
  <si>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</si>
  <si>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</si>
  <si>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</si>
  <si>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</si>
  <si>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</si>
  <si>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</si>
  <si>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</si>
  <si>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</si>
  <si>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</si>
  <si>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</si>
  <si>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</si>
  <si>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</si>
  <si>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</si>
  <si>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</si>
  <si>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</si>
  <si>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</si>
  <si>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</si>
  <si>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</si>
  <si>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</si>
  <si>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</si>
  <si>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</si>
  <si>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</si>
  <si>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</si>
  <si>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</si>
  <si>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</si>
  <si>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</si>
  <si>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</si>
  <si>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</si>
  <si>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</si>
  <si>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</si>
  <si>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</si>
  <si>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</si>
  <si>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</si>
  <si>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</si>
  <si>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</si>
  <si>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</si>
  <si>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</si>
  <si>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</si>
  <si>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</si>
  <si>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</si>
  <si>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</si>
  <si>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</si>
  <si>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</si>
  <si>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</si>
  <si>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</si>
  <si>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</si>
  <si>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</si>
  <si>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</si>
  <si>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</si>
  <si>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</si>
  <si>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</si>
  <si>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</si>
  <si>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</si>
  <si>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</si>
  <si>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</si>
  <si>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</si>
  <si>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</si>
  <si>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</si>
  <si>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</si>
  <si>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</si>
  <si>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</si>
  <si>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</si>
  <si>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</si>
  <si>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</si>
  <si>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</si>
  <si>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</si>
  <si>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</si>
  <si>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</si>
  <si>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</si>
  <si>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</si>
  <si>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</si>
  <si>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</si>
  <si>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</si>
  <si>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</si>
  <si>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</si>
  <si>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</si>
  <si>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</si>
  <si>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</si>
  <si>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</si>
  <si>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</si>
  <si>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</si>
  <si>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</si>
  <si>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</si>
  <si>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</si>
  <si>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</si>
  <si>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</si>
  <si>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</si>
  <si>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</si>
  <si>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</si>
  <si>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</si>
  <si>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</si>
  <si>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</si>
  <si>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</si>
  <si>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</si>
  <si>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</si>
  <si>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</si>
  <si>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</si>
  <si>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</si>
  <si>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</si>
  <si>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</si>
  <si>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</si>
  <si>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</si>
  <si>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</si>
  <si>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</si>
  <si>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</si>
  <si>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</si>
  <si>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</si>
  <si>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</si>
  <si>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</si>
  <si>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</si>
  <si>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</si>
  <si>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</si>
  <si>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</si>
  <si>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</si>
  <si>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</si>
  <si>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</si>
  <si>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</si>
  <si>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</si>
  <si>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</si>
  <si>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</si>
  <si>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</si>
  <si>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</si>
  <si>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</si>
  <si>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</si>
  <si>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</si>
  <si>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</si>
  <si>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</si>
  <si>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</si>
  <si>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</si>
  <si>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</si>
  <si>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</si>
  <si>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</si>
  <si>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</si>
  <si>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</si>
  <si>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</si>
  <si>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</si>
  <si>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</si>
  <si>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</si>
  <si>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</si>
  <si>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</si>
  <si>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</si>
  <si>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</si>
  <si>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</si>
  <si>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</si>
  <si>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</si>
  <si>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</si>
  <si>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</si>
  <si>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</si>
  <si>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</si>
  <si>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</si>
  <si>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</si>
  <si>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</si>
  <si>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</si>
  <si>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</si>
  <si>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</si>
  <si>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</si>
  <si>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</si>
  <si>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</si>
  <si>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</si>
  <si>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</si>
  <si>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</si>
  <si>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</si>
  <si>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</si>
  <si>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</si>
  <si>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</si>
  <si>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</si>
  <si>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</si>
  <si>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</si>
  <si>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</si>
  <si>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</si>
  <si>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</si>
  <si>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</si>
  <si>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</si>
  <si>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</si>
  <si>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</si>
  <si>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</si>
  <si>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</si>
  <si>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</si>
  <si>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</si>
  <si>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</si>
  <si>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</si>
  <si>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</si>
  <si>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</si>
  <si>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</si>
  <si>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</si>
  <si>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</si>
  <si>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</si>
  <si>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</si>
  <si>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</si>
  <si>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</si>
  <si>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</si>
  <si>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</si>
  <si>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</si>
  <si>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</si>
  <si>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</si>
  <si>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</si>
  <si>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</si>
  <si>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</si>
  <si>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</si>
  <si>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</si>
  <si>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</si>
  <si>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</si>
  <si>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</si>
  <si>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</si>
  <si>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</si>
  <si>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</si>
  <si>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</si>
  <si>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</si>
  <si>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</si>
  <si>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</si>
  <si>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</si>
  <si>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</si>
  <si>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</si>
  <si>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</si>
  <si>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</si>
  <si>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</si>
  <si>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</si>
  <si>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</si>
  <si>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</si>
  <si>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</si>
  <si>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</si>
  <si>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</si>
  <si>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</si>
  <si>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</si>
  <si>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</si>
  <si>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</si>
  <si>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</si>
  <si>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</si>
  <si>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</si>
  <si>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</si>
  <si>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</si>
  <si>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</si>
  <si>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</si>
  <si>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</si>
  <si>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</si>
  <si>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</si>
  <si>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</si>
  <si>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</si>
  <si>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</si>
  <si>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</si>
  <si>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</si>
  <si>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</si>
  <si>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</si>
  <si>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</si>
  <si>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</si>
  <si>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</si>
  <si>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</si>
  <si>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</si>
  <si>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</si>
  <si>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</si>
  <si>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</si>
  <si>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</si>
  <si>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</si>
  <si>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</si>
  <si>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</si>
  <si>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</si>
  <si>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</si>
  <si>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</si>
  <si>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</si>
  <si>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</si>
  <si>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</si>
  <si>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</si>
  <si>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</si>
  <si>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</si>
  <si>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</si>
  <si>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</si>
  <si>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</si>
  <si>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</si>
  <si>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</si>
  <si>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</si>
  <si>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</si>
  <si>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</si>
  <si>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</si>
  <si>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</si>
  <si>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</si>
  <si>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</si>
  <si>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</si>
  <si>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</si>
  <si>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</si>
  <si>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</si>
  <si>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</si>
  <si>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</si>
  <si>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</si>
  <si>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</si>
  <si>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</si>
  <si>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</si>
  <si>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</si>
  <si>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</si>
  <si>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</si>
  <si>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</si>
  <si>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</si>
  <si>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</si>
  <si>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</si>
  <si>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</si>
  <si>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</si>
  <si>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</si>
  <si>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</si>
  <si>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</si>
  <si>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</si>
  <si>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</si>
  <si>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</si>
  <si>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</si>
  <si>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</si>
  <si>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</si>
  <si>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</si>
  <si>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</si>
  <si>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</si>
  <si>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</si>
  <si>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</si>
  <si>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</si>
  <si>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</si>
  <si>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</si>
  <si>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</si>
  <si>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</si>
  <si>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</si>
  <si>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</si>
  <si>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</si>
  <si>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</si>
  <si>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</si>
  <si>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</si>
  <si>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</si>
  <si>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</si>
  <si>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</si>
  <si>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</si>
  <si>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</si>
  <si>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</si>
  <si>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</si>
  <si>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</si>
  <si>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</si>
  <si>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</si>
  <si>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</si>
  <si>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</si>
  <si>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</si>
  <si>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</si>
  <si>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</si>
  <si>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</si>
  <si>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</si>
  <si>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</si>
  <si>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</si>
  <si>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</si>
  <si>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</si>
  <si>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</si>
  <si>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</si>
  <si>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</si>
  <si>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</si>
  <si>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</si>
  <si>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</si>
  <si>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</si>
  <si>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</si>
  <si>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</si>
  <si>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</si>
  <si>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</si>
  <si>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</si>
  <si>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</si>
  <si>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</si>
  <si>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</si>
  <si>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</si>
  <si>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</si>
  <si>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</si>
  <si>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</si>
  <si>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</si>
  <si>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</si>
  <si>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</si>
  <si>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</si>
  <si>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</si>
  <si>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</si>
  <si>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</si>
  <si>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</si>
  <si>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</si>
  <si>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</si>
  <si>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</si>
  <si>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</si>
  <si>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</si>
  <si>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</si>
  <si>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</si>
  <si>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</si>
  <si>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</si>
  <si>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</si>
  <si>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</si>
  <si>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</si>
  <si>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</si>
  <si>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</si>
  <si>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</si>
  <si>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</si>
  <si>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</si>
  <si>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</si>
  <si>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</si>
  <si>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</si>
  <si>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</si>
  <si>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</si>
  <si>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</si>
  <si>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</si>
  <si>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</si>
  <si>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</si>
  <si>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</si>
  <si>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</si>
  <si>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</si>
  <si>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</si>
  <si>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</si>
  <si>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</si>
  <si>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</si>
  <si>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</si>
  <si>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</si>
  <si>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</si>
  <si>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</si>
  <si>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</si>
  <si>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</si>
  <si>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</si>
  <si>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</si>
  <si>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</si>
  <si>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</si>
  <si>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</si>
  <si>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</si>
  <si>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</si>
  <si>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</si>
  <si>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</si>
  <si>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</si>
  <si>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</si>
  <si>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</si>
  <si>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</si>
  <si>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</si>
  <si>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</si>
  <si>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</si>
  <si>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</si>
  <si>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</si>
  <si>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</si>
  <si>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</si>
  <si>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</si>
  <si>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</si>
  <si>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</si>
  <si>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</si>
  <si>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</si>
  <si>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</si>
  <si>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</si>
  <si>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</si>
  <si>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</si>
  <si>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</si>
  <si>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</si>
  <si>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</si>
  <si>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</si>
  <si>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</si>
  <si>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AA6DE208</t>
  </si>
  <si>
    <t>Zimmer Biomet 
Canada Inc.</t>
  </si>
  <si>
    <t>2323 Argentia Road</t>
  </si>
  <si>
    <t>Mississauga</t>
  </si>
  <si>
    <t>Canada</t>
  </si>
  <si>
    <t>L5N 5N3</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</si>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</sst>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D1" workbookViewId="0">
      <selection activeCell="A2" sqref="A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1226</v>
      </c>
      <c r="B2" s="87" t="s">
        <v>1227</v>
      </c>
      <c r="C2" s="81" t="s">
        <v>1219</v>
      </c>
      <c r="D2" s="79">
        <v>100218</v>
      </c>
      <c r="E2" s="63" t="s">
        <v>147</v>
      </c>
      <c r="F2" s="63" t="s">
        <v>144</v>
      </c>
      <c r="G2" s="63" t="s">
        <v>12</v>
      </c>
      <c r="H2" s="82">
        <v>42556</v>
      </c>
      <c r="I2" s="64">
        <v>42556</v>
      </c>
      <c r="J2" s="79" t="s">
        <v>1228</v>
      </c>
      <c r="K2" s="79" t="s">
        <v>1229</v>
      </c>
      <c r="L2" s="79" t="s">
        <v>1215</v>
      </c>
      <c r="M2" s="79" t="s">
        <v>1230</v>
      </c>
      <c r="N2" s="63" t="s">
        <v>1231</v>
      </c>
      <c r="O2" s="63" t="s">
        <v>1206</v>
      </c>
      <c r="P2" s="37" t="str">
        <f>IF(ISBLANK(O2), "", Activities_French_Text)</f>
        <v>Importation, Distribution,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Normal="100" workbookViewId="0">
      <selection activeCell="O3" sqref="O3"/>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AA6DE208</v>
      </c>
      <c r="B2" s="55" t="str">
        <f>IF(ISBLANK('CTO Inspection English'!B2), "", 'CTO Inspection English'!B2)</f>
        <v>Zimmer Biomet 
Canada Inc.</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42556</v>
      </c>
      <c r="G2" s="76">
        <v>1</v>
      </c>
      <c r="H2" s="76">
        <v>1</v>
      </c>
      <c r="I2" s="1" t="s">
        <v>148</v>
      </c>
      <c r="J2" s="54" t="str">
        <f>IF(ISBLANK(I2),"", Regulation_French_Text)</f>
        <v>Sécurité des cellules, tissus et organes humains destinés à la transplantation</v>
      </c>
      <c r="K2" s="63" t="s">
        <v>377</v>
      </c>
      <c r="L2" s="37" t="str">
        <f>IF(ISBLANK(K2), "", Observation_French_Text)</f>
        <v>Aucune lacune n’a été notée.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1017</v>
      </c>
      <c r="P2" s="54" t="str">
        <f>IF(ISBLANK(O2), "", Measure_Taken_French_Text)</f>
        <v>Nous avons émis un avis de fin d’inspection à l’établissement et aucune observation n’a été citée.</v>
      </c>
      <c r="Q2" s="2"/>
    </row>
    <row r="3" spans="1:17" ht="240" x14ac:dyDescent="0.25">
      <c r="A3" s="56" t="str">
        <f>IF(ISBLANK(M3), "", A2)</f>
        <v>AA6DE208</v>
      </c>
      <c r="B3" s="55" t="str">
        <f>IF(ISBLANK(M3), "", B2)</f>
        <v>Zimmer Biomet 
Canada Inc.</v>
      </c>
      <c r="C3" s="54" t="str">
        <f>IF(ISBLANK(M3), "", C2)</f>
        <v>Inspection régulière</v>
      </c>
      <c r="D3" s="54" t="str">
        <f>IF(ISBLANK(M3), "", D2)</f>
        <v>Regular Inspection</v>
      </c>
      <c r="E3" s="54" t="str">
        <f>IF(ISBLANK(M3), "", E2)</f>
        <v>C</v>
      </c>
      <c r="F3" s="46">
        <f>IF(ISBLANK(M3), "", F2)</f>
        <v>42556</v>
      </c>
      <c r="G3" s="76"/>
      <c r="H3" s="76"/>
      <c r="J3" s="54" t="str">
        <f>IF(ISBLANK(I3),"", Regulation_French_Text)</f>
        <v/>
      </c>
      <c r="L3" s="37" t="str">
        <f>IF(ISBLANK(K3), "", Observation_French_Text)</f>
        <v/>
      </c>
      <c r="M3" s="1" t="s">
        <v>1232</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c>
      <c r="B4" s="55" t="str">
        <f t="shared" ref="B4:B67" si="1">IF(ISBLANK(I4), "", B3)</f>
        <v/>
      </c>
      <c r="C4" s="54" t="str">
        <f t="shared" ref="C4:C67" si="2">IF(ISBLANK(I4), "", C3)</f>
        <v/>
      </c>
      <c r="D4" s="54" t="str">
        <f t="shared" ref="D4:D67" si="3">IF(ISBLANK(I4), "", D3)</f>
        <v/>
      </c>
      <c r="E4" s="54" t="str">
        <f t="shared" ref="E4:E67" si="4">IF(ISBLANK(I4), "", E3)</f>
        <v/>
      </c>
      <c r="F4" s="46" t="str">
        <f t="shared" ref="F4:F67" si="5">IF(ISBLANK(I4), "", F3)</f>
        <v/>
      </c>
      <c r="G4" s="76"/>
      <c r="H4" s="76"/>
      <c r="J4" s="54" t="str">
        <f>IF(ISBLANK(I4),"", Regulation_French_Text)</f>
        <v/>
      </c>
      <c r="L4" s="37" t="str">
        <f>IF(ISBLANK(K4), "", Observation_French_Text)</f>
        <v/>
      </c>
      <c r="N4" s="54" t="str">
        <f>IF(ISBLANK(M4), "", Inspection_Outcome_French_Text)</f>
        <v/>
      </c>
      <c r="P4" s="54" t="str">
        <f>IF(ISBLANK(O4), "", Measure_Taken_French_Text)</f>
        <v/>
      </c>
    </row>
    <row r="5" spans="1:17"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2016-07-11T14:15:24Z</dcterms:modified>
</cp:coreProperties>
</file>