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ATA\PERSONAL DATA PROJECT\REFDATA SET\project\fruit prediction by phycal char\"/>
    </mc:Choice>
  </mc:AlternateContent>
  <xr:revisionPtr revIDLastSave="0" documentId="8_{75FA006C-91FC-4BB8-8577-819E21B2959D}" xr6:coauthVersionLast="47" xr6:coauthVersionMax="47" xr10:uidLastSave="{00000000-0000-0000-0000-000000000000}"/>
  <bookViews>
    <workbookView xWindow="-108" yWindow="-108" windowWidth="23256" windowHeight="12576" xr2:uid="{28591DDB-58A8-4F74-8FC0-44636C3C42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J6" i="1"/>
  <c r="J7" i="1"/>
  <c r="K50" i="1" s="1"/>
  <c r="J8" i="1"/>
  <c r="K19" i="1" s="1"/>
  <c r="J9" i="1"/>
  <c r="J10" i="1"/>
  <c r="J11" i="1"/>
  <c r="J12" i="1"/>
  <c r="J13" i="1"/>
  <c r="J14" i="1"/>
  <c r="J15" i="1"/>
  <c r="J16" i="1"/>
  <c r="K35" i="1" s="1"/>
  <c r="J17" i="1"/>
  <c r="J18" i="1"/>
  <c r="J19" i="1"/>
  <c r="J20" i="1"/>
  <c r="J21" i="1"/>
  <c r="J22" i="1"/>
  <c r="J23" i="1"/>
  <c r="K23" i="1" s="1"/>
  <c r="J24" i="1"/>
  <c r="K44" i="1" s="1"/>
  <c r="J25" i="1"/>
  <c r="J26" i="1"/>
  <c r="J27" i="1"/>
  <c r="J28" i="1"/>
  <c r="J29" i="1"/>
  <c r="J30" i="1"/>
  <c r="J31" i="1"/>
  <c r="K31" i="1" s="1"/>
  <c r="J32" i="1"/>
  <c r="K37" i="1" s="1"/>
  <c r="J33" i="1"/>
  <c r="J34" i="1"/>
  <c r="J35" i="1"/>
  <c r="J36" i="1"/>
  <c r="J37" i="1"/>
  <c r="J38" i="1"/>
  <c r="J39" i="1"/>
  <c r="K39" i="1" s="1"/>
  <c r="J40" i="1"/>
  <c r="K16" i="1" s="1"/>
  <c r="J41" i="1"/>
  <c r="J42" i="1"/>
  <c r="J43" i="1"/>
  <c r="J44" i="1"/>
  <c r="J45" i="1"/>
  <c r="J46" i="1"/>
  <c r="J47" i="1"/>
  <c r="K47" i="1" s="1"/>
  <c r="J48" i="1"/>
  <c r="K48" i="1" s="1"/>
  <c r="J49" i="1"/>
  <c r="J50" i="1"/>
  <c r="J51" i="1"/>
  <c r="J52" i="1"/>
  <c r="K52" i="1" s="1"/>
  <c r="J53" i="1"/>
  <c r="J54" i="1"/>
  <c r="J55" i="1"/>
  <c r="K55" i="1" s="1"/>
  <c r="J56" i="1"/>
  <c r="K56" i="1" s="1"/>
  <c r="J57" i="1"/>
  <c r="J58" i="1"/>
  <c r="J59" i="1"/>
  <c r="J60" i="1"/>
  <c r="K58" i="1"/>
  <c r="K11" i="1"/>
  <c r="K7" i="1"/>
  <c r="K20" i="1"/>
  <c r="K5" i="1"/>
  <c r="K17" i="1"/>
  <c r="K45" i="1"/>
  <c r="P14" i="1" l="1"/>
  <c r="P11" i="1"/>
  <c r="P17" i="1"/>
  <c r="K40" i="1"/>
  <c r="K9" i="1"/>
  <c r="K38" i="1"/>
  <c r="K54" i="1"/>
  <c r="K28" i="1"/>
  <c r="K51" i="1"/>
  <c r="K33" i="1"/>
  <c r="K6" i="1"/>
  <c r="P5" i="1" s="1"/>
  <c r="K29" i="1"/>
  <c r="K10" i="1"/>
  <c r="K57" i="1"/>
  <c r="K32" i="1"/>
  <c r="K30" i="1"/>
  <c r="K14" i="1"/>
  <c r="K18" i="1"/>
  <c r="K25" i="1"/>
  <c r="K13" i="1"/>
  <c r="K46" i="1"/>
  <c r="K27" i="1"/>
  <c r="K43" i="1"/>
  <c r="K26" i="1"/>
  <c r="K49" i="1"/>
  <c r="K24" i="1"/>
  <c r="K53" i="1"/>
  <c r="K8" i="1"/>
  <c r="K59" i="1"/>
  <c r="K36" i="1"/>
  <c r="K42" i="1"/>
  <c r="K21" i="1"/>
  <c r="K22" i="1"/>
  <c r="K12" i="1"/>
  <c r="K60" i="1"/>
  <c r="K34" i="1"/>
  <c r="K41" i="1"/>
  <c r="K15" i="1"/>
  <c r="P30" i="1" l="1"/>
  <c r="P32" i="1"/>
  <c r="P15" i="1"/>
  <c r="P10" i="1"/>
  <c r="P33" i="1"/>
  <c r="P9" i="1"/>
  <c r="P2" i="1"/>
  <c r="H8" i="1" s="1"/>
  <c r="P18" i="1"/>
  <c r="P7" i="1"/>
  <c r="P28" i="1"/>
  <c r="P19" i="1"/>
  <c r="P4" i="1"/>
  <c r="P3" i="1"/>
  <c r="P6" i="1"/>
  <c r="P13" i="1"/>
  <c r="P29" i="1"/>
  <c r="P27" i="1"/>
  <c r="P26" i="1"/>
  <c r="P8" i="1"/>
  <c r="P25" i="1"/>
  <c r="P24" i="1"/>
  <c r="P23" i="1"/>
  <c r="P16" i="1"/>
  <c r="P20" i="1"/>
  <c r="P12" i="1"/>
  <c r="P21" i="1"/>
  <c r="P22" i="1"/>
  <c r="P31" i="1"/>
</calcChain>
</file>

<file path=xl/sharedStrings.xml><?xml version="1.0" encoding="utf-8"?>
<sst xmlns="http://schemas.openxmlformats.org/spreadsheetml/2006/main" count="131" uniqueCount="23">
  <si>
    <t>fruit_label</t>
  </si>
  <si>
    <t>mass</t>
  </si>
  <si>
    <t>width</t>
  </si>
  <si>
    <t>height</t>
  </si>
  <si>
    <t>color_score</t>
  </si>
  <si>
    <t>euclidian distance</t>
  </si>
  <si>
    <t>_</t>
  </si>
  <si>
    <t>apple_granny_smith</t>
  </si>
  <si>
    <t>mandarin_mandarin</t>
  </si>
  <si>
    <t>apple_braeburn</t>
  </si>
  <si>
    <t>apple_golden_delicious</t>
  </si>
  <si>
    <t>apple_cripps_pink</t>
  </si>
  <si>
    <t>orange_spanish_jumbo</t>
  </si>
  <si>
    <t>orange_selected_seconds</t>
  </si>
  <si>
    <t>orange_turkey_navel</t>
  </si>
  <si>
    <t>lemon_spanish_belsan</t>
  </si>
  <si>
    <t>lemon_unknown</t>
  </si>
  <si>
    <t>Mass</t>
  </si>
  <si>
    <t>Width</t>
  </si>
  <si>
    <t>Height</t>
  </si>
  <si>
    <t>Color space</t>
  </si>
  <si>
    <t>Rank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</si>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</sst>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/>
    <xf numFmtId="0" fontId="0" fillId="2" borderId="10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9" xfId="0" applyFill="1" applyBorder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D257-8472-46C0-B164-79D6E844D8B7}">
  <dimension ref="A1:T61"/>
  <sheetViews>
    <sheetView showGridLines="0" tabSelected="1" topLeftCell="A25" zoomScale="85" zoomScaleNormal="85" workbookViewId="0">
      <selection activeCell="B2" sqref="B2:B60"/>
    </sheetView>
  </sheetViews>
  <sheetFormatPr defaultRowHeight="14.4" x14ac:dyDescent="0.3"/>
  <cols>
    <col min="1" max="1" width="10" customWidth="1"/>
    <col min="2" max="2" width="25" customWidth="1"/>
    <col min="8" max="8" width="12.5546875" customWidth="1"/>
    <col min="9" max="9" width="22.21875" customWidth="1"/>
    <col min="10" max="10" width="20.77734375" customWidth="1"/>
    <col min="12" max="12" width="21.44140625" customWidth="1"/>
    <col min="16" max="16" width="24" customWidth="1"/>
    <col min="19" max="19" width="23.109375" customWidth="1"/>
  </cols>
  <sheetData>
    <row r="1" spans="1:20" ht="15.6" thickBot="1" x14ac:dyDescent="0.35">
      <c r="A1" s="1" t="s">
        <v>0</v>
      </c>
      <c r="C1" t="s">
        <v>1</v>
      </c>
      <c r="D1" t="s">
        <v>2</v>
      </c>
      <c r="E1" t="s">
        <v>3</v>
      </c>
      <c r="F1" t="s">
        <v>4</v>
      </c>
      <c r="J1" t="s">
        <v>5</v>
      </c>
      <c r="K1" t="s">
        <v>21</v>
      </c>
      <c r="T1" t="s">
        <v>22</v>
      </c>
    </row>
    <row r="2" spans="1:20" ht="15.6" thickBot="1" x14ac:dyDescent="0.35">
      <c r="A2" s="1">
        <v>1</v>
      </c>
      <c r="B2" t="s">
        <v>7</v>
      </c>
      <c r="C2">
        <v>192</v>
      </c>
      <c r="D2">
        <v>8.4</v>
      </c>
      <c r="E2">
        <v>7.3</v>
      </c>
      <c r="F2">
        <v>0.55000000000000004</v>
      </c>
      <c r="G2" t="s">
        <v>6</v>
      </c>
      <c r="O2" s="4">
        <v>1</v>
      </c>
      <c r="P2" s="5" t="str">
        <f>VLOOKUP(O2,$K$3:$L$60,2,FALSE)</f>
        <v>orange_spanish_jumbo</v>
      </c>
      <c r="Q2" s="6"/>
    </row>
    <row r="3" spans="1:20" ht="15" x14ac:dyDescent="0.3">
      <c r="A3" s="1">
        <v>1</v>
      </c>
      <c r="B3" t="s">
        <v>7</v>
      </c>
      <c r="C3">
        <v>180</v>
      </c>
      <c r="D3">
        <v>8</v>
      </c>
      <c r="E3">
        <v>6.8</v>
      </c>
      <c r="F3">
        <v>0.59</v>
      </c>
      <c r="H3" s="16" t="s">
        <v>17</v>
      </c>
      <c r="I3" s="17">
        <v>300</v>
      </c>
      <c r="J3">
        <f>SQRT((C2-$I$3)^2+(D2-$I$4)^2+(E2-$I$5)^2+(F2-$I$6)^2)</f>
        <v>108.10419788333846</v>
      </c>
      <c r="K3" s="2">
        <f>RANK(J3,$J$3:$J$60,2)</f>
        <v>10</v>
      </c>
      <c r="L3" t="s">
        <v>7</v>
      </c>
      <c r="O3" s="7">
        <v>2</v>
      </c>
      <c r="P3" s="3" t="str">
        <f t="shared" ref="P3:P33" si="0">VLOOKUP(O3,$K$3:$L$60,2,FALSE)</f>
        <v>orange_spanish_jumbo</v>
      </c>
      <c r="Q3" s="8"/>
    </row>
    <row r="4" spans="1:20" ht="15" x14ac:dyDescent="0.3">
      <c r="A4" s="1">
        <v>1</v>
      </c>
      <c r="B4" t="s">
        <v>7</v>
      </c>
      <c r="C4">
        <v>176</v>
      </c>
      <c r="D4">
        <v>7.4</v>
      </c>
      <c r="E4">
        <v>7.2</v>
      </c>
      <c r="F4">
        <v>0.6</v>
      </c>
      <c r="H4" s="18" t="s">
        <v>18</v>
      </c>
      <c r="I4" s="19">
        <v>5</v>
      </c>
      <c r="J4">
        <f t="shared" ref="J4:J60" si="1">SQRT((C3-$I$3)^2+(D3-$I$4)^2+(E3-$I$5)^2+(F3-$I$6)^2)</f>
        <v>120.07034771333012</v>
      </c>
      <c r="K4" s="2">
        <f>RANK(J4,$J$3:$J$60,2)</f>
        <v>13</v>
      </c>
      <c r="L4" t="s">
        <v>7</v>
      </c>
      <c r="O4" s="7">
        <v>3</v>
      </c>
      <c r="P4" s="3" t="str">
        <f t="shared" si="0"/>
        <v>orange_spanish_jumbo</v>
      </c>
      <c r="Q4" s="8"/>
    </row>
    <row r="5" spans="1:20" ht="15" x14ac:dyDescent="0.3">
      <c r="A5" s="1">
        <v>2</v>
      </c>
      <c r="B5" t="s">
        <v>8</v>
      </c>
      <c r="C5">
        <v>86</v>
      </c>
      <c r="D5">
        <v>6.2</v>
      </c>
      <c r="E5">
        <v>4.7</v>
      </c>
      <c r="F5">
        <v>0.8</v>
      </c>
      <c r="H5" s="18" t="s">
        <v>19</v>
      </c>
      <c r="I5" s="19">
        <v>4</v>
      </c>
      <c r="J5">
        <f t="shared" si="1"/>
        <v>124.0646770841725</v>
      </c>
      <c r="K5" s="2">
        <f t="shared" ref="K5:K60" si="2">RANK(J5,$J$3:$J$60,2)</f>
        <v>16</v>
      </c>
      <c r="L5" t="s">
        <v>7</v>
      </c>
      <c r="O5" s="7">
        <v>4</v>
      </c>
      <c r="P5" s="3" t="str">
        <f>VLOOKUP(O5,$K$3:$L$60,2,FALSE)</f>
        <v>lemon_spanish_belsan</v>
      </c>
      <c r="Q5" s="8"/>
    </row>
    <row r="6" spans="1:20" ht="15.6" thickBot="1" x14ac:dyDescent="0.35">
      <c r="A6" s="1">
        <v>2</v>
      </c>
      <c r="B6" t="s">
        <v>8</v>
      </c>
      <c r="C6">
        <v>84</v>
      </c>
      <c r="D6">
        <v>6</v>
      </c>
      <c r="E6">
        <v>4.5999999999999996</v>
      </c>
      <c r="F6">
        <v>0.79</v>
      </c>
      <c r="H6" s="20" t="s">
        <v>20</v>
      </c>
      <c r="I6" s="21">
        <v>0.81</v>
      </c>
      <c r="J6">
        <f t="shared" si="1"/>
        <v>214.00450953192552</v>
      </c>
      <c r="K6" s="2">
        <f t="shared" si="2"/>
        <v>54</v>
      </c>
      <c r="L6" t="s">
        <v>8</v>
      </c>
      <c r="O6" s="7">
        <v>5</v>
      </c>
      <c r="P6" s="3" t="str">
        <f t="shared" si="0"/>
        <v>orange_selected_seconds</v>
      </c>
      <c r="Q6" s="8"/>
    </row>
    <row r="7" spans="1:20" ht="15" x14ac:dyDescent="0.3">
      <c r="A7" s="1">
        <v>2</v>
      </c>
      <c r="B7" t="s">
        <v>8</v>
      </c>
      <c r="C7">
        <v>80</v>
      </c>
      <c r="D7">
        <v>5.8</v>
      </c>
      <c r="E7">
        <v>4.3</v>
      </c>
      <c r="F7">
        <v>0.77</v>
      </c>
      <c r="H7" s="12"/>
      <c r="I7" s="13"/>
      <c r="J7">
        <f t="shared" si="1"/>
        <v>216.00314905111915</v>
      </c>
      <c r="K7" s="2">
        <f t="shared" si="2"/>
        <v>55</v>
      </c>
      <c r="L7" t="s">
        <v>8</v>
      </c>
      <c r="O7" s="7">
        <v>6</v>
      </c>
      <c r="P7" s="3" t="str">
        <f>VLOOKUP(O7,$K$3:$L$60,2,FALSE)</f>
        <v>orange_selected_seconds</v>
      </c>
      <c r="Q7" s="8"/>
    </row>
    <row r="8" spans="1:20" ht="24" thickBot="1" x14ac:dyDescent="0.5">
      <c r="A8" s="1">
        <v>2</v>
      </c>
      <c r="B8" t="s">
        <v>8</v>
      </c>
      <c r="C8">
        <v>80</v>
      </c>
      <c r="D8">
        <v>5.9</v>
      </c>
      <c r="E8">
        <v>4.3</v>
      </c>
      <c r="F8">
        <v>0.81</v>
      </c>
      <c r="H8" s="14" t="str">
        <f>P2</f>
        <v>orange_spanish_jumbo</v>
      </c>
      <c r="I8" s="15"/>
      <c r="J8">
        <f t="shared" si="1"/>
        <v>220.00166272098946</v>
      </c>
      <c r="K8" s="2">
        <f t="shared" si="2"/>
        <v>56</v>
      </c>
      <c r="L8" t="s">
        <v>8</v>
      </c>
      <c r="O8" s="7">
        <v>7</v>
      </c>
      <c r="P8" s="3" t="str">
        <f t="shared" si="0"/>
        <v>lemon_spanish_belsan</v>
      </c>
      <c r="Q8" s="8"/>
    </row>
    <row r="9" spans="1:20" ht="15" x14ac:dyDescent="0.3">
      <c r="A9" s="1">
        <v>2</v>
      </c>
      <c r="B9" t="s">
        <v>8</v>
      </c>
      <c r="C9">
        <v>76</v>
      </c>
      <c r="D9">
        <v>5.8</v>
      </c>
      <c r="E9">
        <v>4</v>
      </c>
      <c r="F9">
        <v>0.81</v>
      </c>
      <c r="J9">
        <f t="shared" si="1"/>
        <v>220.00204544503671</v>
      </c>
      <c r="K9" s="2">
        <f t="shared" si="2"/>
        <v>57</v>
      </c>
      <c r="L9" t="s">
        <v>8</v>
      </c>
      <c r="O9" s="7">
        <v>8</v>
      </c>
      <c r="P9" s="3" t="str">
        <f t="shared" si="0"/>
        <v>lemon_spanish_belsan</v>
      </c>
      <c r="Q9" s="8"/>
    </row>
    <row r="10" spans="1:20" ht="15" x14ac:dyDescent="0.3">
      <c r="A10" s="1">
        <v>1</v>
      </c>
      <c r="B10" t="s">
        <v>9</v>
      </c>
      <c r="C10">
        <v>178</v>
      </c>
      <c r="D10">
        <v>7.1</v>
      </c>
      <c r="E10">
        <v>7.8</v>
      </c>
      <c r="F10">
        <v>0.92</v>
      </c>
      <c r="J10">
        <f t="shared" si="1"/>
        <v>224.00142856687322</v>
      </c>
      <c r="K10" s="2">
        <f t="shared" si="2"/>
        <v>58</v>
      </c>
      <c r="L10" t="s">
        <v>8</v>
      </c>
      <c r="O10" s="7">
        <v>9</v>
      </c>
      <c r="P10" s="3" t="str">
        <f t="shared" si="0"/>
        <v>lemon_spanish_belsan</v>
      </c>
      <c r="Q10" s="8"/>
    </row>
    <row r="11" spans="1:20" ht="15" x14ac:dyDescent="0.3">
      <c r="A11" s="1">
        <v>1</v>
      </c>
      <c r="B11" t="s">
        <v>9</v>
      </c>
      <c r="C11">
        <v>172</v>
      </c>
      <c r="D11">
        <v>7.4</v>
      </c>
      <c r="E11">
        <v>7</v>
      </c>
      <c r="F11">
        <v>0.89</v>
      </c>
      <c r="J11">
        <f t="shared" si="1"/>
        <v>122.07727921280028</v>
      </c>
      <c r="K11" s="2">
        <f t="shared" si="2"/>
        <v>15</v>
      </c>
      <c r="L11" t="s">
        <v>9</v>
      </c>
      <c r="O11" s="7">
        <v>10</v>
      </c>
      <c r="P11" s="3" t="str">
        <f t="shared" si="0"/>
        <v>apple_granny_smith</v>
      </c>
      <c r="Q11" s="8"/>
    </row>
    <row r="12" spans="1:20" ht="15" x14ac:dyDescent="0.3">
      <c r="A12" s="1">
        <v>1</v>
      </c>
      <c r="B12" t="s">
        <v>9</v>
      </c>
      <c r="C12">
        <v>166</v>
      </c>
      <c r="D12">
        <v>6.9</v>
      </c>
      <c r="E12">
        <v>7.3</v>
      </c>
      <c r="F12">
        <v>0.93</v>
      </c>
      <c r="J12">
        <f t="shared" si="1"/>
        <v>128.05766825926511</v>
      </c>
      <c r="K12" s="2">
        <f t="shared" si="2"/>
        <v>18</v>
      </c>
      <c r="L12" t="s">
        <v>9</v>
      </c>
      <c r="O12" s="7">
        <v>11</v>
      </c>
      <c r="P12" s="3" t="str">
        <f t="shared" si="0"/>
        <v>orange_turkey_navel</v>
      </c>
      <c r="Q12" s="8"/>
    </row>
    <row r="13" spans="1:20" ht="15" x14ac:dyDescent="0.3">
      <c r="A13" s="1">
        <v>1</v>
      </c>
      <c r="B13" t="s">
        <v>9</v>
      </c>
      <c r="C13">
        <v>172</v>
      </c>
      <c r="D13">
        <v>7.1</v>
      </c>
      <c r="E13">
        <v>7.6</v>
      </c>
      <c r="F13">
        <v>0.92</v>
      </c>
      <c r="J13">
        <f t="shared" si="1"/>
        <v>134.05414726893011</v>
      </c>
      <c r="K13" s="2">
        <f t="shared" si="2"/>
        <v>22</v>
      </c>
      <c r="L13" t="s">
        <v>9</v>
      </c>
      <c r="O13" s="7">
        <v>12</v>
      </c>
      <c r="P13" s="3" t="str">
        <f t="shared" si="0"/>
        <v>lemon_spanish_belsan</v>
      </c>
      <c r="Q13" s="8"/>
    </row>
    <row r="14" spans="1:20" ht="15" x14ac:dyDescent="0.3">
      <c r="A14" s="1">
        <v>1</v>
      </c>
      <c r="B14" t="s">
        <v>9</v>
      </c>
      <c r="C14">
        <v>154</v>
      </c>
      <c r="D14">
        <v>7</v>
      </c>
      <c r="E14">
        <v>7.1</v>
      </c>
      <c r="F14">
        <v>0.88</v>
      </c>
      <c r="J14">
        <f t="shared" si="1"/>
        <v>128.06788082887917</v>
      </c>
      <c r="K14" s="2">
        <f t="shared" si="2"/>
        <v>19</v>
      </c>
      <c r="L14" t="s">
        <v>9</v>
      </c>
      <c r="O14" s="7">
        <v>13</v>
      </c>
      <c r="P14" s="3" t="str">
        <f t="shared" si="0"/>
        <v>apple_granny_smith</v>
      </c>
      <c r="Q14" s="8"/>
    </row>
    <row r="15" spans="1:20" ht="15" x14ac:dyDescent="0.3">
      <c r="A15" s="1">
        <v>1</v>
      </c>
      <c r="B15" t="s">
        <v>10</v>
      </c>
      <c r="C15">
        <v>164</v>
      </c>
      <c r="D15">
        <v>7.3</v>
      </c>
      <c r="E15">
        <v>7.7</v>
      </c>
      <c r="F15">
        <v>0.7</v>
      </c>
      <c r="J15">
        <f t="shared" si="1"/>
        <v>146.04661892697141</v>
      </c>
      <c r="K15" s="2">
        <f t="shared" si="2"/>
        <v>35</v>
      </c>
      <c r="L15" t="s">
        <v>9</v>
      </c>
      <c r="O15" s="7">
        <v>14</v>
      </c>
      <c r="P15" s="3" t="str">
        <f t="shared" si="0"/>
        <v>orange_turkey_navel</v>
      </c>
      <c r="Q15" s="8"/>
    </row>
    <row r="16" spans="1:20" ht="15" x14ac:dyDescent="0.3">
      <c r="A16" s="1">
        <v>1</v>
      </c>
      <c r="B16" t="s">
        <v>10</v>
      </c>
      <c r="C16">
        <v>152</v>
      </c>
      <c r="D16">
        <v>7.6</v>
      </c>
      <c r="E16">
        <v>7.3</v>
      </c>
      <c r="F16">
        <v>0.69</v>
      </c>
      <c r="J16">
        <f t="shared" si="1"/>
        <v>136.0698059820767</v>
      </c>
      <c r="K16" s="2">
        <f t="shared" si="2"/>
        <v>24</v>
      </c>
      <c r="L16" t="s">
        <v>10</v>
      </c>
      <c r="O16" s="7">
        <v>15</v>
      </c>
      <c r="P16" s="3" t="str">
        <f t="shared" si="0"/>
        <v>apple_braeburn</v>
      </c>
      <c r="Q16" s="8"/>
    </row>
    <row r="17" spans="1:17" ht="15" x14ac:dyDescent="0.3">
      <c r="A17" s="1">
        <v>1</v>
      </c>
      <c r="B17" t="s">
        <v>10</v>
      </c>
      <c r="C17">
        <v>156</v>
      </c>
      <c r="D17">
        <v>7.7</v>
      </c>
      <c r="E17">
        <v>7.1</v>
      </c>
      <c r="F17">
        <v>0.69</v>
      </c>
      <c r="J17">
        <f t="shared" si="1"/>
        <v>148.05966500029641</v>
      </c>
      <c r="K17" s="2">
        <f t="shared" si="2"/>
        <v>39</v>
      </c>
      <c r="L17" t="s">
        <v>10</v>
      </c>
      <c r="O17" s="7">
        <v>16</v>
      </c>
      <c r="P17" s="3" t="str">
        <f t="shared" si="0"/>
        <v>apple_granny_smith</v>
      </c>
      <c r="Q17" s="8"/>
    </row>
    <row r="18" spans="1:17" ht="15" x14ac:dyDescent="0.3">
      <c r="A18" s="1">
        <v>1</v>
      </c>
      <c r="B18" t="s">
        <v>10</v>
      </c>
      <c r="C18">
        <v>156</v>
      </c>
      <c r="D18">
        <v>7.6</v>
      </c>
      <c r="E18">
        <v>7.5</v>
      </c>
      <c r="F18">
        <v>0.67</v>
      </c>
      <c r="J18">
        <f t="shared" si="1"/>
        <v>144.05871858377751</v>
      </c>
      <c r="K18" s="2">
        <f t="shared" si="2"/>
        <v>32</v>
      </c>
      <c r="L18" t="s">
        <v>10</v>
      </c>
      <c r="O18" s="7">
        <v>17</v>
      </c>
      <c r="P18" s="3" t="str">
        <f t="shared" si="0"/>
        <v>lemon_spanish_belsan</v>
      </c>
      <c r="Q18" s="8"/>
    </row>
    <row r="19" spans="1:17" ht="15" x14ac:dyDescent="0.3">
      <c r="A19" s="1">
        <v>1</v>
      </c>
      <c r="B19" t="s">
        <v>10</v>
      </c>
      <c r="C19">
        <v>168</v>
      </c>
      <c r="D19">
        <v>7.5</v>
      </c>
      <c r="E19">
        <v>7.6</v>
      </c>
      <c r="F19">
        <v>0.73</v>
      </c>
      <c r="J19">
        <f t="shared" si="1"/>
        <v>144.06605984755743</v>
      </c>
      <c r="K19" s="2">
        <f t="shared" si="2"/>
        <v>34</v>
      </c>
      <c r="L19" t="s">
        <v>10</v>
      </c>
      <c r="O19" s="7">
        <v>18</v>
      </c>
      <c r="P19" s="3" t="str">
        <f>VLOOKUP(O19,$K$3:$L$60,2,FALSE)</f>
        <v>apple_braeburn</v>
      </c>
      <c r="Q19" s="8"/>
    </row>
    <row r="20" spans="1:17" ht="15" x14ac:dyDescent="0.3">
      <c r="A20" s="1">
        <v>1</v>
      </c>
      <c r="B20" t="s">
        <v>11</v>
      </c>
      <c r="C20">
        <v>162</v>
      </c>
      <c r="D20">
        <v>7.5</v>
      </c>
      <c r="E20">
        <v>7.1</v>
      </c>
      <c r="F20">
        <v>0.83</v>
      </c>
      <c r="J20">
        <f t="shared" si="1"/>
        <v>132.07276933569614</v>
      </c>
      <c r="K20" s="2">
        <f t="shared" si="2"/>
        <v>21</v>
      </c>
      <c r="L20" t="s">
        <v>10</v>
      </c>
      <c r="O20" s="7">
        <v>19</v>
      </c>
      <c r="P20" s="3" t="str">
        <f t="shared" si="0"/>
        <v>apple_braeburn</v>
      </c>
      <c r="Q20" s="8"/>
    </row>
    <row r="21" spans="1:17" ht="15.6" thickBot="1" x14ac:dyDescent="0.35">
      <c r="A21" s="1">
        <v>1</v>
      </c>
      <c r="B21" t="s">
        <v>11</v>
      </c>
      <c r="C21">
        <v>162</v>
      </c>
      <c r="D21">
        <v>7.4</v>
      </c>
      <c r="E21">
        <v>7.2</v>
      </c>
      <c r="F21">
        <v>0.85</v>
      </c>
      <c r="J21">
        <f t="shared" si="1"/>
        <v>138.05745325769269</v>
      </c>
      <c r="K21" s="2">
        <f t="shared" si="2"/>
        <v>25</v>
      </c>
      <c r="L21" t="s">
        <v>11</v>
      </c>
      <c r="O21" s="9">
        <v>20</v>
      </c>
      <c r="P21" s="10" t="str">
        <f t="shared" si="0"/>
        <v>apple_cripps_pink</v>
      </c>
      <c r="Q21" s="11"/>
    </row>
    <row r="22" spans="1:17" ht="15.6" thickBot="1" x14ac:dyDescent="0.35">
      <c r="A22" s="1">
        <v>1</v>
      </c>
      <c r="B22" t="s">
        <v>11</v>
      </c>
      <c r="C22">
        <v>160</v>
      </c>
      <c r="D22">
        <v>7.5</v>
      </c>
      <c r="E22">
        <v>7.5</v>
      </c>
      <c r="F22">
        <v>0.86</v>
      </c>
      <c r="J22">
        <f t="shared" si="1"/>
        <v>138.05796463804614</v>
      </c>
      <c r="K22" s="2">
        <f t="shared" si="2"/>
        <v>26</v>
      </c>
      <c r="L22" t="s">
        <v>11</v>
      </c>
      <c r="O22" s="9">
        <v>21</v>
      </c>
      <c r="P22" s="10" t="str">
        <f t="shared" si="0"/>
        <v>apple_golden_delicious</v>
      </c>
      <c r="Q22" s="11"/>
    </row>
    <row r="23" spans="1:17" ht="15.6" thickBot="1" x14ac:dyDescent="0.35">
      <c r="A23" s="1">
        <v>1</v>
      </c>
      <c r="B23" t="s">
        <v>11</v>
      </c>
      <c r="C23">
        <v>156</v>
      </c>
      <c r="D23">
        <v>7.4</v>
      </c>
      <c r="E23">
        <v>7.4</v>
      </c>
      <c r="F23">
        <v>0.84</v>
      </c>
      <c r="J23">
        <f t="shared" si="1"/>
        <v>140.06606476945083</v>
      </c>
      <c r="K23" s="2">
        <f t="shared" si="2"/>
        <v>29</v>
      </c>
      <c r="L23" t="s">
        <v>11</v>
      </c>
      <c r="O23" s="9">
        <v>22</v>
      </c>
      <c r="P23" s="10" t="str">
        <f t="shared" si="0"/>
        <v>apple_braeburn</v>
      </c>
      <c r="Q23" s="11"/>
    </row>
    <row r="24" spans="1:17" ht="15.6" thickBot="1" x14ac:dyDescent="0.35">
      <c r="A24" s="1">
        <v>1</v>
      </c>
      <c r="B24" t="s">
        <v>11</v>
      </c>
      <c r="C24">
        <v>140</v>
      </c>
      <c r="D24">
        <v>7.3</v>
      </c>
      <c r="E24">
        <v>7.1</v>
      </c>
      <c r="F24">
        <v>0.87</v>
      </c>
      <c r="J24">
        <f t="shared" si="1"/>
        <v>144.06012945988908</v>
      </c>
      <c r="K24" s="2">
        <f t="shared" si="2"/>
        <v>33</v>
      </c>
      <c r="L24" t="s">
        <v>11</v>
      </c>
      <c r="O24" s="9">
        <v>23</v>
      </c>
      <c r="P24" s="10" t="str">
        <f t="shared" si="0"/>
        <v>orange_selected_seconds</v>
      </c>
      <c r="Q24" s="11"/>
    </row>
    <row r="25" spans="1:17" ht="15.6" thickBot="1" x14ac:dyDescent="0.35">
      <c r="A25" s="1">
        <v>1</v>
      </c>
      <c r="B25" t="s">
        <v>11</v>
      </c>
      <c r="C25">
        <v>170</v>
      </c>
      <c r="D25">
        <v>7.6</v>
      </c>
      <c r="E25">
        <v>7.9</v>
      </c>
      <c r="F25">
        <v>0.88</v>
      </c>
      <c r="J25">
        <f t="shared" si="1"/>
        <v>160.04656697349057</v>
      </c>
      <c r="K25" s="2">
        <f t="shared" si="2"/>
        <v>45</v>
      </c>
      <c r="L25" t="s">
        <v>11</v>
      </c>
      <c r="O25" s="9">
        <v>24</v>
      </c>
      <c r="P25" s="10" t="str">
        <f t="shared" si="0"/>
        <v>apple_golden_delicious</v>
      </c>
      <c r="Q25" s="11"/>
    </row>
    <row r="26" spans="1:17" ht="15.6" thickBot="1" x14ac:dyDescent="0.35">
      <c r="A26" s="1">
        <v>3</v>
      </c>
      <c r="B26" t="s">
        <v>12</v>
      </c>
      <c r="C26">
        <v>342</v>
      </c>
      <c r="D26">
        <v>9</v>
      </c>
      <c r="E26">
        <v>9.4</v>
      </c>
      <c r="F26">
        <v>0.75</v>
      </c>
      <c r="J26">
        <f t="shared" si="1"/>
        <v>130.08449138925053</v>
      </c>
      <c r="K26" s="2">
        <f t="shared" si="2"/>
        <v>20</v>
      </c>
      <c r="L26" t="s">
        <v>11</v>
      </c>
      <c r="O26" s="9">
        <v>25</v>
      </c>
      <c r="P26" s="10" t="str">
        <f t="shared" si="0"/>
        <v>apple_cripps_pink</v>
      </c>
      <c r="Q26" s="11"/>
    </row>
    <row r="27" spans="1:17" ht="15.6" thickBot="1" x14ac:dyDescent="0.35">
      <c r="A27" s="1">
        <v>3</v>
      </c>
      <c r="B27" t="s">
        <v>12</v>
      </c>
      <c r="C27">
        <v>356</v>
      </c>
      <c r="D27">
        <v>9.1999999999999993</v>
      </c>
      <c r="E27">
        <v>9.1999999999999993</v>
      </c>
      <c r="F27">
        <v>0.75</v>
      </c>
      <c r="J27">
        <f t="shared" si="1"/>
        <v>42.534263835171757</v>
      </c>
      <c r="K27" s="2">
        <f t="shared" si="2"/>
        <v>1</v>
      </c>
      <c r="L27" t="s">
        <v>12</v>
      </c>
      <c r="O27" s="9">
        <v>26</v>
      </c>
      <c r="P27" s="10" t="str">
        <f t="shared" si="0"/>
        <v>apple_cripps_pink</v>
      </c>
      <c r="Q27" s="11"/>
    </row>
    <row r="28" spans="1:17" ht="15.6" thickBot="1" x14ac:dyDescent="0.35">
      <c r="A28" s="1">
        <v>3</v>
      </c>
      <c r="B28" t="s">
        <v>12</v>
      </c>
      <c r="C28">
        <v>362</v>
      </c>
      <c r="D28">
        <v>9.6</v>
      </c>
      <c r="E28">
        <v>9.1999999999999993</v>
      </c>
      <c r="F28">
        <v>0.74</v>
      </c>
      <c r="J28">
        <f t="shared" si="1"/>
        <v>56.397549592158697</v>
      </c>
      <c r="K28" s="2">
        <f t="shared" si="2"/>
        <v>2</v>
      </c>
      <c r="L28" t="s">
        <v>12</v>
      </c>
      <c r="O28" s="9">
        <v>27</v>
      </c>
      <c r="P28" s="10" t="str">
        <f t="shared" si="0"/>
        <v>orange_selected_seconds</v>
      </c>
      <c r="Q28" s="11"/>
    </row>
    <row r="29" spans="1:17" ht="15.6" thickBot="1" x14ac:dyDescent="0.35">
      <c r="A29" s="1">
        <v>3</v>
      </c>
      <c r="B29" t="s">
        <v>13</v>
      </c>
      <c r="C29">
        <v>204</v>
      </c>
      <c r="D29">
        <v>7.5</v>
      </c>
      <c r="E29">
        <v>9.1999999999999993</v>
      </c>
      <c r="F29">
        <v>0.77</v>
      </c>
      <c r="J29">
        <f t="shared" si="1"/>
        <v>62.387538018421594</v>
      </c>
      <c r="K29" s="2">
        <f t="shared" si="2"/>
        <v>3</v>
      </c>
      <c r="L29" t="s">
        <v>12</v>
      </c>
      <c r="O29" s="9">
        <v>28</v>
      </c>
      <c r="P29" s="10" t="str">
        <f t="shared" si="0"/>
        <v>orange_turkey_navel</v>
      </c>
      <c r="Q29" s="11"/>
    </row>
    <row r="30" spans="1:17" ht="15.6" thickBot="1" x14ac:dyDescent="0.35">
      <c r="A30" s="1">
        <v>3</v>
      </c>
      <c r="B30" t="s">
        <v>13</v>
      </c>
      <c r="C30">
        <v>140</v>
      </c>
      <c r="D30">
        <v>6.7</v>
      </c>
      <c r="E30">
        <v>7.1</v>
      </c>
      <c r="F30">
        <v>0.72</v>
      </c>
      <c r="J30">
        <f t="shared" si="1"/>
        <v>96.173237441608464</v>
      </c>
      <c r="K30" s="2">
        <f t="shared" si="2"/>
        <v>6</v>
      </c>
      <c r="L30" t="s">
        <v>13</v>
      </c>
      <c r="O30" s="9">
        <v>29</v>
      </c>
      <c r="P30" s="10" t="str">
        <f t="shared" si="0"/>
        <v>apple_cripps_pink</v>
      </c>
      <c r="Q30" s="11"/>
    </row>
    <row r="31" spans="1:17" ht="15.6" thickBot="1" x14ac:dyDescent="0.35">
      <c r="A31" s="1">
        <v>3</v>
      </c>
      <c r="B31" t="s">
        <v>13</v>
      </c>
      <c r="C31">
        <v>160</v>
      </c>
      <c r="D31">
        <v>7</v>
      </c>
      <c r="E31">
        <v>7.4</v>
      </c>
      <c r="F31">
        <v>0.81</v>
      </c>
      <c r="J31">
        <f t="shared" si="1"/>
        <v>160.03908303911265</v>
      </c>
      <c r="K31" s="2">
        <f t="shared" si="2"/>
        <v>44</v>
      </c>
      <c r="L31" t="s">
        <v>13</v>
      </c>
      <c r="O31" s="9">
        <v>30</v>
      </c>
      <c r="P31" s="10" t="str">
        <f t="shared" si="0"/>
        <v>orange_selected_seconds</v>
      </c>
      <c r="Q31" s="11"/>
    </row>
    <row r="32" spans="1:17" ht="15.6" thickBot="1" x14ac:dyDescent="0.35">
      <c r="A32" s="1">
        <v>3</v>
      </c>
      <c r="B32" t="s">
        <v>13</v>
      </c>
      <c r="C32">
        <v>158</v>
      </c>
      <c r="D32">
        <v>7.1</v>
      </c>
      <c r="E32">
        <v>7.5</v>
      </c>
      <c r="F32">
        <v>0.79</v>
      </c>
      <c r="J32">
        <f t="shared" si="1"/>
        <v>140.0555604037198</v>
      </c>
      <c r="K32" s="2">
        <f t="shared" si="2"/>
        <v>27</v>
      </c>
      <c r="L32" t="s">
        <v>13</v>
      </c>
      <c r="O32" s="9">
        <v>31</v>
      </c>
      <c r="P32" s="10" t="str">
        <f t="shared" si="0"/>
        <v>orange_turkey_navel</v>
      </c>
      <c r="Q32" s="11"/>
    </row>
    <row r="33" spans="1:17" ht="15.6" thickBot="1" x14ac:dyDescent="0.35">
      <c r="A33" s="1">
        <v>3</v>
      </c>
      <c r="B33" t="s">
        <v>13</v>
      </c>
      <c r="C33">
        <v>210</v>
      </c>
      <c r="D33">
        <v>7.8</v>
      </c>
      <c r="E33">
        <v>8</v>
      </c>
      <c r="F33">
        <v>0.82</v>
      </c>
      <c r="J33">
        <f t="shared" si="1"/>
        <v>142.05865126770703</v>
      </c>
      <c r="K33" s="2">
        <f t="shared" si="2"/>
        <v>30</v>
      </c>
      <c r="L33" t="s">
        <v>13</v>
      </c>
      <c r="O33" s="9">
        <v>32</v>
      </c>
      <c r="P33" s="10" t="str">
        <f t="shared" si="0"/>
        <v>apple_golden_delicious</v>
      </c>
      <c r="Q33" s="11"/>
    </row>
    <row r="34" spans="1:17" ht="15" x14ac:dyDescent="0.3">
      <c r="A34" s="1">
        <v>3</v>
      </c>
      <c r="B34" t="s">
        <v>13</v>
      </c>
      <c r="C34">
        <v>164</v>
      </c>
      <c r="D34">
        <v>7.2</v>
      </c>
      <c r="E34">
        <v>7</v>
      </c>
      <c r="F34">
        <v>0.8</v>
      </c>
      <c r="J34">
        <f t="shared" si="1"/>
        <v>90.132347689383977</v>
      </c>
      <c r="K34" s="2">
        <f t="shared" si="2"/>
        <v>5</v>
      </c>
      <c r="L34" t="s">
        <v>13</v>
      </c>
    </row>
    <row r="35" spans="1:17" ht="15" x14ac:dyDescent="0.3">
      <c r="A35" s="1">
        <v>3</v>
      </c>
      <c r="B35" t="s">
        <v>14</v>
      </c>
      <c r="C35">
        <v>190</v>
      </c>
      <c r="D35">
        <v>7.5</v>
      </c>
      <c r="E35">
        <v>8.1</v>
      </c>
      <c r="F35">
        <v>0.74</v>
      </c>
      <c r="J35">
        <f t="shared" si="1"/>
        <v>136.05087320557703</v>
      </c>
      <c r="K35" s="2">
        <f t="shared" si="2"/>
        <v>23</v>
      </c>
      <c r="L35" t="s">
        <v>13</v>
      </c>
    </row>
    <row r="36" spans="1:17" ht="15" x14ac:dyDescent="0.3">
      <c r="A36" s="1">
        <v>3</v>
      </c>
      <c r="B36" t="s">
        <v>14</v>
      </c>
      <c r="C36">
        <v>142</v>
      </c>
      <c r="D36">
        <v>7.6</v>
      </c>
      <c r="E36">
        <v>7.8</v>
      </c>
      <c r="F36">
        <v>0.75</v>
      </c>
      <c r="J36">
        <f t="shared" si="1"/>
        <v>110.10479054064814</v>
      </c>
      <c r="K36" s="2">
        <f t="shared" si="2"/>
        <v>11</v>
      </c>
      <c r="L36" t="s">
        <v>14</v>
      </c>
    </row>
    <row r="37" spans="1:17" ht="15" x14ac:dyDescent="0.3">
      <c r="A37" s="1">
        <v>3</v>
      </c>
      <c r="B37" t="s">
        <v>14</v>
      </c>
      <c r="C37">
        <v>150</v>
      </c>
      <c r="D37">
        <v>7.1</v>
      </c>
      <c r="E37">
        <v>7.9</v>
      </c>
      <c r="F37">
        <v>0.75</v>
      </c>
      <c r="J37">
        <f t="shared" si="1"/>
        <v>158.06708575791481</v>
      </c>
      <c r="K37" s="2">
        <f t="shared" si="2"/>
        <v>43</v>
      </c>
      <c r="L37" t="s">
        <v>14</v>
      </c>
    </row>
    <row r="38" spans="1:17" ht="15" x14ac:dyDescent="0.3">
      <c r="A38" s="1">
        <v>3</v>
      </c>
      <c r="B38" t="s">
        <v>14</v>
      </c>
      <c r="C38">
        <v>160</v>
      </c>
      <c r="D38">
        <v>7.1</v>
      </c>
      <c r="E38">
        <v>7.6</v>
      </c>
      <c r="F38">
        <v>0.76</v>
      </c>
      <c r="J38">
        <f t="shared" si="1"/>
        <v>150.06539774378368</v>
      </c>
      <c r="K38" s="2">
        <f t="shared" si="2"/>
        <v>41</v>
      </c>
      <c r="L38" t="s">
        <v>14</v>
      </c>
    </row>
    <row r="39" spans="1:17" ht="15" x14ac:dyDescent="0.3">
      <c r="A39" s="1">
        <v>3</v>
      </c>
      <c r="B39" t="s">
        <v>14</v>
      </c>
      <c r="C39">
        <v>154</v>
      </c>
      <c r="D39">
        <v>7.3</v>
      </c>
      <c r="E39">
        <v>7.3</v>
      </c>
      <c r="F39">
        <v>0.79</v>
      </c>
      <c r="J39">
        <f t="shared" si="1"/>
        <v>140.06203090059773</v>
      </c>
      <c r="K39" s="2">
        <f t="shared" si="2"/>
        <v>28</v>
      </c>
      <c r="L39" t="s">
        <v>14</v>
      </c>
    </row>
    <row r="40" spans="1:17" ht="15" x14ac:dyDescent="0.3">
      <c r="A40" s="1">
        <v>3</v>
      </c>
      <c r="B40" t="s">
        <v>14</v>
      </c>
      <c r="C40">
        <v>158</v>
      </c>
      <c r="D40">
        <v>7.2</v>
      </c>
      <c r="E40">
        <v>7.8</v>
      </c>
      <c r="F40">
        <v>0.77</v>
      </c>
      <c r="J40">
        <f t="shared" si="1"/>
        <v>146.05540181725564</v>
      </c>
      <c r="K40" s="2">
        <f t="shared" si="2"/>
        <v>37</v>
      </c>
      <c r="L40" t="s">
        <v>14</v>
      </c>
    </row>
    <row r="41" spans="1:17" ht="15" x14ac:dyDescent="0.3">
      <c r="A41" s="1">
        <v>3</v>
      </c>
      <c r="B41" t="s">
        <v>14</v>
      </c>
      <c r="C41">
        <v>144</v>
      </c>
      <c r="D41">
        <v>6.8</v>
      </c>
      <c r="E41">
        <v>7.4</v>
      </c>
      <c r="F41">
        <v>0.75</v>
      </c>
      <c r="J41">
        <f t="shared" si="1"/>
        <v>142.06787673503112</v>
      </c>
      <c r="K41" s="2">
        <f t="shared" si="2"/>
        <v>31</v>
      </c>
      <c r="L41" t="s">
        <v>14</v>
      </c>
    </row>
    <row r="42" spans="1:17" ht="15" x14ac:dyDescent="0.3">
      <c r="A42" s="1">
        <v>3</v>
      </c>
      <c r="B42" t="s">
        <v>14</v>
      </c>
      <c r="C42">
        <v>154</v>
      </c>
      <c r="D42">
        <v>7.1</v>
      </c>
      <c r="E42">
        <v>7.5</v>
      </c>
      <c r="F42">
        <v>0.78</v>
      </c>
      <c r="J42">
        <f t="shared" si="1"/>
        <v>156.04744022251697</v>
      </c>
      <c r="K42" s="2">
        <f t="shared" si="2"/>
        <v>42</v>
      </c>
      <c r="L42" t="s">
        <v>14</v>
      </c>
    </row>
    <row r="43" spans="1:17" ht="15" x14ac:dyDescent="0.3">
      <c r="A43" s="1">
        <v>3</v>
      </c>
      <c r="B43" t="s">
        <v>14</v>
      </c>
      <c r="C43">
        <v>180</v>
      </c>
      <c r="D43">
        <v>7.6</v>
      </c>
      <c r="E43">
        <v>8.1999999999999993</v>
      </c>
      <c r="F43">
        <v>0.79</v>
      </c>
      <c r="J43">
        <f t="shared" si="1"/>
        <v>146.05704673174793</v>
      </c>
      <c r="K43" s="2">
        <f t="shared" si="2"/>
        <v>38</v>
      </c>
      <c r="L43" t="s">
        <v>14</v>
      </c>
    </row>
    <row r="44" spans="1:17" ht="15" x14ac:dyDescent="0.3">
      <c r="A44" s="1">
        <v>3</v>
      </c>
      <c r="B44" t="s">
        <v>14</v>
      </c>
      <c r="C44">
        <v>154</v>
      </c>
      <c r="D44">
        <v>7.2</v>
      </c>
      <c r="E44">
        <v>7.2</v>
      </c>
      <c r="F44">
        <v>0.82</v>
      </c>
      <c r="J44">
        <f t="shared" si="1"/>
        <v>120.10162530124228</v>
      </c>
      <c r="K44" s="2">
        <f t="shared" si="2"/>
        <v>14</v>
      </c>
      <c r="L44" t="s">
        <v>14</v>
      </c>
    </row>
    <row r="45" spans="1:17" ht="15" x14ac:dyDescent="0.3">
      <c r="A45" s="1">
        <v>4</v>
      </c>
      <c r="B45" t="s">
        <v>15</v>
      </c>
      <c r="C45">
        <v>194</v>
      </c>
      <c r="D45">
        <v>7.2</v>
      </c>
      <c r="E45">
        <v>10.3</v>
      </c>
      <c r="F45">
        <v>0.7</v>
      </c>
      <c r="J45">
        <f t="shared" si="1"/>
        <v>146.05163504733522</v>
      </c>
      <c r="K45" s="2">
        <f t="shared" si="2"/>
        <v>36</v>
      </c>
      <c r="L45" t="s">
        <v>14</v>
      </c>
    </row>
    <row r="46" spans="1:17" ht="15" x14ac:dyDescent="0.3">
      <c r="A46" s="1">
        <v>4</v>
      </c>
      <c r="B46" t="s">
        <v>15</v>
      </c>
      <c r="C46">
        <v>200</v>
      </c>
      <c r="D46">
        <v>7.3</v>
      </c>
      <c r="E46">
        <v>10.5</v>
      </c>
      <c r="F46">
        <v>0.72</v>
      </c>
      <c r="J46">
        <f t="shared" si="1"/>
        <v>106.20989643154728</v>
      </c>
      <c r="K46" s="2">
        <f t="shared" si="2"/>
        <v>9</v>
      </c>
      <c r="L46" t="s">
        <v>15</v>
      </c>
    </row>
    <row r="47" spans="1:17" ht="15" x14ac:dyDescent="0.3">
      <c r="A47" s="1">
        <v>4</v>
      </c>
      <c r="B47" t="s">
        <v>15</v>
      </c>
      <c r="C47">
        <v>186</v>
      </c>
      <c r="D47">
        <v>7.2</v>
      </c>
      <c r="E47">
        <v>9.1999999999999993</v>
      </c>
      <c r="F47">
        <v>0.72</v>
      </c>
      <c r="J47">
        <f t="shared" si="1"/>
        <v>100.23745856714444</v>
      </c>
      <c r="K47" s="2">
        <f t="shared" si="2"/>
        <v>7</v>
      </c>
      <c r="L47" t="s">
        <v>15</v>
      </c>
    </row>
    <row r="48" spans="1:17" ht="15" x14ac:dyDescent="0.3">
      <c r="A48" s="1">
        <v>4</v>
      </c>
      <c r="B48" t="s">
        <v>15</v>
      </c>
      <c r="C48">
        <v>216</v>
      </c>
      <c r="D48">
        <v>7.3</v>
      </c>
      <c r="E48">
        <v>10.199999999999999</v>
      </c>
      <c r="F48">
        <v>0.71</v>
      </c>
      <c r="J48">
        <f t="shared" si="1"/>
        <v>114.13977439963686</v>
      </c>
      <c r="K48" s="2">
        <f t="shared" si="2"/>
        <v>12</v>
      </c>
      <c r="L48" t="s">
        <v>15</v>
      </c>
    </row>
    <row r="49" spans="1:12" ht="15" x14ac:dyDescent="0.3">
      <c r="A49" s="1">
        <v>4</v>
      </c>
      <c r="B49" t="s">
        <v>15</v>
      </c>
      <c r="C49">
        <v>196</v>
      </c>
      <c r="D49">
        <v>7.3</v>
      </c>
      <c r="E49">
        <v>9.6999999999999993</v>
      </c>
      <c r="F49">
        <v>0.72</v>
      </c>
      <c r="J49">
        <f t="shared" si="1"/>
        <v>84.259954901483297</v>
      </c>
      <c r="K49" s="2">
        <f t="shared" si="2"/>
        <v>4</v>
      </c>
      <c r="L49" t="s">
        <v>15</v>
      </c>
    </row>
    <row r="50" spans="1:12" ht="15" x14ac:dyDescent="0.3">
      <c r="A50" s="1">
        <v>4</v>
      </c>
      <c r="B50" t="s">
        <v>15</v>
      </c>
      <c r="C50">
        <v>174</v>
      </c>
      <c r="D50">
        <v>7.3</v>
      </c>
      <c r="E50">
        <v>10.1</v>
      </c>
      <c r="F50">
        <v>0.72</v>
      </c>
      <c r="J50">
        <f t="shared" si="1"/>
        <v>104.18151515504081</v>
      </c>
      <c r="K50" s="2">
        <f t="shared" si="2"/>
        <v>8</v>
      </c>
      <c r="L50" t="s">
        <v>15</v>
      </c>
    </row>
    <row r="51" spans="1:12" ht="15" x14ac:dyDescent="0.3">
      <c r="A51" s="1">
        <v>4</v>
      </c>
      <c r="B51" t="s">
        <v>16</v>
      </c>
      <c r="C51">
        <v>132</v>
      </c>
      <c r="D51">
        <v>5.8</v>
      </c>
      <c r="E51">
        <v>8.6999999999999993</v>
      </c>
      <c r="F51">
        <v>0.73</v>
      </c>
      <c r="J51">
        <f t="shared" si="1"/>
        <v>126.16857017498454</v>
      </c>
      <c r="K51" s="2">
        <f t="shared" si="2"/>
        <v>17</v>
      </c>
      <c r="L51" t="s">
        <v>15</v>
      </c>
    </row>
    <row r="52" spans="1:12" ht="15" x14ac:dyDescent="0.3">
      <c r="A52" s="1">
        <v>4</v>
      </c>
      <c r="B52" t="s">
        <v>16</v>
      </c>
      <c r="C52">
        <v>130</v>
      </c>
      <c r="D52">
        <v>6</v>
      </c>
      <c r="E52">
        <v>8.1999999999999993</v>
      </c>
      <c r="F52">
        <v>0.71</v>
      </c>
      <c r="J52">
        <f t="shared" si="1"/>
        <v>168.06765423483483</v>
      </c>
      <c r="K52" s="2">
        <f t="shared" si="2"/>
        <v>46</v>
      </c>
      <c r="L52" t="s">
        <v>16</v>
      </c>
    </row>
    <row r="53" spans="1:12" ht="15" x14ac:dyDescent="0.3">
      <c r="A53" s="1">
        <v>4</v>
      </c>
      <c r="B53" t="s">
        <v>16</v>
      </c>
      <c r="C53">
        <v>116</v>
      </c>
      <c r="D53">
        <v>6</v>
      </c>
      <c r="E53">
        <v>7.5</v>
      </c>
      <c r="F53">
        <v>0.72</v>
      </c>
      <c r="J53">
        <f t="shared" si="1"/>
        <v>170.05484409448616</v>
      </c>
      <c r="K53" s="2">
        <f t="shared" si="2"/>
        <v>47</v>
      </c>
      <c r="L53" t="s">
        <v>16</v>
      </c>
    </row>
    <row r="54" spans="1:12" ht="15" x14ac:dyDescent="0.3">
      <c r="A54" s="1">
        <v>4</v>
      </c>
      <c r="B54" t="s">
        <v>16</v>
      </c>
      <c r="C54">
        <v>118</v>
      </c>
      <c r="D54">
        <v>5.9</v>
      </c>
      <c r="E54">
        <v>8</v>
      </c>
      <c r="F54">
        <v>0.72</v>
      </c>
      <c r="J54">
        <f t="shared" si="1"/>
        <v>184.03602391923164</v>
      </c>
      <c r="K54" s="2">
        <f t="shared" si="2"/>
        <v>50</v>
      </c>
      <c r="L54" t="s">
        <v>16</v>
      </c>
    </row>
    <row r="55" spans="1:12" ht="15" x14ac:dyDescent="0.3">
      <c r="A55" s="1">
        <v>4</v>
      </c>
      <c r="B55" t="s">
        <v>16</v>
      </c>
      <c r="C55">
        <v>120</v>
      </c>
      <c r="D55">
        <v>6</v>
      </c>
      <c r="E55">
        <v>8.4</v>
      </c>
      <c r="F55">
        <v>0.74</v>
      </c>
      <c r="J55">
        <f t="shared" si="1"/>
        <v>182.04619770816416</v>
      </c>
      <c r="K55" s="2">
        <f t="shared" si="2"/>
        <v>49</v>
      </c>
      <c r="L55" t="s">
        <v>16</v>
      </c>
    </row>
    <row r="56" spans="1:12" ht="15" x14ac:dyDescent="0.3">
      <c r="A56" s="1">
        <v>4</v>
      </c>
      <c r="B56" t="s">
        <v>16</v>
      </c>
      <c r="C56">
        <v>116</v>
      </c>
      <c r="D56">
        <v>6.1</v>
      </c>
      <c r="E56">
        <v>8.5</v>
      </c>
      <c r="F56">
        <v>0.71</v>
      </c>
      <c r="J56">
        <f t="shared" si="1"/>
        <v>180.05656028037413</v>
      </c>
      <c r="K56" s="2">
        <f t="shared" si="2"/>
        <v>48</v>
      </c>
      <c r="L56" t="s">
        <v>16</v>
      </c>
    </row>
    <row r="57" spans="1:12" ht="15" x14ac:dyDescent="0.3">
      <c r="A57" s="1">
        <v>4</v>
      </c>
      <c r="B57" t="s">
        <v>16</v>
      </c>
      <c r="C57">
        <v>116</v>
      </c>
      <c r="D57">
        <v>6.3</v>
      </c>
      <c r="E57">
        <v>7.7</v>
      </c>
      <c r="F57">
        <v>0.72</v>
      </c>
      <c r="J57">
        <f t="shared" si="1"/>
        <v>184.05833314468541</v>
      </c>
      <c r="K57" s="2">
        <f t="shared" si="2"/>
        <v>53</v>
      </c>
      <c r="L57" t="s">
        <v>16</v>
      </c>
    </row>
    <row r="58" spans="1:12" ht="15" x14ac:dyDescent="0.3">
      <c r="A58" s="1">
        <v>4</v>
      </c>
      <c r="B58" t="s">
        <v>16</v>
      </c>
      <c r="C58">
        <v>116</v>
      </c>
      <c r="D58">
        <v>5.9</v>
      </c>
      <c r="E58">
        <v>8.1</v>
      </c>
      <c r="F58">
        <v>0.73</v>
      </c>
      <c r="J58">
        <f t="shared" si="1"/>
        <v>184.04181073875577</v>
      </c>
      <c r="K58" s="2">
        <f t="shared" si="2"/>
        <v>51</v>
      </c>
      <c r="L58" t="s">
        <v>16</v>
      </c>
    </row>
    <row r="59" spans="1:12" ht="15" x14ac:dyDescent="0.3">
      <c r="A59" s="1">
        <v>4</v>
      </c>
      <c r="B59" t="s">
        <v>16</v>
      </c>
      <c r="C59">
        <v>152</v>
      </c>
      <c r="D59">
        <v>6.5</v>
      </c>
      <c r="E59">
        <v>8.5</v>
      </c>
      <c r="F59">
        <v>0.72</v>
      </c>
      <c r="J59">
        <f t="shared" si="1"/>
        <v>184.04789159346541</v>
      </c>
      <c r="K59" s="2">
        <f t="shared" si="2"/>
        <v>52</v>
      </c>
      <c r="L59" t="s">
        <v>16</v>
      </c>
    </row>
    <row r="60" spans="1:12" ht="15" x14ac:dyDescent="0.3">
      <c r="A60" s="1">
        <v>4</v>
      </c>
      <c r="B60" t="s">
        <v>16</v>
      </c>
      <c r="C60">
        <v>118</v>
      </c>
      <c r="D60">
        <v>6.1</v>
      </c>
      <c r="E60">
        <v>8.1</v>
      </c>
      <c r="F60">
        <v>0.7</v>
      </c>
      <c r="J60">
        <f t="shared" si="1"/>
        <v>148.0760213538978</v>
      </c>
      <c r="K60" s="2">
        <f t="shared" si="2"/>
        <v>40</v>
      </c>
      <c r="L60" t="s">
        <v>16</v>
      </c>
    </row>
    <row r="61" spans="1:12" x14ac:dyDescent="0.3">
      <c r="L61" t="s">
        <v>16</v>
      </c>
    </row>
  </sheetData>
  <conditionalFormatting sqref="P2:P3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{3DF77B7D-D4CB-44D4-A782-95DD9B7E3C50}</x14:id>
        </ext>
      </extLst>
    </cfRule>
  </conditionalFormatting>
  <conditionalFormatting sqref="T3:T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1">
    <cfRule type="expression" dxfId="11" priority="11">
      <formula>R2="apple_granny_smith"</formula>
    </cfRule>
  </conditionalFormatting>
  <conditionalFormatting sqref="Q2:Q33">
    <cfRule type="expression" dxfId="10" priority="10">
      <formula>P2="apple_granny_smith"</formula>
    </cfRule>
    <cfRule type="expression" dxfId="9" priority="9">
      <formula>P2="mandarin_mandarin"</formula>
    </cfRule>
    <cfRule type="expression" dxfId="8" priority="8">
      <formula>P2="apple_braeburn"</formula>
    </cfRule>
    <cfRule type="expression" dxfId="7" priority="7">
      <formula>P2="apple_golden_delicious"</formula>
    </cfRule>
    <cfRule type="expression" dxfId="6" priority="6">
      <formula>P2="apple_cripps_pink"</formula>
    </cfRule>
    <cfRule type="expression" dxfId="5" priority="5">
      <formula>P2="orange_spanish_jumbo"</formula>
    </cfRule>
    <cfRule type="expression" dxfId="4" priority="4">
      <formula>P2="orange_selected_seconds"</formula>
    </cfRule>
    <cfRule type="expression" dxfId="3" priority="3">
      <formula>P2="orange_turkey_navel"</formula>
    </cfRule>
    <cfRule type="expression" dxfId="2" priority="2">
      <formula>P2="lemon_spanish_belsan"</formula>
    </cfRule>
    <cfRule type="expression" dxfId="1" priority="1">
      <formula>P2="lemon_unknown"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77B7D-D4CB-44D4-A782-95DD9B7E3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P2:P33</xm:sqref>
        </x14:conditionalFormatting>
        <x14:conditionalFormatting xmlns:xm="http://schemas.microsoft.com/office/excel/2006/main">
          <x14:cfRule type="containsText" priority="12" operator="containsText" id="{8CB67086-F7FC-4882-BBDC-E807DE69F888}">
            <xm:f>NOT(ISERROR(SEARCH($S$2,T3)))</xm:f>
            <xm:f>$S$2</xm:f>
            <x14:dxf>
              <fill>
                <patternFill>
                  <bgColor rgb="FFFF0000"/>
                </patternFill>
              </fill>
            </x14:dxf>
          </x14:cfRule>
          <xm:sqref>T3:T11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2021-07-17T19:46:39Z</dcterms:created>
  <dcterms:modified xsi:type="dcterms:W3CDTF">2022-01-28T13:36:54Z</dcterms:modified>
</cp:coreProperties>
</file>