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0" borderId="0" pivotButton="0" quotePrefix="0" xfId="0"/>
    <xf numFmtId="0" fontId="0" fillId="0" borderId="1" applyAlignment="1" pivotButton="0" quotePrefix="1" xfId="0">
      <alignment horizontal="center"/>
    </xf>
    <xf numFmtId="0" fontId="0" fillId="0" borderId="1" pivotButton="0" quotePrefix="1" xfId="0"/>
    <xf numFmtId="15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pivotButton="0" quotePrefix="0" xfId="0"/>
    <xf numFmtId="0" fontId="0" fillId="0" borderId="0" pivotButton="0" quotePrefix="1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P11" sqref="P11"/>
    </sheetView>
  </sheetViews>
  <sheetFormatPr baseColWidth="8" defaultRowHeight="15"/>
  <cols>
    <col width="10.7109375" bestFit="1" customWidth="1" min="4" max="4"/>
    <col width="10.85546875" bestFit="1" customWidth="1" min="6" max="6"/>
    <col width="14.28515625" bestFit="1" customWidth="1" min="7" max="7"/>
    <col width="14.140625" bestFit="1" customWidth="1" min="8" max="8"/>
  </cols>
  <sheetData>
    <row r="1" ht="15.75" customHeight="1">
      <c r="C1" s="1" t="inlineStr">
        <is>
          <t>Add new column for each task</t>
        </is>
      </c>
    </row>
    <row r="2">
      <c r="B2" s="2" t="n">
        <v>1</v>
      </c>
      <c r="C2" s="2" t="inlineStr">
        <is>
          <t>Write 'Eligible for Gift', in front of Females having Salary less than 50000, if not write 'Not Eligible for Gift'</t>
        </is>
      </c>
    </row>
    <row r="3">
      <c r="B3" s="2" t="n">
        <v>2</v>
      </c>
      <c r="C3" s="2" t="inlineStr">
        <is>
          <t>Employees having Salary less than 30000 and belong to CCD department, Get 9000 as Bonus otherwise 0 as Bonus</t>
        </is>
      </c>
    </row>
    <row r="4">
      <c r="B4" s="2" t="n">
        <v>3</v>
      </c>
      <c r="C4" s="2" t="inlineStr">
        <is>
          <t>Employees joined before 1980 , write them as 'Retired' otherwise 'Not Retired'</t>
        </is>
      </c>
    </row>
    <row r="5">
      <c r="B5" s="2" t="n">
        <v>4</v>
      </c>
      <c r="C5" s="2" t="inlineStr">
        <is>
          <t>Employees belong to Sales and Marketing Department with Basic Salary &lt; 45000 get Bonus of 25000, Otherwise Bonus as 10000</t>
        </is>
      </c>
    </row>
    <row r="6">
      <c r="B6" s="2" t="n">
        <v>5</v>
      </c>
      <c r="C6" s="2" t="inlineStr">
        <is>
          <t>Gift everyone 1500 rs. Amazon Voucher, except Director and CEO</t>
        </is>
      </c>
    </row>
    <row r="7">
      <c r="B7" s="2" t="n">
        <v>6</v>
      </c>
      <c r="C7" s="2" t="inlineStr">
        <is>
          <t>Employees will receive TA-DA as per the Region they are posted in. North=5000, South=4000, East=4200, Midwest=3800</t>
        </is>
      </c>
    </row>
    <row r="8">
      <c r="B8" s="2" t="n"/>
      <c r="C8" s="2" t="n"/>
    </row>
    <row r="10" customFormat="1" s="5">
      <c r="A10" s="3" t="inlineStr">
        <is>
          <t>C_Code</t>
        </is>
      </c>
      <c r="B10" s="3" t="inlineStr">
        <is>
          <t>FirstName</t>
        </is>
      </c>
      <c r="C10" s="3" t="inlineStr">
        <is>
          <t>LastName</t>
        </is>
      </c>
      <c r="D10" s="3" t="inlineStr">
        <is>
          <t>Birthdate</t>
        </is>
      </c>
      <c r="E10" s="3" t="inlineStr">
        <is>
          <t>Gender</t>
        </is>
      </c>
      <c r="F10" s="3" t="inlineStr">
        <is>
          <t>M_Status</t>
        </is>
      </c>
      <c r="G10" s="3" t="inlineStr">
        <is>
          <t>Department</t>
        </is>
      </c>
      <c r="H10" s="3" t="inlineStr">
        <is>
          <t>Basic Salary</t>
        </is>
      </c>
      <c r="I10" s="3" t="inlineStr">
        <is>
          <t>Region</t>
        </is>
      </c>
      <c r="J10" s="4" t="n">
        <v>1</v>
      </c>
      <c r="K10" s="4" t="n">
        <v>2</v>
      </c>
      <c r="L10" s="4" t="n">
        <v>3</v>
      </c>
      <c r="M10" s="4" t="n">
        <v>4</v>
      </c>
      <c r="N10" s="4" t="n">
        <v>5</v>
      </c>
      <c r="O10" s="4" t="n">
        <v>6</v>
      </c>
    </row>
    <row r="11">
      <c r="A11" s="6" t="n">
        <v>150773</v>
      </c>
      <c r="B11" s="7" t="inlineStr">
        <is>
          <t>Stan</t>
        </is>
      </c>
      <c r="C11" s="7" t="inlineStr">
        <is>
          <t>Serrao</t>
        </is>
      </c>
      <c r="D11" s="8" t="n">
        <v>26860</v>
      </c>
      <c r="E11" s="6" t="inlineStr">
        <is>
          <t>Male</t>
        </is>
      </c>
      <c r="F11" s="7" t="inlineStr">
        <is>
          <t>Married</t>
        </is>
      </c>
      <c r="G11" s="7" t="inlineStr">
        <is>
          <t>Finance</t>
        </is>
      </c>
      <c r="H11" s="9" t="n">
        <v>85000</v>
      </c>
      <c r="I11" s="7" t="inlineStr">
        <is>
          <t>North</t>
        </is>
      </c>
      <c r="J11" s="10">
        <f>IF(AND(E11="Female",H11&lt;50000),"Eligible for Gift","Not Eligible for Gift")</f>
        <v/>
      </c>
      <c r="K11" s="10">
        <f>IF(AND(H11&lt;30000,G11="CCD"),9000,0)</f>
        <v/>
      </c>
      <c r="L11" s="10">
        <f>IF(YEAR(D11)&lt;1980,"Retired","Not Retired")</f>
        <v/>
      </c>
      <c r="M11" s="10">
        <f>IF(AND(OR(G11="Sales",G11="Marketing"),H11&lt;45000),25000,10000)</f>
        <v/>
      </c>
      <c r="N11" s="10">
        <f>IF(OR(G11="CEO",G11="Director" ),0,1500)</f>
        <v/>
      </c>
      <c r="O11" s="10">
        <f t="array" ref="O11">_xlfn.IFS(I11="North",5000,I11="South",4000,I11="East",4200,I11="Mid West",3800)</f>
        <v/>
      </c>
      <c r="P11">
        <f>COLUMN()</f>
        <v/>
      </c>
    </row>
    <row r="12">
      <c r="A12" s="6" t="n">
        <v>150777</v>
      </c>
      <c r="B12" s="7" t="inlineStr">
        <is>
          <t>Melwyn</t>
        </is>
      </c>
      <c r="C12" s="7" t="inlineStr">
        <is>
          <t>Crasto</t>
        </is>
      </c>
      <c r="D12" s="8" t="n">
        <v>21123</v>
      </c>
      <c r="E12" s="6" t="inlineStr">
        <is>
          <t>Male</t>
        </is>
      </c>
      <c r="F12" s="7" t="inlineStr">
        <is>
          <t>Married</t>
        </is>
      </c>
      <c r="G12" s="7" t="inlineStr">
        <is>
          <t>Marketing</t>
        </is>
      </c>
      <c r="H12" s="9" t="n">
        <v>22000</v>
      </c>
      <c r="I12" s="7" t="inlineStr">
        <is>
          <t>North</t>
        </is>
      </c>
      <c r="J12" s="10">
        <f>IF(AND(E12="Female",H12&lt;50000),"Eligible for Gift","Not Eligible for Gift")</f>
        <v/>
      </c>
      <c r="K12" s="10">
        <f>IF(AND(H12&lt;30000,G12="CCD"),9000,0)</f>
        <v/>
      </c>
      <c r="L12" s="10">
        <f>IF(YEAR(D12)&lt;1980,"Retired","Not Retired")</f>
        <v/>
      </c>
      <c r="M12" s="10">
        <f>IF(AND(OR(G12="Sales",G12="Marketing"),H12&lt;45000),25000,10000)</f>
        <v/>
      </c>
      <c r="N12" s="10">
        <f>IF(OR(G12="CEO",G12="Director" ),0,1500)</f>
        <v/>
      </c>
      <c r="O12" s="10">
        <f t="array" ref="O12">_xlfn.IFS(I12="North",5000,I12="South",4000,I12="East",4200,I12="Mid West",3800)</f>
        <v/>
      </c>
    </row>
    <row r="13">
      <c r="A13" s="6" t="n">
        <v>150784</v>
      </c>
      <c r="B13" s="7" t="inlineStr">
        <is>
          <t>Sachin</t>
        </is>
      </c>
      <c r="C13" s="7" t="inlineStr">
        <is>
          <t>Bangera</t>
        </is>
      </c>
      <c r="D13" s="8" t="n">
        <v>28365</v>
      </c>
      <c r="E13" s="6" t="inlineStr">
        <is>
          <t>Female</t>
        </is>
      </c>
      <c r="F13" s="7" t="inlineStr">
        <is>
          <t>Single</t>
        </is>
      </c>
      <c r="G13" s="7" t="inlineStr">
        <is>
          <t>Digital Marketing</t>
        </is>
      </c>
      <c r="H13" s="9" t="n">
        <v>35000</v>
      </c>
      <c r="I13" s="7" t="inlineStr">
        <is>
          <t>North</t>
        </is>
      </c>
      <c r="J13" s="10">
        <f>IF(AND(E13="Female",H13&lt;50000),"Eligible for Gift","Not Eligible for Gift")</f>
        <v/>
      </c>
      <c r="K13" s="10">
        <f>IF(AND(H13&lt;30000,G13="CCD"),9000,0)</f>
        <v/>
      </c>
      <c r="L13" s="10">
        <f>IF(YEAR(D13)&lt;1980,"Retired","Not Retired")</f>
        <v/>
      </c>
      <c r="M13" s="10">
        <f>IF(AND(OR(G13="Sales",G13="Marketing"),H13&lt;45000),25000,10000)</f>
        <v/>
      </c>
      <c r="N13" s="10">
        <f>IF(OR(G13="CEO",G13="Director" ),0,1500)</f>
        <v/>
      </c>
      <c r="O13" s="10">
        <f t="array" ref="O13">_xlfn.IFS(I13="North",5000,I13="South",4000,I13="East",4200,I13="Mid West",3800)</f>
        <v/>
      </c>
    </row>
    <row r="14">
      <c r="A14" s="6" t="n">
        <v>150791</v>
      </c>
      <c r="B14" s="7" t="inlineStr">
        <is>
          <t>Rajesh</t>
        </is>
      </c>
      <c r="C14" s="7" t="inlineStr">
        <is>
          <t>Bohra</t>
        </is>
      </c>
      <c r="D14" s="8" t="n">
        <v>23346</v>
      </c>
      <c r="E14" s="6" t="inlineStr">
        <is>
          <t>Female</t>
        </is>
      </c>
      <c r="F14" s="7" t="inlineStr">
        <is>
          <t>Married</t>
        </is>
      </c>
      <c r="G14" s="7" t="inlineStr">
        <is>
          <t>Digital Marketing</t>
        </is>
      </c>
      <c r="H14" s="9" t="n">
        <v>67000</v>
      </c>
      <c r="I14" s="7" t="inlineStr">
        <is>
          <t>South</t>
        </is>
      </c>
      <c r="J14" s="10">
        <f>IF(AND(E14="Female",H14&lt;50000),"Eligible for Gift","Not Eligible for Gift")</f>
        <v/>
      </c>
      <c r="K14" s="10">
        <f>IF(AND(H14&lt;30000,G14="CCD"),9000,0)</f>
        <v/>
      </c>
      <c r="L14" s="10">
        <f>IF(YEAR(D14)&lt;1980,"Retired","Not Retired")</f>
        <v/>
      </c>
      <c r="M14" s="10">
        <f>IF(AND(OR(G14="Sales",G14="Marketing"),H14&lt;45000),25000,10000)</f>
        <v/>
      </c>
      <c r="N14" s="10">
        <f>IF(OR(G14="CEO",G14="Director" ),0,1500)</f>
        <v/>
      </c>
      <c r="O14" s="10">
        <f t="array" ref="O14">_xlfn.IFS(I14="North",5000,I14="South",4000,I14="East",4200,I14="Mid West",3800)</f>
        <v/>
      </c>
    </row>
    <row r="15">
      <c r="A15" s="6" t="n">
        <v>150798</v>
      </c>
      <c r="B15" s="7" t="inlineStr">
        <is>
          <t>Tulsidas</t>
        </is>
      </c>
      <c r="C15" s="7" t="inlineStr">
        <is>
          <t>Shetty</t>
        </is>
      </c>
      <c r="D15" s="8" t="n">
        <v>28276</v>
      </c>
      <c r="E15" s="6" t="inlineStr">
        <is>
          <t>Female</t>
        </is>
      </c>
      <c r="F15" s="7" t="inlineStr">
        <is>
          <t>Married</t>
        </is>
      </c>
      <c r="G15" s="7" t="inlineStr">
        <is>
          <t>Digital Marketing</t>
        </is>
      </c>
      <c r="H15" s="9" t="n">
        <v>81000</v>
      </c>
      <c r="I15" s="7" t="inlineStr">
        <is>
          <t>North</t>
        </is>
      </c>
      <c r="J15" s="10">
        <f>IF(AND(E15="Female",H15&lt;50000),"Eligible for Gift","Not Eligible for Gift")</f>
        <v/>
      </c>
      <c r="K15" s="10">
        <f>IF(AND(H15&lt;30000,G15="CCD"),9000,0)</f>
        <v/>
      </c>
      <c r="L15" s="10">
        <f>IF(YEAR(D15)&lt;1980,"Retired","Not Retired")</f>
        <v/>
      </c>
      <c r="M15" s="10">
        <f>IF(AND(OR(G15="Sales",G15="Marketing"),H15&lt;45000),25000,10000)</f>
        <v/>
      </c>
      <c r="N15" s="10">
        <f>IF(OR(G15="CEO",G15="Director" ),0,1500)</f>
        <v/>
      </c>
      <c r="O15" s="10">
        <f t="array" ref="O15">_xlfn.IFS(I15="North",5000,I15="South",4000,I15="East",4200,I15="Mid West",3800)</f>
        <v/>
      </c>
    </row>
    <row r="16">
      <c r="A16" s="6" t="n">
        <v>150805</v>
      </c>
      <c r="B16" s="7" t="inlineStr">
        <is>
          <t>Rajesh</t>
        </is>
      </c>
      <c r="C16" s="7" t="inlineStr">
        <is>
          <t>Dedhia</t>
        </is>
      </c>
      <c r="D16" s="8" t="n">
        <v>26172</v>
      </c>
      <c r="E16" s="6" t="inlineStr">
        <is>
          <t>Male</t>
        </is>
      </c>
      <c r="F16" s="7" t="inlineStr">
        <is>
          <t>Married</t>
        </is>
      </c>
      <c r="G16" s="7" t="inlineStr">
        <is>
          <t>Director</t>
        </is>
      </c>
      <c r="H16" s="9" t="n">
        <v>91000</v>
      </c>
      <c r="I16" s="7" t="inlineStr">
        <is>
          <t>North</t>
        </is>
      </c>
      <c r="J16" s="10">
        <f>IF(AND(E16="Female",H16&lt;50000),"Eligible for Gift","Not Eligible for Gift")</f>
        <v/>
      </c>
      <c r="K16" s="10">
        <f>IF(AND(H16&lt;30000,G16="CCD"),9000,0)</f>
        <v/>
      </c>
      <c r="L16" s="10">
        <f>IF(YEAR(D16)&lt;1980,"Retired","Not Retired")</f>
        <v/>
      </c>
      <c r="M16" s="10">
        <f>IF(AND(OR(G16="Sales",G16="Marketing"),H16&lt;45000),25000,10000)</f>
        <v/>
      </c>
      <c r="N16" s="10">
        <f>IF(OR(G16="CEO",G16="Director" ),0,1500)</f>
        <v/>
      </c>
      <c r="O16" s="10">
        <f t="array" ref="O16">_xlfn.IFS(I16="North",5000,I16="South",4000,I16="East",4200,I16="Mid West",3800)</f>
        <v/>
      </c>
    </row>
    <row r="17">
      <c r="A17" s="6" t="n">
        <v>150814</v>
      </c>
      <c r="B17" s="7" t="inlineStr">
        <is>
          <t>Heena</t>
        </is>
      </c>
      <c r="C17" s="7" t="inlineStr">
        <is>
          <t>Dongre</t>
        </is>
      </c>
      <c r="D17" s="8" t="n">
        <v>26246</v>
      </c>
      <c r="E17" s="6" t="inlineStr">
        <is>
          <t>Male</t>
        </is>
      </c>
      <c r="F17" s="7" t="inlineStr">
        <is>
          <t>Married</t>
        </is>
      </c>
      <c r="G17" s="7" t="inlineStr">
        <is>
          <t>Inside Sales</t>
        </is>
      </c>
      <c r="H17" s="9" t="n">
        <v>50000</v>
      </c>
      <c r="I17" s="7" t="inlineStr">
        <is>
          <t>Mid West</t>
        </is>
      </c>
      <c r="J17" s="10">
        <f>IF(AND(E17="Female",H17&lt;50000),"Eligible for Gift","Not Eligible for Gift")</f>
        <v/>
      </c>
      <c r="K17" s="10">
        <f>IF(AND(H17&lt;30000,G17="CCD"),9000,0)</f>
        <v/>
      </c>
      <c r="L17" s="10">
        <f>IF(YEAR(D17)&lt;1980,"Retired","Not Retired")</f>
        <v/>
      </c>
      <c r="M17" s="10">
        <f>IF(AND(OR(G17="Sales",G17="Marketing"),H17&lt;45000),25000,10000)</f>
        <v/>
      </c>
      <c r="N17" s="10">
        <f>IF(OR(G17="CEO",G17="Director" ),0,1500)</f>
        <v/>
      </c>
      <c r="O17" s="10">
        <f t="array" ref="O17">_xlfn.IFS(I17="North",5000,I17="South",4000,I17="East",4200,I17="Mid West",3800)</f>
        <v/>
      </c>
    </row>
    <row r="18">
      <c r="A18" s="6" t="n">
        <v>150821</v>
      </c>
      <c r="B18" s="7" t="inlineStr">
        <is>
          <t>Yashraj</t>
        </is>
      </c>
      <c r="C18" s="7" t="inlineStr">
        <is>
          <t>Vaidya</t>
        </is>
      </c>
      <c r="D18" s="8" t="n">
        <v>29966</v>
      </c>
      <c r="E18" s="6" t="inlineStr">
        <is>
          <t>Male</t>
        </is>
      </c>
      <c r="F18" s="7" t="inlineStr">
        <is>
          <t>Single</t>
        </is>
      </c>
      <c r="G18" s="7" t="inlineStr">
        <is>
          <t>CCD</t>
        </is>
      </c>
      <c r="H18" s="9" t="n">
        <v>26000</v>
      </c>
      <c r="I18" s="7" t="inlineStr">
        <is>
          <t>Mid West</t>
        </is>
      </c>
      <c r="J18" s="10">
        <f>IF(AND(E18="Female",H18&lt;50000),"Eligible for Gift","Not Eligible for Gift")</f>
        <v/>
      </c>
      <c r="K18" s="10">
        <f>IF(AND(H18&lt;30000,G18="CCD"),9000,0)</f>
        <v/>
      </c>
      <c r="L18" s="10">
        <f>IF(YEAR(D18)&lt;1980,"Retired","Not Retired")</f>
        <v/>
      </c>
      <c r="M18" s="10">
        <f>IF(AND(OR(G18="Sales",G18="Marketing"),H18&lt;45000),25000,10000)</f>
        <v/>
      </c>
      <c r="N18" s="10">
        <f>IF(OR(G18="CEO",G18="Director" ),0,1500)</f>
        <v/>
      </c>
      <c r="O18" s="10">
        <f t="array" ref="O18">_xlfn.IFS(I18="North",5000,I18="South",4000,I18="East",4200,I18="Mid West",3800)</f>
        <v/>
      </c>
    </row>
    <row r="19">
      <c r="A19" s="6" t="n">
        <v>150830</v>
      </c>
      <c r="B19" s="7" t="inlineStr">
        <is>
          <t>Rajeev</t>
        </is>
      </c>
      <c r="C19" s="7" t="inlineStr">
        <is>
          <t>Singh</t>
        </is>
      </c>
      <c r="D19" s="8" t="n">
        <v>29037</v>
      </c>
      <c r="E19" s="6" t="inlineStr">
        <is>
          <t>Female</t>
        </is>
      </c>
      <c r="F19" s="7" t="inlineStr">
        <is>
          <t>Married</t>
        </is>
      </c>
      <c r="G19" s="7" t="inlineStr">
        <is>
          <t>Sales</t>
        </is>
      </c>
      <c r="H19" s="9" t="n">
        <v>52000</v>
      </c>
      <c r="I19" s="7" t="inlineStr">
        <is>
          <t>East</t>
        </is>
      </c>
      <c r="J19" s="10">
        <f>IF(AND(E19="Female",H19&lt;50000),"Eligible for Gift","Not Eligible for Gift")</f>
        <v/>
      </c>
      <c r="K19" s="10">
        <f>IF(AND(H19&lt;30000,G19="CCD"),9000,0)</f>
        <v/>
      </c>
      <c r="L19" s="10">
        <f>IF(YEAR(D19)&lt;1980,"Retired","Not Retired")</f>
        <v/>
      </c>
      <c r="M19" s="10">
        <f>IF(AND(OR(G19="Sales",G19="Marketing"),H19&lt;45000),25000,10000)</f>
        <v/>
      </c>
      <c r="N19" s="10">
        <f>IF(OR(G19="CEO",G19="Director" ),0,1500)</f>
        <v/>
      </c>
      <c r="O19" s="10">
        <f t="array" ref="O19">_xlfn.IFS(I19="North",5000,I19="South",4000,I19="East",4200,I19="Mid West",3800)</f>
        <v/>
      </c>
    </row>
    <row r="20">
      <c r="A20" s="6" t="n">
        <v>150834</v>
      </c>
      <c r="B20" s="7" t="inlineStr">
        <is>
          <t>Ram</t>
        </is>
      </c>
      <c r="C20" s="7" t="inlineStr">
        <is>
          <t>Ambradkar</t>
        </is>
      </c>
      <c r="D20" s="8" t="n">
        <v>31199</v>
      </c>
      <c r="E20" s="6" t="inlineStr">
        <is>
          <t>Female</t>
        </is>
      </c>
      <c r="F20" s="7" t="inlineStr">
        <is>
          <t>Married</t>
        </is>
      </c>
      <c r="G20" s="7" t="inlineStr">
        <is>
          <t>FLM</t>
        </is>
      </c>
      <c r="H20" s="9" t="n">
        <v>48000</v>
      </c>
      <c r="I20" s="7" t="inlineStr">
        <is>
          <t>North</t>
        </is>
      </c>
      <c r="J20" s="10">
        <f>IF(AND(E20="Female",H20&lt;50000),"Eligible for Gift","Not Eligible for Gift")</f>
        <v/>
      </c>
      <c r="K20" s="10">
        <f>IF(AND(H20&lt;30000,G20="CCD"),9000,0)</f>
        <v/>
      </c>
      <c r="L20" s="10">
        <f>IF(YEAR(D20)&lt;1980,"Retired","Not Retired")</f>
        <v/>
      </c>
      <c r="M20" s="10">
        <f>IF(AND(OR(G20="Sales",G20="Marketing"),H20&lt;45000),25000,10000)</f>
        <v/>
      </c>
      <c r="N20" s="10">
        <f>IF(OR(G20="CEO",G20="Director" ),0,1500)</f>
        <v/>
      </c>
      <c r="O20" s="10">
        <f t="array" ref="O20">_xlfn.IFS(I20="North",5000,I20="South",4000,I20="East",4200,I20="Mid West",3800)</f>
        <v/>
      </c>
    </row>
    <row r="21">
      <c r="A21" s="6" t="n">
        <v>150840</v>
      </c>
      <c r="B21" s="7" t="inlineStr">
        <is>
          <t>Piyush</t>
        </is>
      </c>
      <c r="C21" s="7" t="inlineStr">
        <is>
          <t>Shah</t>
        </is>
      </c>
      <c r="D21" s="8" t="n">
        <v>23136</v>
      </c>
      <c r="E21" s="6" t="inlineStr">
        <is>
          <t>Female</t>
        </is>
      </c>
      <c r="F21" s="7" t="inlineStr">
        <is>
          <t>Married</t>
        </is>
      </c>
      <c r="G21" s="7" t="inlineStr">
        <is>
          <t>Inside Sales</t>
        </is>
      </c>
      <c r="H21" s="9" t="n">
        <v>20000</v>
      </c>
      <c r="I21" s="7" t="inlineStr">
        <is>
          <t>South</t>
        </is>
      </c>
      <c r="J21" s="10">
        <f>IF(AND(E21="Female",H21&lt;50000),"Eligible for Gift","Not Eligible for Gift")</f>
        <v/>
      </c>
      <c r="K21" s="10">
        <f>IF(AND(H21&lt;30000,G21="CCD"),9000,0)</f>
        <v/>
      </c>
      <c r="L21" s="10">
        <f>IF(YEAR(D21)&lt;1980,"Retired","Not Retired")</f>
        <v/>
      </c>
      <c r="M21" s="10">
        <f>IF(AND(OR(G21="Sales",G21="Marketing"),H21&lt;45000),25000,10000)</f>
        <v/>
      </c>
      <c r="N21" s="10">
        <f>IF(OR(G21="CEO",G21="Director" ),0,1500)</f>
        <v/>
      </c>
      <c r="O21" s="10">
        <f t="array" ref="O21">_xlfn.IFS(I21="North",5000,I21="South",4000,I21="East",4200,I21="Mid West",3800)</f>
        <v/>
      </c>
    </row>
    <row r="22">
      <c r="A22" s="6" t="n">
        <v>150850</v>
      </c>
      <c r="B22" s="7" t="inlineStr">
        <is>
          <t>Dhiren</t>
        </is>
      </c>
      <c r="C22" s="7" t="inlineStr">
        <is>
          <t>Sheth</t>
        </is>
      </c>
      <c r="D22" s="8" t="n">
        <v>32027</v>
      </c>
      <c r="E22" s="6" t="inlineStr">
        <is>
          <t>Male</t>
        </is>
      </c>
      <c r="F22" s="7" t="inlineStr">
        <is>
          <t>Married</t>
        </is>
      </c>
      <c r="G22" s="7" t="inlineStr">
        <is>
          <t>CCD</t>
        </is>
      </c>
      <c r="H22" s="9" t="n">
        <v>47000</v>
      </c>
      <c r="I22" s="7" t="inlineStr">
        <is>
          <t>East</t>
        </is>
      </c>
      <c r="J22" s="10">
        <f>IF(AND(E22="Female",H22&lt;50000),"Eligible for Gift","Not Eligible for Gift")</f>
        <v/>
      </c>
      <c r="K22" s="10">
        <f>IF(AND(H22&lt;30000,G22="CCD"),9000,0)</f>
        <v/>
      </c>
      <c r="L22" s="10">
        <f>IF(YEAR(D22)&lt;1980,"Retired","Not Retired")</f>
        <v/>
      </c>
      <c r="M22" s="10">
        <f>IF(AND(OR(G22="Sales",G22="Marketing"),H22&lt;45000),25000,10000)</f>
        <v/>
      </c>
      <c r="N22" s="10">
        <f>IF(OR(G22="CEO",G22="Director" ),0,1500)</f>
        <v/>
      </c>
      <c r="O22" s="10">
        <f t="array" ref="O22">_xlfn.IFS(I22="North",5000,I22="South",4000,I22="East",4200,I22="Mid West",3800)</f>
        <v/>
      </c>
    </row>
    <row r="23">
      <c r="A23" s="6" t="n">
        <v>150851</v>
      </c>
      <c r="B23" s="7" t="inlineStr">
        <is>
          <t>Sudesh</t>
        </is>
      </c>
      <c r="C23" s="7" t="inlineStr">
        <is>
          <t>Pillai</t>
        </is>
      </c>
      <c r="D23" s="8" t="n">
        <v>29368</v>
      </c>
      <c r="E23" s="6" t="inlineStr">
        <is>
          <t>Male</t>
        </is>
      </c>
      <c r="F23" s="7" t="inlineStr">
        <is>
          <t>Single</t>
        </is>
      </c>
      <c r="G23" s="7" t="inlineStr">
        <is>
          <t>Inside Sales</t>
        </is>
      </c>
      <c r="H23" s="9" t="n">
        <v>75000</v>
      </c>
      <c r="I23" s="7" t="inlineStr">
        <is>
          <t>East</t>
        </is>
      </c>
      <c r="J23" s="10">
        <f>IF(AND(E23="Female",H23&lt;50000),"Eligible for Gift","Not Eligible for Gift")</f>
        <v/>
      </c>
      <c r="K23" s="10">
        <f>IF(AND(H23&lt;30000,G23="CCD"),9000,0)</f>
        <v/>
      </c>
      <c r="L23" s="10">
        <f>IF(YEAR(D23)&lt;1980,"Retired","Not Retired")</f>
        <v/>
      </c>
      <c r="M23" s="10">
        <f>IF(AND(OR(G23="Sales",G23="Marketing"),H23&lt;45000),25000,10000)</f>
        <v/>
      </c>
      <c r="N23" s="10">
        <f>IF(OR(G23="CEO",G23="Director" ),0,1500)</f>
        <v/>
      </c>
      <c r="O23" s="10">
        <f t="array" ref="O23">_xlfn.IFS(I23="North",5000,I23="South",4000,I23="East",4200,I23="Mid West",3800)</f>
        <v/>
      </c>
    </row>
    <row r="24">
      <c r="A24" s="6" t="n">
        <v>150858</v>
      </c>
      <c r="B24" s="7" t="inlineStr">
        <is>
          <t>Jagjit</t>
        </is>
      </c>
      <c r="C24" s="7" t="inlineStr">
        <is>
          <t>Kahlon</t>
        </is>
      </c>
      <c r="D24" s="8" t="n">
        <v>34846</v>
      </c>
      <c r="E24" s="6" t="inlineStr">
        <is>
          <t>Male</t>
        </is>
      </c>
      <c r="F24" s="7" t="inlineStr">
        <is>
          <t>Married</t>
        </is>
      </c>
      <c r="G24" s="7" t="inlineStr">
        <is>
          <t>CCD</t>
        </is>
      </c>
      <c r="H24" s="9" t="n">
        <v>34000</v>
      </c>
      <c r="I24" s="7" t="inlineStr">
        <is>
          <t>East</t>
        </is>
      </c>
      <c r="J24" s="10">
        <f>IF(AND(E24="Female",H24&lt;50000),"Eligible for Gift","Not Eligible for Gift")</f>
        <v/>
      </c>
      <c r="K24" s="10">
        <f>IF(AND(H24&lt;30000,G24="CCD"),9000,0)</f>
        <v/>
      </c>
      <c r="L24" s="10">
        <f>IF(YEAR(D24)&lt;1980,"Retired","Not Retired")</f>
        <v/>
      </c>
      <c r="M24" s="10">
        <f>IF(AND(OR(G24="Sales",G24="Marketing"),H24&lt;45000),25000,10000)</f>
        <v/>
      </c>
      <c r="N24" s="10">
        <f>IF(OR(G24="CEO",G24="Director" ),0,1500)</f>
        <v/>
      </c>
      <c r="O24" s="10">
        <f t="array" ref="O24">_xlfn.IFS(I24="North",5000,I24="South",4000,I24="East",4200,I24="Mid West",3800)</f>
        <v/>
      </c>
    </row>
    <row r="25">
      <c r="A25" s="6" t="n">
        <v>150865</v>
      </c>
      <c r="B25" s="7" t="inlineStr">
        <is>
          <t>Ruffina</t>
        </is>
      </c>
      <c r="C25" s="7" t="inlineStr">
        <is>
          <t>Joshi</t>
        </is>
      </c>
      <c r="D25" s="8" t="n">
        <v>31279</v>
      </c>
      <c r="E25" s="6" t="inlineStr">
        <is>
          <t>Female</t>
        </is>
      </c>
      <c r="F25" s="7" t="inlineStr">
        <is>
          <t>Married</t>
        </is>
      </c>
      <c r="G25" s="7" t="inlineStr">
        <is>
          <t>CEO</t>
        </is>
      </c>
      <c r="H25" s="9" t="n">
        <v>90000</v>
      </c>
      <c r="I25" s="7" t="inlineStr">
        <is>
          <t>South</t>
        </is>
      </c>
      <c r="J25" s="10">
        <f>IF(AND(E25="Female",H25&lt;50000),"Eligible for Gift","Not Eligible for Gift")</f>
        <v/>
      </c>
      <c r="K25" s="10">
        <f>IF(AND(H25&lt;30000,G25="CCD"),9000,0)</f>
        <v/>
      </c>
      <c r="L25" s="10">
        <f>IF(YEAR(D25)&lt;1980,"Retired","Not Retired")</f>
        <v/>
      </c>
      <c r="M25" s="10">
        <f>IF(AND(OR(G25="Sales",G25="Marketing"),H25&lt;45000),25000,10000)</f>
        <v/>
      </c>
      <c r="N25" s="10">
        <f>IF(OR(G25="CEO",G25="Director" ),0,1500)</f>
        <v/>
      </c>
      <c r="O25" s="10">
        <f t="array" ref="O25">_xlfn.IFS(I25="North",5000,I25="South",4000,I25="East",4200,I25="Mid West",3800)</f>
        <v/>
      </c>
    </row>
    <row r="26">
      <c r="A26" s="6" t="n">
        <v>150867</v>
      </c>
      <c r="B26" s="7" t="inlineStr">
        <is>
          <t>Boneca</t>
        </is>
      </c>
      <c r="C26" s="7" t="inlineStr">
        <is>
          <t>Rego</t>
        </is>
      </c>
      <c r="D26" s="8" t="n">
        <v>29028</v>
      </c>
      <c r="E26" s="6" t="inlineStr">
        <is>
          <t>Female</t>
        </is>
      </c>
      <c r="F26" s="7" t="inlineStr">
        <is>
          <t>Single</t>
        </is>
      </c>
      <c r="G26" s="7" t="inlineStr">
        <is>
          <t>Finance</t>
        </is>
      </c>
      <c r="H26" s="9" t="n">
        <v>49000</v>
      </c>
      <c r="I26" s="7" t="inlineStr">
        <is>
          <t>South</t>
        </is>
      </c>
      <c r="J26" s="10">
        <f>IF(AND(E26="Female",H26&lt;50000),"Eligible for Gift","Not Eligible for Gift")</f>
        <v/>
      </c>
      <c r="K26" s="10">
        <f>IF(AND(H26&lt;30000,G26="CCD"),9000,0)</f>
        <v/>
      </c>
      <c r="L26" s="10">
        <f>IF(YEAR(D26)&lt;1980,"Retired","Not Retired")</f>
        <v/>
      </c>
      <c r="M26" s="10">
        <f>IF(AND(OR(G26="Sales",G26="Marketing"),H26&lt;45000),25000,10000)</f>
        <v/>
      </c>
      <c r="N26" s="10">
        <f>IF(OR(G26="CEO",G26="Director" ),0,1500)</f>
        <v/>
      </c>
      <c r="O26" s="10">
        <f t="array" ref="O26">_xlfn.IFS(I26="North",5000,I26="South",4000,I26="East",4200,I26="Mid West",3800)</f>
        <v/>
      </c>
    </row>
    <row r="27">
      <c r="A27" s="6" t="n">
        <v>150874</v>
      </c>
      <c r="B27" s="7" t="inlineStr">
        <is>
          <t>Venitha</t>
        </is>
      </c>
      <c r="C27" s="7" t="inlineStr">
        <is>
          <t>Shetty</t>
        </is>
      </c>
      <c r="D27" s="8" t="n">
        <v>37890</v>
      </c>
      <c r="E27" s="6" t="inlineStr">
        <is>
          <t>Female</t>
        </is>
      </c>
      <c r="F27" s="7" t="inlineStr">
        <is>
          <t>Married</t>
        </is>
      </c>
      <c r="G27" s="7" t="inlineStr">
        <is>
          <t>Marketing</t>
        </is>
      </c>
      <c r="H27" s="9" t="n">
        <v>27000</v>
      </c>
      <c r="I27" s="7" t="inlineStr">
        <is>
          <t>South</t>
        </is>
      </c>
      <c r="J27" s="10">
        <f>IF(AND(E27="Female",H27&lt;50000),"Eligible for Gift","Not Eligible for Gift")</f>
        <v/>
      </c>
      <c r="K27" s="10">
        <f>IF(AND(H27&lt;30000,G27="CCD"),9000,0)</f>
        <v/>
      </c>
      <c r="L27" s="10">
        <f>IF(YEAR(D27)&lt;1980,"Retired","Not Retired")</f>
        <v/>
      </c>
      <c r="M27" s="10">
        <f>IF(AND(OR(G27="Sales",G27="Marketing"),H27&lt;45000),25000,10000)</f>
        <v/>
      </c>
      <c r="N27" s="10">
        <f>IF(OR(G27="CEO",G27="Director" ),0,1500)</f>
        <v/>
      </c>
      <c r="O27" s="10">
        <f t="array" ref="O27">_xlfn.IFS(I27="North",5000,I27="South",4000,I27="East",4200,I27="Mid West",3800)</f>
        <v/>
      </c>
    </row>
    <row r="28">
      <c r="A28" s="6" t="n">
        <v>150881</v>
      </c>
      <c r="B28" s="7" t="inlineStr">
        <is>
          <t>Dinesh</t>
        </is>
      </c>
      <c r="C28" s="7" t="inlineStr">
        <is>
          <t>Dhanuka</t>
        </is>
      </c>
      <c r="D28" s="8" t="n">
        <v>30337</v>
      </c>
      <c r="E28" s="6" t="inlineStr">
        <is>
          <t>Male</t>
        </is>
      </c>
      <c r="F28" s="7" t="inlineStr">
        <is>
          <t>Single</t>
        </is>
      </c>
      <c r="G28" s="7" t="inlineStr">
        <is>
          <t>Digital Marketing</t>
        </is>
      </c>
      <c r="H28" s="9" t="n">
        <v>92000</v>
      </c>
      <c r="I28" s="7" t="inlineStr">
        <is>
          <t>South</t>
        </is>
      </c>
      <c r="J28" s="10">
        <f>IF(AND(E28="Female",H28&lt;50000),"Eligible for Gift","Not Eligible for Gift")</f>
        <v/>
      </c>
      <c r="K28" s="10">
        <f>IF(AND(H28&lt;30000,G28="CCD"),9000,0)</f>
        <v/>
      </c>
      <c r="L28" s="10">
        <f>IF(YEAR(D28)&lt;1980,"Retired","Not Retired")</f>
        <v/>
      </c>
      <c r="M28" s="10">
        <f>IF(AND(OR(G28="Sales",G28="Marketing"),H28&lt;45000),25000,10000)</f>
        <v/>
      </c>
      <c r="N28" s="10">
        <f>IF(OR(G28="CEO",G28="Director" ),0,1500)</f>
        <v/>
      </c>
      <c r="O28" s="10">
        <f t="array" ref="O28">_xlfn.IFS(I28="North",5000,I28="South",4000,I28="East",4200,I28="Mid West",3800)</f>
        <v/>
      </c>
    </row>
    <row r="29">
      <c r="A29" s="6" t="n">
        <v>150888</v>
      </c>
      <c r="B29" s="7" t="inlineStr">
        <is>
          <t>Gururaj</t>
        </is>
      </c>
      <c r="C29" s="7" t="inlineStr">
        <is>
          <t>Joshi</t>
        </is>
      </c>
      <c r="D29" s="8" t="n">
        <v>29221</v>
      </c>
      <c r="E29" s="6" t="inlineStr">
        <is>
          <t>Male</t>
        </is>
      </c>
      <c r="F29" s="7" t="inlineStr">
        <is>
          <t>Married</t>
        </is>
      </c>
      <c r="G29" s="7" t="inlineStr">
        <is>
          <t>Learning &amp; Development</t>
        </is>
      </c>
      <c r="H29" s="9" t="n">
        <v>43000</v>
      </c>
      <c r="I29" s="7" t="inlineStr">
        <is>
          <t>Mid West</t>
        </is>
      </c>
      <c r="J29" s="10">
        <f>IF(AND(E29="Female",H29&lt;50000),"Eligible for Gift","Not Eligible for Gift")</f>
        <v/>
      </c>
      <c r="K29" s="10">
        <f>IF(AND(H29&lt;30000,G29="CCD"),9000,0)</f>
        <v/>
      </c>
      <c r="L29" s="10">
        <f>IF(YEAR(D29)&lt;1980,"Retired","Not Retired")</f>
        <v/>
      </c>
      <c r="M29" s="10">
        <f>IF(AND(OR(G29="Sales",G29="Marketing"),H29&lt;45000),25000,10000)</f>
        <v/>
      </c>
      <c r="N29" s="10">
        <f>IF(OR(G29="CEO",G29="Director" ),0,1500)</f>
        <v/>
      </c>
      <c r="O29" s="10">
        <f t="array" ref="O29">_xlfn.IFS(I29="North",5000,I29="South",4000,I29="East",4200,I29="Mid West",3800)</f>
        <v/>
      </c>
    </row>
    <row r="30">
      <c r="A30" s="6" t="n">
        <v>150894</v>
      </c>
      <c r="B30" s="7" t="inlineStr">
        <is>
          <t>D</t>
        </is>
      </c>
      <c r="C30" s="7" t="inlineStr">
        <is>
          <t>Kulkarni</t>
        </is>
      </c>
      <c r="D30" s="8" t="n">
        <v>37124</v>
      </c>
      <c r="E30" s="6" t="inlineStr">
        <is>
          <t>Male</t>
        </is>
      </c>
      <c r="F30" s="7" t="inlineStr">
        <is>
          <t>Married</t>
        </is>
      </c>
      <c r="G30" s="7" t="inlineStr">
        <is>
          <t>Inside Sales</t>
        </is>
      </c>
      <c r="H30" s="9" t="n">
        <v>67000</v>
      </c>
      <c r="I30" s="7" t="inlineStr">
        <is>
          <t>South</t>
        </is>
      </c>
      <c r="J30" s="10">
        <f>IF(AND(E30="Female",H30&lt;50000),"Eligible for Gift","Not Eligible for Gift")</f>
        <v/>
      </c>
      <c r="K30" s="10">
        <f>IF(AND(H30&lt;30000,G30="CCD"),9000,0)</f>
        <v/>
      </c>
      <c r="L30" s="10">
        <f>IF(YEAR(D30)&lt;1980,"Retired","Not Retired")</f>
        <v/>
      </c>
      <c r="M30" s="10">
        <f>IF(AND(OR(G30="Sales",G30="Marketing"),H30&lt;45000),25000,10000)</f>
        <v/>
      </c>
      <c r="N30" s="10">
        <f>IF(OR(G30="CEO",G30="Director" ),0,1500)</f>
        <v/>
      </c>
      <c r="O30" s="10">
        <f t="array" ref="O30">_xlfn.IFS(I30="North",5000,I30="South",4000,I30="East",4200,I30="Mid West",3800)</f>
        <v/>
      </c>
    </row>
    <row r="31">
      <c r="A31" s="6" t="n">
        <v>150899</v>
      </c>
      <c r="B31" s="7" t="inlineStr">
        <is>
          <t>Sharadchandra</t>
        </is>
      </c>
      <c r="C31" s="7" t="inlineStr">
        <is>
          <t>Riswadkar</t>
        </is>
      </c>
      <c r="D31" s="8" t="n">
        <v>37400</v>
      </c>
      <c r="E31" s="6" t="inlineStr">
        <is>
          <t>Male</t>
        </is>
      </c>
      <c r="F31" s="7" t="inlineStr">
        <is>
          <t>Married</t>
        </is>
      </c>
      <c r="G31" s="7" t="inlineStr">
        <is>
          <t>CCD</t>
        </is>
      </c>
      <c r="H31" s="9" t="n">
        <v>50000</v>
      </c>
      <c r="I31" s="7" t="inlineStr">
        <is>
          <t>South</t>
        </is>
      </c>
      <c r="J31" s="10">
        <f>IF(AND(E31="Female",H31&lt;50000),"Eligible for Gift","Not Eligible for Gift")</f>
        <v/>
      </c>
      <c r="K31" s="10">
        <f>IF(AND(H31&lt;30000,G31="CCD"),9000,0)</f>
        <v/>
      </c>
      <c r="L31" s="10">
        <f>IF(YEAR(D31)&lt;1980,"Retired","Not Retired")</f>
        <v/>
      </c>
      <c r="M31" s="10">
        <f>IF(AND(OR(G31="Sales",G31="Marketing"),H31&lt;45000),25000,10000)</f>
        <v/>
      </c>
      <c r="N31" s="10">
        <f>IF(OR(G31="CEO",G31="Director" ),0,1500)</f>
        <v/>
      </c>
      <c r="O31" s="10">
        <f t="array" ref="O31">_xlfn.IFS(I31="North",5000,I31="South",4000,I31="East",4200,I31="Mid West",3800)</f>
        <v/>
      </c>
    </row>
    <row r="32">
      <c r="A32" s="6" t="n">
        <v>150901</v>
      </c>
      <c r="B32" s="7" t="inlineStr">
        <is>
          <t>Ashok</t>
        </is>
      </c>
      <c r="C32" s="7" t="inlineStr">
        <is>
          <t>Samtaney</t>
        </is>
      </c>
      <c r="D32" s="8" t="n">
        <v>32946</v>
      </c>
      <c r="E32" s="6" t="inlineStr">
        <is>
          <t>Female</t>
        </is>
      </c>
      <c r="F32" s="7" t="inlineStr">
        <is>
          <t>Married</t>
        </is>
      </c>
      <c r="G32" s="7" t="inlineStr">
        <is>
          <t>Sales</t>
        </is>
      </c>
      <c r="H32" s="9" t="n">
        <v>53000</v>
      </c>
      <c r="I32" s="7" t="inlineStr">
        <is>
          <t>East</t>
        </is>
      </c>
      <c r="J32" s="10">
        <f>IF(AND(E32="Female",H32&lt;50000),"Eligible for Gift","Not Eligible for Gift")</f>
        <v/>
      </c>
      <c r="K32" s="10">
        <f>IF(AND(H32&lt;30000,G32="CCD"),9000,0)</f>
        <v/>
      </c>
      <c r="L32" s="10">
        <f>IF(YEAR(D32)&lt;1980,"Retired","Not Retired")</f>
        <v/>
      </c>
      <c r="M32" s="10">
        <f>IF(AND(OR(G32="Sales",G32="Marketing"),H32&lt;45000),25000,10000)</f>
        <v/>
      </c>
      <c r="N32" s="10">
        <f>IF(OR(G32="CEO",G32="Director" ),0,1500)</f>
        <v/>
      </c>
      <c r="O32" s="10">
        <f t="array" ref="O32">_xlfn.IFS(I32="North",5000,I32="South",4000,I32="East",4200,I32="Mid West",3800)</f>
        <v/>
      </c>
    </row>
    <row r="33">
      <c r="A33" s="6" t="n">
        <v>150905</v>
      </c>
      <c r="B33" s="7" t="inlineStr">
        <is>
          <t>Yogesh</t>
        </is>
      </c>
      <c r="C33" s="7" t="inlineStr">
        <is>
          <t>Mansharamani</t>
        </is>
      </c>
      <c r="D33" s="8" t="n">
        <v>30819</v>
      </c>
      <c r="E33" s="6" t="inlineStr">
        <is>
          <t>Female</t>
        </is>
      </c>
      <c r="F33" s="7" t="inlineStr">
        <is>
          <t>Single</t>
        </is>
      </c>
      <c r="G33" s="7" t="inlineStr">
        <is>
          <t>FLM</t>
        </is>
      </c>
      <c r="H33" s="9" t="n">
        <v>62000</v>
      </c>
      <c r="I33" s="7" t="inlineStr">
        <is>
          <t>East</t>
        </is>
      </c>
      <c r="J33" s="10">
        <f>IF(AND(E33="Female",H33&lt;50000),"Eligible for Gift","Not Eligible for Gift")</f>
        <v/>
      </c>
      <c r="K33" s="10">
        <f>IF(AND(H33&lt;30000,G33="CCD"),9000,0)</f>
        <v/>
      </c>
      <c r="L33" s="10">
        <f>IF(YEAR(D33)&lt;1980,"Retired","Not Retired")</f>
        <v/>
      </c>
      <c r="M33" s="10">
        <f>IF(AND(OR(G33="Sales",G33="Marketing"),H33&lt;45000),25000,10000)</f>
        <v/>
      </c>
      <c r="N33" s="10">
        <f>IF(OR(G33="CEO",G33="Director" ),0,1500)</f>
        <v/>
      </c>
      <c r="O33" s="10">
        <f t="array" ref="O33">_xlfn.IFS(I33="North",5000,I33="South",4000,I33="East",4200,I33="Mid West",3800)</f>
        <v/>
      </c>
    </row>
    <row r="34">
      <c r="A34" s="6" t="n">
        <v>150912</v>
      </c>
      <c r="B34" s="7" t="inlineStr">
        <is>
          <t>Nitin</t>
        </is>
      </c>
      <c r="C34" s="7" t="inlineStr">
        <is>
          <t>Patki</t>
        </is>
      </c>
      <c r="D34" s="8" t="n">
        <v>37629</v>
      </c>
      <c r="E34" s="6" t="inlineStr">
        <is>
          <t>Female</t>
        </is>
      </c>
      <c r="F34" s="7" t="inlineStr">
        <is>
          <t>Married</t>
        </is>
      </c>
      <c r="G34" s="7" t="inlineStr">
        <is>
          <t>Operations</t>
        </is>
      </c>
      <c r="H34" s="9" t="n">
        <v>81000</v>
      </c>
      <c r="I34" s="7" t="inlineStr">
        <is>
          <t>South</t>
        </is>
      </c>
      <c r="J34" s="10">
        <f>IF(AND(E34="Female",H34&lt;50000),"Eligible for Gift","Not Eligible for Gift")</f>
        <v/>
      </c>
      <c r="K34" s="10">
        <f>IF(AND(H34&lt;30000,G34="CCD"),9000,0)</f>
        <v/>
      </c>
      <c r="L34" s="10">
        <f>IF(YEAR(D34)&lt;1980,"Retired","Not Retired")</f>
        <v/>
      </c>
      <c r="M34" s="10">
        <f>IF(AND(OR(G34="Sales",G34="Marketing"),H34&lt;45000),25000,10000)</f>
        <v/>
      </c>
      <c r="N34" s="10">
        <f>IF(OR(G34="CEO",G34="Director" ),0,1500)</f>
        <v/>
      </c>
      <c r="O34" s="10">
        <f t="array" ref="O34">_xlfn.IFS(I34="North",5000,I34="South",4000,I34="East",4200,I34="Mid West",3800)</f>
        <v/>
      </c>
    </row>
    <row r="35">
      <c r="A35" s="6" t="n">
        <v>150921</v>
      </c>
      <c r="B35" s="7" t="inlineStr">
        <is>
          <t>Prem</t>
        </is>
      </c>
      <c r="C35" s="7" t="inlineStr">
        <is>
          <t>Pherwani</t>
        </is>
      </c>
      <c r="D35" s="8" t="n">
        <v>38092</v>
      </c>
      <c r="E35" s="6" t="inlineStr">
        <is>
          <t>Male</t>
        </is>
      </c>
      <c r="F35" s="7" t="inlineStr">
        <is>
          <t>Married</t>
        </is>
      </c>
      <c r="G35" s="7" t="inlineStr">
        <is>
          <t>Finance</t>
        </is>
      </c>
      <c r="H35" s="9" t="n">
        <v>19000</v>
      </c>
      <c r="I35" s="7" t="inlineStr">
        <is>
          <t>Mid West</t>
        </is>
      </c>
      <c r="J35" s="10">
        <f>IF(AND(E35="Female",H35&lt;50000),"Eligible for Gift","Not Eligible for Gift")</f>
        <v/>
      </c>
      <c r="K35" s="10">
        <f>IF(AND(H35&lt;30000,G35="CCD"),9000,0)</f>
        <v/>
      </c>
      <c r="L35" s="10">
        <f>IF(YEAR(D35)&lt;1980,"Retired","Not Retired")</f>
        <v/>
      </c>
      <c r="M35" s="10">
        <f>IF(AND(OR(G35="Sales",G35="Marketing"),H35&lt;45000),25000,10000)</f>
        <v/>
      </c>
      <c r="N35" s="10">
        <f>IF(OR(G35="CEO",G35="Director" ),0,1500)</f>
        <v/>
      </c>
      <c r="O35" s="10">
        <f t="array" ref="O35">_xlfn.IFS(I35="North",5000,I35="South",4000,I35="East",4200,I35="Mid West",3800)</f>
        <v/>
      </c>
    </row>
    <row r="36">
      <c r="A36" s="6" t="n">
        <v>150929</v>
      </c>
      <c r="B36" s="7" t="inlineStr">
        <is>
          <t>Bobby</t>
        </is>
      </c>
      <c r="C36" s="7" t="inlineStr">
        <is>
          <t>Tanna</t>
        </is>
      </c>
      <c r="D36" s="8" t="n">
        <v>26739</v>
      </c>
      <c r="E36" s="6" t="inlineStr">
        <is>
          <t>Male</t>
        </is>
      </c>
      <c r="F36" s="7" t="inlineStr">
        <is>
          <t>Married</t>
        </is>
      </c>
      <c r="G36" s="7" t="inlineStr">
        <is>
          <t>Marketing</t>
        </is>
      </c>
      <c r="H36" s="9" t="n">
        <v>58000</v>
      </c>
      <c r="I36" s="7" t="inlineStr">
        <is>
          <t>South</t>
        </is>
      </c>
      <c r="J36" s="10">
        <f>IF(AND(E36="Female",H36&lt;50000),"Eligible for Gift","Not Eligible for Gift")</f>
        <v/>
      </c>
      <c r="K36" s="10">
        <f>IF(AND(H36&lt;30000,G36="CCD"),9000,0)</f>
        <v/>
      </c>
      <c r="L36" s="10">
        <f>IF(YEAR(D36)&lt;1980,"Retired","Not Retired")</f>
        <v/>
      </c>
      <c r="M36" s="10">
        <f>IF(AND(OR(G36="Sales",G36="Marketing"),H36&lt;45000),25000,10000)</f>
        <v/>
      </c>
      <c r="N36" s="10">
        <f>IF(OR(G36="CEO",G36="Director" ),0,1500)</f>
        <v/>
      </c>
      <c r="O36" s="10">
        <f t="array" ref="O36">_xlfn.IFS(I36="North",5000,I36="South",4000,I36="East",4200,I36="Mid West",3800)</f>
        <v/>
      </c>
    </row>
    <row r="37">
      <c r="A37" s="6" t="n">
        <v>150930</v>
      </c>
      <c r="B37" s="7" t="inlineStr">
        <is>
          <t>Piyush</t>
        </is>
      </c>
      <c r="C37" s="7" t="inlineStr">
        <is>
          <t>Kamdar</t>
        </is>
      </c>
      <c r="D37" s="8" t="n">
        <v>37027</v>
      </c>
      <c r="E37" s="6" t="inlineStr">
        <is>
          <t>Male</t>
        </is>
      </c>
      <c r="F37" s="7" t="inlineStr">
        <is>
          <t>Married</t>
        </is>
      </c>
      <c r="G37" s="7" t="inlineStr">
        <is>
          <t>Digital Marketing</t>
        </is>
      </c>
      <c r="H37" s="9" t="n">
        <v>82000</v>
      </c>
      <c r="I37" s="7" t="inlineStr">
        <is>
          <t>South</t>
        </is>
      </c>
      <c r="J37" s="10">
        <f>IF(AND(E37="Female",H37&lt;50000),"Eligible for Gift","Not Eligible for Gift")</f>
        <v/>
      </c>
      <c r="K37" s="10">
        <f>IF(AND(H37&lt;30000,G37="CCD"),9000,0)</f>
        <v/>
      </c>
      <c r="L37" s="10">
        <f>IF(YEAR(D37)&lt;1980,"Retired","Not Retired")</f>
        <v/>
      </c>
      <c r="M37" s="10">
        <f>IF(AND(OR(G37="Sales",G37="Marketing"),H37&lt;45000),25000,10000)</f>
        <v/>
      </c>
      <c r="N37" s="10">
        <f>IF(OR(G37="CEO",G37="Director" ),0,1500)</f>
        <v/>
      </c>
      <c r="O37" s="10">
        <f t="array" ref="O37">_xlfn.IFS(I37="North",5000,I37="South",4000,I37="East",4200,I37="Mid West",3800)</f>
        <v/>
      </c>
    </row>
    <row r="38">
      <c r="A38" s="6" t="n">
        <v>150937</v>
      </c>
      <c r="B38" s="7" t="inlineStr">
        <is>
          <t>Dhiren</t>
        </is>
      </c>
      <c r="C38" s="7" t="inlineStr">
        <is>
          <t>Haria</t>
        </is>
      </c>
      <c r="D38" s="8" t="n">
        <v>24700</v>
      </c>
      <c r="E38" s="6" t="inlineStr">
        <is>
          <t>Male</t>
        </is>
      </c>
      <c r="F38" s="7" t="inlineStr">
        <is>
          <t>Married</t>
        </is>
      </c>
      <c r="G38" s="7" t="inlineStr">
        <is>
          <t>Learning &amp; Development</t>
        </is>
      </c>
      <c r="H38" s="9" t="n">
        <v>37000</v>
      </c>
      <c r="I38" s="7" t="inlineStr">
        <is>
          <t>North</t>
        </is>
      </c>
      <c r="J38" s="10">
        <f>IF(AND(E38="Female",H38&lt;50000),"Eligible for Gift","Not Eligible for Gift")</f>
        <v/>
      </c>
      <c r="K38" s="10">
        <f>IF(AND(H38&lt;30000,G38="CCD"),9000,0)</f>
        <v/>
      </c>
      <c r="L38" s="10">
        <f>IF(YEAR(D38)&lt;1980,"Retired","Not Retired")</f>
        <v/>
      </c>
      <c r="M38" s="10">
        <f>IF(AND(OR(G38="Sales",G38="Marketing"),H38&lt;45000),25000,10000)</f>
        <v/>
      </c>
      <c r="N38" s="10">
        <f>IF(OR(G38="CEO",G38="Director" ),0,1500)</f>
        <v/>
      </c>
      <c r="O38" s="10">
        <f t="array" ref="O38">_xlfn.IFS(I38="North",5000,I38="South",4000,I38="East",4200,I38="Mid West",3800)</f>
        <v/>
      </c>
    </row>
    <row r="39">
      <c r="A39" s="6" t="n">
        <v>150940</v>
      </c>
      <c r="B39" s="7" t="inlineStr">
        <is>
          <t>Rajeesh</t>
        </is>
      </c>
      <c r="C39" s="7" t="inlineStr">
        <is>
          <t>C</t>
        </is>
      </c>
      <c r="D39" s="8" t="n">
        <v>26906</v>
      </c>
      <c r="E39" s="6" t="inlineStr">
        <is>
          <t>Male</t>
        </is>
      </c>
      <c r="F39" s="7" t="inlineStr">
        <is>
          <t>Single</t>
        </is>
      </c>
      <c r="G39" s="7" t="inlineStr">
        <is>
          <t>Inside Sales</t>
        </is>
      </c>
      <c r="H39" s="9" t="n">
        <v>87000</v>
      </c>
      <c r="I39" s="7" t="inlineStr">
        <is>
          <t>East</t>
        </is>
      </c>
      <c r="J39" s="10">
        <f>IF(AND(E39="Female",H39&lt;50000),"Eligible for Gift","Not Eligible for Gift")</f>
        <v/>
      </c>
      <c r="K39" s="10">
        <f>IF(AND(H39&lt;30000,G39="CCD"),9000,0)</f>
        <v/>
      </c>
      <c r="L39" s="10">
        <f>IF(YEAR(D39)&lt;1980,"Retired","Not Retired")</f>
        <v/>
      </c>
      <c r="M39" s="10">
        <f>IF(AND(OR(G39="Sales",G39="Marketing"),H39&lt;45000),25000,10000)</f>
        <v/>
      </c>
      <c r="N39" s="10">
        <f>IF(OR(G39="CEO",G39="Director" ),0,1500)</f>
        <v/>
      </c>
      <c r="O39" s="10">
        <f t="array" ref="O39">_xlfn.IFS(I39="North",5000,I39="South",4000,I39="East",4200,I39="Mid West",3800)</f>
        <v/>
      </c>
    </row>
    <row r="40">
      <c r="A40" s="6" t="n">
        <v>150947</v>
      </c>
      <c r="B40" s="7" t="inlineStr">
        <is>
          <t>Raju</t>
        </is>
      </c>
      <c r="C40" s="7" t="inlineStr">
        <is>
          <t>Manek</t>
        </is>
      </c>
      <c r="D40" s="8" t="n">
        <v>33449</v>
      </c>
      <c r="E40" s="6" t="inlineStr">
        <is>
          <t>Female</t>
        </is>
      </c>
      <c r="F40" s="7" t="inlineStr">
        <is>
          <t>Married</t>
        </is>
      </c>
      <c r="G40" s="7" t="inlineStr">
        <is>
          <t>CCD</t>
        </is>
      </c>
      <c r="H40" s="9" t="n">
        <v>85000</v>
      </c>
      <c r="I40" s="7" t="inlineStr">
        <is>
          <t>East</t>
        </is>
      </c>
      <c r="J40" s="10">
        <f>IF(AND(E40="Female",H40&lt;50000),"Eligible for Gift","Not Eligible for Gift")</f>
        <v/>
      </c>
      <c r="K40" s="10">
        <f>IF(AND(H40&lt;30000,G40="CCD"),9000,0)</f>
        <v/>
      </c>
      <c r="L40" s="10">
        <f>IF(YEAR(D40)&lt;1980,"Retired","Not Retired")</f>
        <v/>
      </c>
      <c r="M40" s="10">
        <f>IF(AND(OR(G40="Sales",G40="Marketing"),H40&lt;45000),25000,10000)</f>
        <v/>
      </c>
      <c r="N40" s="10">
        <f>IF(OR(G40="CEO",G40="Director" ),0,1500)</f>
        <v/>
      </c>
      <c r="O40" s="10">
        <f t="array" ref="O40">_xlfn.IFS(I40="North",5000,I40="South",4000,I40="East",4200,I40="Mid West",3800)</f>
        <v/>
      </c>
    </row>
    <row r="41">
      <c r="A41" s="6" t="n">
        <v>150954</v>
      </c>
      <c r="B41" s="7" t="inlineStr">
        <is>
          <t>Kawdoor</t>
        </is>
      </c>
      <c r="C41" s="7" t="inlineStr">
        <is>
          <t>Shetty</t>
        </is>
      </c>
      <c r="D41" s="8" t="n">
        <v>35495</v>
      </c>
      <c r="E41" s="6" t="inlineStr">
        <is>
          <t>Female</t>
        </is>
      </c>
      <c r="F41" s="7" t="inlineStr">
        <is>
          <t>Married</t>
        </is>
      </c>
      <c r="G41" s="7" t="inlineStr">
        <is>
          <t>Sales</t>
        </is>
      </c>
      <c r="H41" s="9" t="n">
        <v>57000</v>
      </c>
      <c r="I41" s="7" t="inlineStr">
        <is>
          <t>South</t>
        </is>
      </c>
      <c r="J41" s="10">
        <f>IF(AND(E41="Female",H41&lt;50000),"Eligible for Gift","Not Eligible for Gift")</f>
        <v/>
      </c>
      <c r="K41" s="10">
        <f>IF(AND(H41&lt;30000,G41="CCD"),9000,0)</f>
        <v/>
      </c>
      <c r="L41" s="10">
        <f>IF(YEAR(D41)&lt;1980,"Retired","Not Retired")</f>
        <v/>
      </c>
      <c r="M41" s="10">
        <f>IF(AND(OR(G41="Sales",G41="Marketing"),H41&lt;45000),25000,10000)</f>
        <v/>
      </c>
      <c r="N41" s="10">
        <f>IF(OR(G41="CEO",G41="Director" ),0,1500)</f>
        <v/>
      </c>
      <c r="O41" s="10">
        <f t="array" ref="O41">_xlfn.IFS(I41="North",5000,I41="South",4000,I41="East",4200,I41="Mid West",3800)</f>
        <v/>
      </c>
    </row>
    <row r="42">
      <c r="A42" s="6" t="n">
        <v>150962</v>
      </c>
      <c r="B42" s="7" t="inlineStr">
        <is>
          <t>Shankar</t>
        </is>
      </c>
      <c r="C42" s="7" t="inlineStr">
        <is>
          <t>Shetty</t>
        </is>
      </c>
      <c r="D42" s="8" t="n">
        <v>37773</v>
      </c>
      <c r="E42" s="6" t="inlineStr">
        <is>
          <t>Female</t>
        </is>
      </c>
      <c r="F42" s="7" t="inlineStr">
        <is>
          <t>Married</t>
        </is>
      </c>
      <c r="G42" s="7" t="inlineStr">
        <is>
          <t>Director</t>
        </is>
      </c>
      <c r="H42" s="9" t="n">
        <v>87000</v>
      </c>
      <c r="I42" s="7" t="inlineStr">
        <is>
          <t>South</t>
        </is>
      </c>
      <c r="J42" s="10">
        <f>IF(AND(E42="Female",H42&lt;50000),"Eligible for Gift","Not Eligible for Gift")</f>
        <v/>
      </c>
      <c r="K42" s="10">
        <f>IF(AND(H42&lt;30000,G42="CCD"),9000,0)</f>
        <v/>
      </c>
      <c r="L42" s="10">
        <f>IF(YEAR(D42)&lt;1980,"Retired","Not Retired")</f>
        <v/>
      </c>
      <c r="M42" s="10">
        <f>IF(AND(OR(G42="Sales",G42="Marketing"),H42&lt;45000),25000,10000)</f>
        <v/>
      </c>
      <c r="N42" s="10">
        <f>IF(OR(G42="CEO",G42="Director" ),0,1500)</f>
        <v/>
      </c>
      <c r="O42" s="10">
        <f t="array" ref="O42">_xlfn.IFS(I42="North",5000,I42="South",4000,I42="East",4200,I42="Mid West",3800)</f>
        <v/>
      </c>
    </row>
    <row r="43">
      <c r="A43" s="6" t="n">
        <v>150968</v>
      </c>
      <c r="B43" s="7" t="inlineStr">
        <is>
          <t>Praful</t>
        </is>
      </c>
      <c r="C43" s="7" t="inlineStr">
        <is>
          <t>Savla</t>
        </is>
      </c>
      <c r="D43" s="8" t="n">
        <v>37208</v>
      </c>
      <c r="E43" s="6" t="inlineStr">
        <is>
          <t>Male</t>
        </is>
      </c>
      <c r="F43" s="7" t="inlineStr">
        <is>
          <t>Married</t>
        </is>
      </c>
      <c r="G43" s="7" t="inlineStr">
        <is>
          <t>Operations</t>
        </is>
      </c>
      <c r="H43" s="9" t="n">
        <v>65000</v>
      </c>
      <c r="I43" s="7" t="inlineStr">
        <is>
          <t>East</t>
        </is>
      </c>
      <c r="J43" s="10">
        <f>IF(AND(E43="Female",H43&lt;50000),"Eligible for Gift","Not Eligible for Gift")</f>
        <v/>
      </c>
      <c r="K43" s="10">
        <f>IF(AND(H43&lt;30000,G43="CCD"),9000,0)</f>
        <v/>
      </c>
      <c r="L43" s="10">
        <f>IF(YEAR(D43)&lt;1980,"Retired","Not Retired")</f>
        <v/>
      </c>
      <c r="M43" s="10">
        <f>IF(AND(OR(G43="Sales",G43="Marketing"),H43&lt;45000),25000,10000)</f>
        <v/>
      </c>
      <c r="N43" s="10">
        <f>IF(OR(G43="CEO",G43="Director" ),0,1500)</f>
        <v/>
      </c>
      <c r="O43" s="10">
        <f t="array" ref="O43">_xlfn.IFS(I43="North",5000,I43="South",4000,I43="East",4200,I43="Mid West",3800)</f>
        <v/>
      </c>
    </row>
    <row r="44">
      <c r="A44" s="6" t="n">
        <v>150975</v>
      </c>
      <c r="B44" s="7" t="inlineStr">
        <is>
          <t>Simon</t>
        </is>
      </c>
      <c r="C44" s="7" t="inlineStr">
        <is>
          <t>Rodrigues</t>
        </is>
      </c>
      <c r="D44" s="8" t="n">
        <v>31478</v>
      </c>
      <c r="E44" s="6" t="inlineStr">
        <is>
          <t>Male</t>
        </is>
      </c>
      <c r="F44" s="7" t="inlineStr">
        <is>
          <t>Married</t>
        </is>
      </c>
      <c r="G44" s="7" t="inlineStr">
        <is>
          <t>Finance</t>
        </is>
      </c>
      <c r="H44" s="9" t="n">
        <v>83000</v>
      </c>
      <c r="I44" s="7" t="inlineStr">
        <is>
          <t>North</t>
        </is>
      </c>
      <c r="J44" s="10">
        <f>IF(AND(E44="Female",H44&lt;50000),"Eligible for Gift","Not Eligible for Gift")</f>
        <v/>
      </c>
      <c r="K44" s="10">
        <f>IF(AND(H44&lt;30000,G44="CCD"),9000,0)</f>
        <v/>
      </c>
      <c r="L44" s="10">
        <f>IF(YEAR(D44)&lt;1980,"Retired","Not Retired")</f>
        <v/>
      </c>
      <c r="M44" s="10">
        <f>IF(AND(OR(G44="Sales",G44="Marketing"),H44&lt;45000),25000,10000)</f>
        <v/>
      </c>
      <c r="N44" s="10">
        <f>IF(OR(G44="CEO",G44="Director" ),0,1500)</f>
        <v/>
      </c>
      <c r="O44" s="10">
        <f t="array" ref="O44">_xlfn.IFS(I44="North",5000,I44="South",4000,I44="East",4200,I44="Mid West",3800)</f>
        <v/>
      </c>
    </row>
    <row r="45">
      <c r="A45" s="6" t="n">
        <v>150982</v>
      </c>
      <c r="B45" s="7" t="inlineStr">
        <is>
          <t>Jitendra</t>
        </is>
      </c>
      <c r="C45" s="7" t="inlineStr">
        <is>
          <t>Thacker</t>
        </is>
      </c>
      <c r="D45" s="8" t="n">
        <v>35574</v>
      </c>
      <c r="E45" s="6" t="inlineStr">
        <is>
          <t>Male</t>
        </is>
      </c>
      <c r="F45" s="7" t="inlineStr">
        <is>
          <t>Married</t>
        </is>
      </c>
      <c r="G45" s="7" t="inlineStr">
        <is>
          <t>Marketing</t>
        </is>
      </c>
      <c r="H45" s="9" t="n">
        <v>47000</v>
      </c>
      <c r="I45" s="7" t="inlineStr">
        <is>
          <t>North</t>
        </is>
      </c>
      <c r="J45" s="10">
        <f>IF(AND(E45="Female",H45&lt;50000),"Eligible for Gift","Not Eligible for Gift")</f>
        <v/>
      </c>
      <c r="K45" s="10">
        <f>IF(AND(H45&lt;30000,G45="CCD"),9000,0)</f>
        <v/>
      </c>
      <c r="L45" s="10">
        <f>IF(YEAR(D45)&lt;1980,"Retired","Not Retired")</f>
        <v/>
      </c>
      <c r="M45" s="10">
        <f>IF(AND(OR(G45="Sales",G45="Marketing"),H45&lt;45000),25000,10000)</f>
        <v/>
      </c>
      <c r="N45" s="10">
        <f>IF(OR(G45="CEO",G45="Director" ),0,1500)</f>
        <v/>
      </c>
      <c r="O45" s="10">
        <f t="array" ref="O45">_xlfn.IFS(I45="North",5000,I45="South",4000,I45="East",4200,I45="Mid West",3800)</f>
        <v/>
      </c>
    </row>
    <row r="46">
      <c r="A46" s="6" t="n">
        <v>150989</v>
      </c>
      <c r="B46" s="7" t="inlineStr">
        <is>
          <t>Vishnu</t>
        </is>
      </c>
      <c r="C46" s="7" t="inlineStr">
        <is>
          <t>Desai</t>
        </is>
      </c>
      <c r="D46" s="8" t="n">
        <v>33113</v>
      </c>
      <c r="E46" s="6" t="inlineStr">
        <is>
          <t>Male</t>
        </is>
      </c>
      <c r="F46" s="7" t="inlineStr">
        <is>
          <t>Married</t>
        </is>
      </c>
      <c r="G46" s="7" t="inlineStr">
        <is>
          <t>Digital Marketing</t>
        </is>
      </c>
      <c r="H46" s="9" t="n">
        <v>45000</v>
      </c>
      <c r="I46" s="7" t="inlineStr">
        <is>
          <t>South</t>
        </is>
      </c>
      <c r="J46" s="10">
        <f>IF(AND(E46="Female",H46&lt;50000),"Eligible for Gift","Not Eligible for Gift")</f>
        <v/>
      </c>
      <c r="K46" s="10">
        <f>IF(AND(H46&lt;30000,G46="CCD"),9000,0)</f>
        <v/>
      </c>
      <c r="L46" s="10">
        <f>IF(YEAR(D46)&lt;1980,"Retired","Not Retired")</f>
        <v/>
      </c>
      <c r="M46" s="10">
        <f>IF(AND(OR(G46="Sales",G46="Marketing"),H46&lt;45000),25000,10000)</f>
        <v/>
      </c>
      <c r="N46" s="10">
        <f>IF(OR(G46="CEO",G46="Director" ),0,1500)</f>
        <v/>
      </c>
      <c r="O46" s="10">
        <f t="array" ref="O46">_xlfn.IFS(I46="North",5000,I46="South",4000,I46="East",4200,I46="Mid West",3800)</f>
        <v/>
      </c>
    </row>
    <row r="47">
      <c r="A47" s="6" t="n">
        <v>150990</v>
      </c>
      <c r="B47" s="7" t="inlineStr">
        <is>
          <t>Dattatray</t>
        </is>
      </c>
      <c r="C47" s="7" t="inlineStr">
        <is>
          <t>Desai</t>
        </is>
      </c>
      <c r="D47" s="8" t="n">
        <v>36400</v>
      </c>
      <c r="E47" s="6" t="inlineStr">
        <is>
          <t>Male</t>
        </is>
      </c>
      <c r="F47" s="7" t="inlineStr">
        <is>
          <t>Married</t>
        </is>
      </c>
      <c r="G47" s="7" t="inlineStr">
        <is>
          <t>Learning &amp; Development</t>
        </is>
      </c>
      <c r="H47" s="9" t="n">
        <v>77000</v>
      </c>
      <c r="I47" s="7" t="inlineStr">
        <is>
          <t>Mid West</t>
        </is>
      </c>
      <c r="J47" s="10">
        <f>IF(AND(E47="Female",H47&lt;50000),"Eligible for Gift","Not Eligible for Gift")</f>
        <v/>
      </c>
      <c r="K47" s="10">
        <f>IF(AND(H47&lt;30000,G47="CCD"),9000,0)</f>
        <v/>
      </c>
      <c r="L47" s="10">
        <f>IF(YEAR(D47)&lt;1980,"Retired","Not Retired")</f>
        <v/>
      </c>
      <c r="M47" s="10">
        <f>IF(AND(OR(G47="Sales",G47="Marketing"),H47&lt;45000),25000,10000)</f>
        <v/>
      </c>
      <c r="N47" s="10">
        <f>IF(OR(G47="CEO",G47="Director" ),0,1500)</f>
        <v/>
      </c>
      <c r="O47" s="10">
        <f t="array" ref="O47">_xlfn.IFS(I47="North",5000,I47="South",4000,I47="East",4200,I47="Mid West",3800)</f>
        <v/>
      </c>
    </row>
    <row r="48">
      <c r="A48" s="6" t="n">
        <v>150995</v>
      </c>
      <c r="B48" s="7" t="inlineStr">
        <is>
          <t>Satish</t>
        </is>
      </c>
      <c r="C48" s="7" t="inlineStr">
        <is>
          <t>Pasari</t>
        </is>
      </c>
      <c r="D48" s="8" t="n">
        <v>35330</v>
      </c>
      <c r="E48" s="6" t="inlineStr">
        <is>
          <t>Male</t>
        </is>
      </c>
      <c r="F48" s="7" t="inlineStr">
        <is>
          <t>Married</t>
        </is>
      </c>
      <c r="G48" s="7" t="inlineStr">
        <is>
          <t>Inside Sales</t>
        </is>
      </c>
      <c r="H48" s="9" t="n">
        <v>15000</v>
      </c>
      <c r="I48" s="7" t="inlineStr">
        <is>
          <t>North</t>
        </is>
      </c>
      <c r="J48" s="10">
        <f>IF(AND(E48="Female",H48&lt;50000),"Eligible for Gift","Not Eligible for Gift")</f>
        <v/>
      </c>
      <c r="K48" s="10">
        <f>IF(AND(H48&lt;30000,G48="CCD"),9000,0)</f>
        <v/>
      </c>
      <c r="L48" s="10">
        <f>IF(YEAR(D48)&lt;1980,"Retired","Not Retired")</f>
        <v/>
      </c>
      <c r="M48" s="10">
        <f>IF(AND(OR(G48="Sales",G48="Marketing"),H48&lt;45000),25000,10000)</f>
        <v/>
      </c>
      <c r="N48" s="10">
        <f>IF(OR(G48="CEO",G48="Director" ),0,1500)</f>
        <v/>
      </c>
      <c r="O48" s="10">
        <f t="array" ref="O48">_xlfn.IFS(I48="North",5000,I48="South",4000,I48="East",4200,I48="Mid West",3800)</f>
        <v/>
      </c>
    </row>
    <row r="49">
      <c r="G49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Q42"/>
  <sheetViews>
    <sheetView tabSelected="1" workbookViewId="0">
      <selection activeCell="L5" sqref="L5"/>
    </sheetView>
  </sheetViews>
  <sheetFormatPr baseColWidth="8" defaultRowHeight="15"/>
  <sheetData>
    <row r="4">
      <c r="B4" s="9" t="inlineStr">
        <is>
          <t>C_Code</t>
        </is>
      </c>
      <c r="C4" s="9" t="inlineStr">
        <is>
          <t>FirstName</t>
        </is>
      </c>
      <c r="D4" s="9" t="inlineStr">
        <is>
          <t>LastName</t>
        </is>
      </c>
      <c r="E4" s="9" t="inlineStr">
        <is>
          <t>Birthdate</t>
        </is>
      </c>
      <c r="F4" s="9" t="inlineStr">
        <is>
          <t>Gender</t>
        </is>
      </c>
      <c r="G4" s="9" t="inlineStr">
        <is>
          <t>M_Status</t>
        </is>
      </c>
      <c r="H4" s="9" t="inlineStr">
        <is>
          <t>Region</t>
        </is>
      </c>
      <c r="I4" s="9" t="inlineStr">
        <is>
          <t>Department</t>
        </is>
      </c>
      <c r="J4" s="9" t="inlineStr">
        <is>
          <t>Salary</t>
        </is>
      </c>
      <c r="N4" s="12" t="inlineStr">
        <is>
          <t>C_Code</t>
        </is>
      </c>
      <c r="O4" s="12" t="inlineStr">
        <is>
          <t>Department</t>
        </is>
      </c>
      <c r="P4" s="12" t="inlineStr">
        <is>
          <t>Region</t>
        </is>
      </c>
      <c r="Q4" s="12" t="inlineStr">
        <is>
          <t>Basic Salary</t>
        </is>
      </c>
    </row>
    <row r="5">
      <c r="B5" s="9" t="n">
        <v>150834</v>
      </c>
      <c r="C5" s="9" t="inlineStr">
        <is>
          <t>Ram</t>
        </is>
      </c>
      <c r="D5" s="9" t="inlineStr">
        <is>
          <t>Ambradkar</t>
        </is>
      </c>
      <c r="E5" s="9" t="n">
        <v>31199</v>
      </c>
      <c r="F5" s="9" t="inlineStr">
        <is>
          <t>Female</t>
        </is>
      </c>
      <c r="G5" s="9" t="inlineStr">
        <is>
          <t>Married</t>
        </is>
      </c>
      <c r="H5" s="9" t="inlineStr">
        <is>
          <t>North</t>
        </is>
      </c>
      <c r="I5" s="9" t="inlineStr">
        <is>
          <t>FLM</t>
        </is>
      </c>
      <c r="J5" s="9" t="n">
        <v>48000</v>
      </c>
      <c r="K5">
        <f>MATCH("Basic Salary",$N$4:$Q$4,0)</f>
        <v/>
      </c>
      <c r="L5">
        <f>VLOOKUP(B5,$N$5:$Q$39,MATCH("Basic Salary",$N$4:$Q$4,0),0)</f>
        <v/>
      </c>
      <c r="N5" s="6" t="n">
        <v>150773</v>
      </c>
      <c r="O5" s="7" t="inlineStr">
        <is>
          <t>Finance</t>
        </is>
      </c>
      <c r="P5" s="7" t="inlineStr">
        <is>
          <t>North</t>
        </is>
      </c>
      <c r="Q5" s="9" t="n">
        <v>85000</v>
      </c>
    </row>
    <row r="6">
      <c r="B6" s="9" t="n">
        <v>150784</v>
      </c>
      <c r="C6" s="9" t="inlineStr">
        <is>
          <t>Sachin</t>
        </is>
      </c>
      <c r="D6" s="9" t="inlineStr">
        <is>
          <t>Bangera</t>
        </is>
      </c>
      <c r="E6" s="9" t="n">
        <v>28365</v>
      </c>
      <c r="F6" s="9" t="inlineStr">
        <is>
          <t>Female</t>
        </is>
      </c>
      <c r="G6" s="9" t="inlineStr">
        <is>
          <t>Single</t>
        </is>
      </c>
      <c r="H6" s="9" t="inlineStr">
        <is>
          <t>North</t>
        </is>
      </c>
      <c r="I6" s="9" t="inlineStr">
        <is>
          <t>Digital Marketing</t>
        </is>
      </c>
      <c r="J6" s="9" t="n">
        <v>35000</v>
      </c>
      <c r="K6">
        <f>MATCH("Basic Salary",$N$4:$Q$4,0)</f>
        <v/>
      </c>
      <c r="L6">
        <f>VLOOKUP(B6,$N$5:$Q$39,MATCH("Basic Salary",$N$4:$Q$4,0),0)</f>
        <v/>
      </c>
      <c r="N6" s="6" t="n">
        <v>150777</v>
      </c>
      <c r="O6" s="7" t="inlineStr">
        <is>
          <t>Marketing</t>
        </is>
      </c>
      <c r="P6" s="7" t="inlineStr">
        <is>
          <t>North</t>
        </is>
      </c>
      <c r="Q6" s="9" t="n">
        <v>22000</v>
      </c>
    </row>
    <row r="7">
      <c r="B7" s="9" t="n">
        <v>150791</v>
      </c>
      <c r="C7" s="9" t="inlineStr">
        <is>
          <t>Rajesh</t>
        </is>
      </c>
      <c r="D7" s="9" t="inlineStr">
        <is>
          <t>Bohra</t>
        </is>
      </c>
      <c r="E7" s="9" t="n">
        <v>23346</v>
      </c>
      <c r="F7" s="9" t="inlineStr">
        <is>
          <t>Female</t>
        </is>
      </c>
      <c r="G7" s="9" t="inlineStr">
        <is>
          <t>Married</t>
        </is>
      </c>
      <c r="H7" s="9" t="inlineStr">
        <is>
          <t>North</t>
        </is>
      </c>
      <c r="I7" s="9" t="inlineStr">
        <is>
          <t>Digital Marketing</t>
        </is>
      </c>
      <c r="J7" s="9" t="n">
        <v>67000</v>
      </c>
      <c r="K7">
        <f>MATCH("Basic Salary",$N$4:$Q$4,0)</f>
        <v/>
      </c>
      <c r="L7">
        <f>VLOOKUP(B7,$N$5:$Q$39,MATCH("Basic Salary",$N$4:$Q$4,0),0)</f>
        <v/>
      </c>
      <c r="N7" s="6" t="n">
        <v>150784</v>
      </c>
      <c r="O7" s="7" t="inlineStr">
        <is>
          <t>Digital Marketing</t>
        </is>
      </c>
      <c r="P7" s="7" t="inlineStr">
        <is>
          <t>North</t>
        </is>
      </c>
      <c r="Q7" s="9" t="n">
        <v>35000</v>
      </c>
    </row>
    <row r="8">
      <c r="B8" s="9" t="n">
        <v>150940</v>
      </c>
      <c r="C8" s="9" t="inlineStr">
        <is>
          <t>Rajeesh</t>
        </is>
      </c>
      <c r="D8" s="9" t="inlineStr">
        <is>
          <t>C</t>
        </is>
      </c>
      <c r="E8" s="9" t="n">
        <v>26906</v>
      </c>
      <c r="F8" s="9" t="inlineStr">
        <is>
          <t>Male</t>
        </is>
      </c>
      <c r="G8" s="9" t="inlineStr">
        <is>
          <t>Single</t>
        </is>
      </c>
      <c r="H8" s="9" t="inlineStr">
        <is>
          <t>South</t>
        </is>
      </c>
      <c r="I8" s="9" t="inlineStr">
        <is>
          <t>Inside Sales</t>
        </is>
      </c>
      <c r="J8" s="9" t="n">
        <v>87000</v>
      </c>
      <c r="K8">
        <f>MATCH("Basic Salary",$N$4:$Q$4,0)</f>
        <v/>
      </c>
      <c r="L8">
        <f>VLOOKUP(B8,$N$5:$Q$39,MATCH("Basic Salary",$N$4:$Q$4,0),0)</f>
        <v/>
      </c>
      <c r="N8" s="6" t="n">
        <v>150791</v>
      </c>
      <c r="O8" s="7" t="inlineStr">
        <is>
          <t>Digital Marketing</t>
        </is>
      </c>
      <c r="P8" s="7" t="inlineStr">
        <is>
          <t>North</t>
        </is>
      </c>
      <c r="Q8" s="9" t="n">
        <v>67000</v>
      </c>
    </row>
    <row r="9">
      <c r="B9" s="9" t="n">
        <v>150777</v>
      </c>
      <c r="C9" s="9" t="inlineStr">
        <is>
          <t>Melwyn</t>
        </is>
      </c>
      <c r="D9" s="9" t="inlineStr">
        <is>
          <t>Crasto</t>
        </is>
      </c>
      <c r="E9" s="9" t="n">
        <v>21123</v>
      </c>
      <c r="F9" s="9" t="inlineStr">
        <is>
          <t>Male</t>
        </is>
      </c>
      <c r="G9" s="9" t="inlineStr">
        <is>
          <t>Married</t>
        </is>
      </c>
      <c r="H9" s="9" t="inlineStr">
        <is>
          <t>North</t>
        </is>
      </c>
      <c r="I9" s="9" t="inlineStr">
        <is>
          <t>Marketing</t>
        </is>
      </c>
      <c r="J9" s="9" t="n">
        <v>22000</v>
      </c>
      <c r="K9">
        <f>MATCH("Basic Salary",$N$4:$Q$4,0)</f>
        <v/>
      </c>
      <c r="L9">
        <f>VLOOKUP(B9,$N$5:$Q$39,MATCH("Basic Salary",$N$4:$Q$4,0),0)</f>
        <v/>
      </c>
      <c r="N9" s="6" t="n">
        <v>150798</v>
      </c>
      <c r="O9" s="7" t="inlineStr">
        <is>
          <t>Digital Marketing</t>
        </is>
      </c>
      <c r="P9" s="7" t="inlineStr">
        <is>
          <t>North</t>
        </is>
      </c>
      <c r="Q9" s="9" t="n">
        <v>81000</v>
      </c>
    </row>
    <row r="10">
      <c r="B10" s="9" t="n">
        <v>150805</v>
      </c>
      <c r="C10" s="9" t="inlineStr">
        <is>
          <t>Rajesh</t>
        </is>
      </c>
      <c r="D10" s="9" t="inlineStr">
        <is>
          <t>Dedhia</t>
        </is>
      </c>
      <c r="E10" s="9" t="n">
        <v>26172</v>
      </c>
      <c r="F10" s="9" t="inlineStr">
        <is>
          <t>Male</t>
        </is>
      </c>
      <c r="G10" s="9" t="inlineStr">
        <is>
          <t>Married</t>
        </is>
      </c>
      <c r="H10" s="9" t="inlineStr">
        <is>
          <t>North</t>
        </is>
      </c>
      <c r="I10" s="9" t="inlineStr">
        <is>
          <t>Director</t>
        </is>
      </c>
      <c r="J10" s="9" t="n">
        <v>91000</v>
      </c>
      <c r="K10">
        <f>MATCH("Basic Salary",$N$4:$Q$4,0)</f>
        <v/>
      </c>
      <c r="L10">
        <f>VLOOKUP(B10,$N$5:$Q$39,MATCH("Basic Salary",$N$4:$Q$4,0),0)</f>
        <v/>
      </c>
      <c r="N10" s="6" t="n">
        <v>150805</v>
      </c>
      <c r="O10" s="7" t="inlineStr">
        <is>
          <t>Director</t>
        </is>
      </c>
      <c r="P10" s="7" t="inlineStr">
        <is>
          <t>North</t>
        </is>
      </c>
      <c r="Q10" s="9" t="n">
        <v>91000</v>
      </c>
    </row>
    <row r="11">
      <c r="B11" s="9" t="n">
        <v>150990</v>
      </c>
      <c r="C11" s="9" t="inlineStr">
        <is>
          <t>Dattatray</t>
        </is>
      </c>
      <c r="D11" s="9" t="inlineStr">
        <is>
          <t>Desai</t>
        </is>
      </c>
      <c r="E11" s="9" t="n">
        <v>36400</v>
      </c>
      <c r="F11" s="9" t="inlineStr">
        <is>
          <t>Male</t>
        </is>
      </c>
      <c r="G11" s="9" t="inlineStr">
        <is>
          <t>Married</t>
        </is>
      </c>
      <c r="H11" s="9" t="inlineStr">
        <is>
          <t>Mid West</t>
        </is>
      </c>
      <c r="I11" s="9" t="inlineStr">
        <is>
          <t>Learning &amp; Development</t>
        </is>
      </c>
      <c r="J11" s="9" t="n">
        <v>77000</v>
      </c>
      <c r="K11">
        <f>MATCH("Basic Salary",$N$4:$Q$4,0)</f>
        <v/>
      </c>
      <c r="L11">
        <f>VLOOKUP(B11,$N$5:$Q$39,MATCH("Basic Salary",$N$4:$Q$4,0),0)</f>
        <v/>
      </c>
      <c r="N11" s="6" t="n">
        <v>150814</v>
      </c>
      <c r="O11" s="7" t="inlineStr">
        <is>
          <t>Inside Sales</t>
        </is>
      </c>
      <c r="P11" s="7" t="inlineStr">
        <is>
          <t>North</t>
        </is>
      </c>
      <c r="Q11" s="9" t="n">
        <v>50000</v>
      </c>
    </row>
    <row r="12">
      <c r="B12" s="9" t="n">
        <v>150989</v>
      </c>
      <c r="C12" s="9" t="inlineStr">
        <is>
          <t>Vishnu</t>
        </is>
      </c>
      <c r="D12" s="9" t="inlineStr">
        <is>
          <t>Desai</t>
        </is>
      </c>
      <c r="E12" s="9" t="n">
        <v>33113</v>
      </c>
      <c r="F12" s="9" t="inlineStr">
        <is>
          <t>Male</t>
        </is>
      </c>
      <c r="G12" s="9" t="inlineStr">
        <is>
          <t>Married</t>
        </is>
      </c>
      <c r="H12" s="9" t="inlineStr">
        <is>
          <t>Mid West</t>
        </is>
      </c>
      <c r="I12" s="9" t="inlineStr">
        <is>
          <t>Digital Marketing</t>
        </is>
      </c>
      <c r="J12" s="9" t="n">
        <v>45000</v>
      </c>
      <c r="K12">
        <f>MATCH("Basic Salary",$N$4:$Q$4,0)</f>
        <v/>
      </c>
      <c r="L12">
        <f>VLOOKUP(B12,$N$5:$Q$39,MATCH("Basic Salary",$N$4:$Q$4,0),0)</f>
        <v/>
      </c>
      <c r="N12" s="6" t="n">
        <v>150821</v>
      </c>
      <c r="O12" s="7" t="inlineStr">
        <is>
          <t>CCD</t>
        </is>
      </c>
      <c r="P12" s="7" t="inlineStr">
        <is>
          <t>North</t>
        </is>
      </c>
      <c r="Q12" s="9" t="n">
        <v>26000</v>
      </c>
    </row>
    <row r="13">
      <c r="B13" s="9" t="n">
        <v>150881</v>
      </c>
      <c r="C13" s="9" t="inlineStr">
        <is>
          <t>Dinesh</t>
        </is>
      </c>
      <c r="D13" s="9" t="inlineStr">
        <is>
          <t>Dhanuka</t>
        </is>
      </c>
      <c r="E13" s="9" t="n">
        <v>30337</v>
      </c>
      <c r="F13" s="9" t="inlineStr">
        <is>
          <t>Male</t>
        </is>
      </c>
      <c r="G13" s="9" t="inlineStr">
        <is>
          <t>Single</t>
        </is>
      </c>
      <c r="H13" s="9" t="inlineStr">
        <is>
          <t>East</t>
        </is>
      </c>
      <c r="I13" s="9" t="inlineStr">
        <is>
          <t>Digital Marketing</t>
        </is>
      </c>
      <c r="J13" s="9" t="n">
        <v>92000</v>
      </c>
      <c r="K13">
        <f>MATCH("Basic Salary",$N$4:$Q$4,0)</f>
        <v/>
      </c>
      <c r="L13">
        <f>VLOOKUP(B13,$N$5:$Q$39,MATCH("Basic Salary",$N$4:$Q$4,0),0)</f>
        <v/>
      </c>
      <c r="N13" s="6" t="n">
        <v>150830</v>
      </c>
      <c r="O13" s="7" t="inlineStr">
        <is>
          <t>Sales</t>
        </is>
      </c>
      <c r="P13" s="7" t="inlineStr">
        <is>
          <t>North</t>
        </is>
      </c>
      <c r="Q13" s="9" t="n">
        <v>52000</v>
      </c>
    </row>
    <row r="14">
      <c r="B14" s="9" t="n">
        <v>150814</v>
      </c>
      <c r="C14" s="9" t="inlineStr">
        <is>
          <t>Heena</t>
        </is>
      </c>
      <c r="D14" s="9" t="inlineStr">
        <is>
          <t>Dongre</t>
        </is>
      </c>
      <c r="E14" s="9" t="n">
        <v>26246</v>
      </c>
      <c r="F14" s="9" t="inlineStr">
        <is>
          <t>Male</t>
        </is>
      </c>
      <c r="G14" s="9" t="inlineStr">
        <is>
          <t>Married</t>
        </is>
      </c>
      <c r="H14" s="9" t="inlineStr">
        <is>
          <t>North</t>
        </is>
      </c>
      <c r="I14" s="9" t="inlineStr">
        <is>
          <t>Inside Sales</t>
        </is>
      </c>
      <c r="J14" s="9" t="n">
        <v>50000</v>
      </c>
      <c r="K14">
        <f>MATCH("Basic Salary",$N$4:$Q$4,0)</f>
        <v/>
      </c>
      <c r="L14">
        <f>VLOOKUP(B14,$N$5:$Q$39,MATCH("Basic Salary",$N$4:$Q$4,0),0)</f>
        <v/>
      </c>
      <c r="N14" s="6" t="n">
        <v>150834</v>
      </c>
      <c r="O14" s="7" t="inlineStr">
        <is>
          <t>FLM</t>
        </is>
      </c>
      <c r="P14" s="7" t="inlineStr">
        <is>
          <t>North</t>
        </is>
      </c>
      <c r="Q14" s="9" t="n">
        <v>48000</v>
      </c>
    </row>
    <row r="15">
      <c r="B15" s="9" t="n">
        <v>150937</v>
      </c>
      <c r="C15" s="9" t="inlineStr">
        <is>
          <t>Dhiren</t>
        </is>
      </c>
      <c r="D15" s="9" t="inlineStr">
        <is>
          <t>Haria</t>
        </is>
      </c>
      <c r="E15" s="9" t="n">
        <v>24700</v>
      </c>
      <c r="F15" s="9" t="inlineStr">
        <is>
          <t>Male</t>
        </is>
      </c>
      <c r="G15" s="9" t="inlineStr">
        <is>
          <t>Married</t>
        </is>
      </c>
      <c r="H15" s="9" t="inlineStr">
        <is>
          <t>South</t>
        </is>
      </c>
      <c r="I15" s="9" t="inlineStr">
        <is>
          <t>Learning &amp; Development</t>
        </is>
      </c>
      <c r="J15" s="9" t="n">
        <v>37000</v>
      </c>
      <c r="K15">
        <f>MATCH("Basic Salary",$N$4:$Q$4,0)</f>
        <v/>
      </c>
      <c r="L15">
        <f>VLOOKUP(B15,$N$5:$Q$39,MATCH("Basic Salary",$N$4:$Q$4,0),0)</f>
        <v/>
      </c>
      <c r="N15" s="6" t="n">
        <v>150840</v>
      </c>
      <c r="O15" s="7" t="inlineStr">
        <is>
          <t>Inside Sales</t>
        </is>
      </c>
      <c r="P15" s="7" t="inlineStr">
        <is>
          <t>East</t>
        </is>
      </c>
      <c r="Q15" s="9" t="n">
        <v>20000</v>
      </c>
    </row>
    <row r="16">
      <c r="B16" s="9" t="n">
        <v>150888</v>
      </c>
      <c r="C16" s="9" t="inlineStr">
        <is>
          <t>Gururaj</t>
        </is>
      </c>
      <c r="D16" s="9" t="inlineStr">
        <is>
          <t>Joshi</t>
        </is>
      </c>
      <c r="E16" s="9" t="n">
        <v>29221</v>
      </c>
      <c r="F16" s="9" t="inlineStr">
        <is>
          <t>Male</t>
        </is>
      </c>
      <c r="G16" s="9" t="inlineStr">
        <is>
          <t>Married</t>
        </is>
      </c>
      <c r="H16" s="9" t="inlineStr">
        <is>
          <t>East</t>
        </is>
      </c>
      <c r="I16" s="9" t="inlineStr">
        <is>
          <t>Learning &amp; Development</t>
        </is>
      </c>
      <c r="J16" s="9" t="n">
        <v>43000</v>
      </c>
      <c r="K16">
        <f>MATCH("Basic Salary",$N$4:$Q$4,0)</f>
        <v/>
      </c>
      <c r="L16">
        <f>VLOOKUP(B16,$N$5:$Q$39,MATCH("Basic Salary",$N$4:$Q$4,0),0)</f>
        <v/>
      </c>
      <c r="N16" s="6" t="n">
        <v>150850</v>
      </c>
      <c r="O16" s="7" t="inlineStr">
        <is>
          <t>CCD</t>
        </is>
      </c>
      <c r="P16" s="7" t="inlineStr">
        <is>
          <t>East</t>
        </is>
      </c>
      <c r="Q16" s="9" t="n">
        <v>47000</v>
      </c>
    </row>
    <row r="17">
      <c r="B17" s="9" t="n">
        <v>150865</v>
      </c>
      <c r="C17" s="9" t="inlineStr">
        <is>
          <t>Ruffina</t>
        </is>
      </c>
      <c r="D17" s="9" t="inlineStr">
        <is>
          <t>Joshi</t>
        </is>
      </c>
      <c r="E17" s="9" t="n">
        <v>31279</v>
      </c>
      <c r="F17" s="9" t="inlineStr">
        <is>
          <t>Female</t>
        </is>
      </c>
      <c r="G17" s="9" t="inlineStr">
        <is>
          <t>Married</t>
        </is>
      </c>
      <c r="H17" s="9" t="inlineStr">
        <is>
          <t>East</t>
        </is>
      </c>
      <c r="I17" s="9" t="inlineStr">
        <is>
          <t>CEO</t>
        </is>
      </c>
      <c r="J17" s="9" t="n">
        <v>90000</v>
      </c>
      <c r="K17">
        <f>MATCH("Basic Salary",$N$4:$Q$4,0)</f>
        <v/>
      </c>
      <c r="L17">
        <f>VLOOKUP(B17,$N$5:$Q$39,MATCH("Basic Salary",$N$4:$Q$4,0),0)</f>
        <v/>
      </c>
      <c r="N17" s="6" t="n">
        <v>150851</v>
      </c>
      <c r="O17" s="7" t="inlineStr">
        <is>
          <t>Inside Sales</t>
        </is>
      </c>
      <c r="P17" s="7" t="inlineStr">
        <is>
          <t>East</t>
        </is>
      </c>
      <c r="Q17" s="9" t="n">
        <v>75000</v>
      </c>
    </row>
    <row r="18">
      <c r="B18" s="9" t="n">
        <v>150858</v>
      </c>
      <c r="C18" s="9" t="inlineStr">
        <is>
          <t>Jagjit</t>
        </is>
      </c>
      <c r="D18" s="9" t="inlineStr">
        <is>
          <t>Kahlon</t>
        </is>
      </c>
      <c r="E18" s="9" t="n">
        <v>34846</v>
      </c>
      <c r="F18" s="9" t="inlineStr">
        <is>
          <t>Male</t>
        </is>
      </c>
      <c r="G18" s="9" t="inlineStr">
        <is>
          <t>Married</t>
        </is>
      </c>
      <c r="H18" s="9" t="e">
        <v>#N/A</v>
      </c>
      <c r="I18" s="9" t="e">
        <v>#N/A</v>
      </c>
      <c r="J18" s="9" t="e">
        <v>#N/A</v>
      </c>
      <c r="K18">
        <f>MATCH("Basic Salary",$N$4:$Q$4,0)</f>
        <v/>
      </c>
      <c r="L18">
        <f>VLOOKUP(B18,$N$5:$Q$39,MATCH("Basic Salary",$N$4:$Q$4,0),0)</f>
        <v/>
      </c>
      <c r="N18" s="6" t="n">
        <v>150865</v>
      </c>
      <c r="O18" s="7" t="inlineStr">
        <is>
          <t>CEO</t>
        </is>
      </c>
      <c r="P18" s="7" t="inlineStr">
        <is>
          <t>East</t>
        </is>
      </c>
      <c r="Q18" s="9" t="n">
        <v>90000</v>
      </c>
    </row>
    <row r="19">
      <c r="B19" s="9" t="n">
        <v>150930</v>
      </c>
      <c r="C19" s="9" t="inlineStr">
        <is>
          <t>Piyush</t>
        </is>
      </c>
      <c r="D19" s="9" t="inlineStr">
        <is>
          <t>Kamdar</t>
        </is>
      </c>
      <c r="E19" s="9" t="n">
        <v>37027</v>
      </c>
      <c r="F19" s="9" t="inlineStr">
        <is>
          <t>Male</t>
        </is>
      </c>
      <c r="G19" s="9" t="inlineStr">
        <is>
          <t>Married</t>
        </is>
      </c>
      <c r="H19" s="9" t="inlineStr">
        <is>
          <t>South</t>
        </is>
      </c>
      <c r="I19" s="9" t="inlineStr">
        <is>
          <t>Digital Marketing</t>
        </is>
      </c>
      <c r="J19" s="9" t="n">
        <v>82000</v>
      </c>
      <c r="K19">
        <f>MATCH("Basic Salary",$N$4:$Q$4,0)</f>
        <v/>
      </c>
      <c r="L19">
        <f>VLOOKUP(B19,$N$5:$Q$39,MATCH("Basic Salary",$N$4:$Q$4,0),0)</f>
        <v/>
      </c>
      <c r="N19" s="6" t="n">
        <v>150867</v>
      </c>
      <c r="O19" s="7" t="inlineStr">
        <is>
          <t>Finance</t>
        </is>
      </c>
      <c r="P19" s="7" t="inlineStr">
        <is>
          <t>East</t>
        </is>
      </c>
      <c r="Q19" s="9" t="n">
        <v>49000</v>
      </c>
    </row>
    <row r="20">
      <c r="B20" s="9" t="n">
        <v>150894</v>
      </c>
      <c r="C20" s="9" t="inlineStr">
        <is>
          <t>D</t>
        </is>
      </c>
      <c r="D20" s="9" t="inlineStr">
        <is>
          <t>Kulkarni</t>
        </is>
      </c>
      <c r="E20" s="9" t="n">
        <v>37124</v>
      </c>
      <c r="F20" s="9" t="inlineStr">
        <is>
          <t>Male</t>
        </is>
      </c>
      <c r="G20" s="9" t="inlineStr">
        <is>
          <t>Married</t>
        </is>
      </c>
      <c r="H20" s="9" t="inlineStr">
        <is>
          <t>South</t>
        </is>
      </c>
      <c r="I20" s="9" t="inlineStr">
        <is>
          <t>Inside Sales</t>
        </is>
      </c>
      <c r="J20" s="9" t="n">
        <v>67000</v>
      </c>
      <c r="K20">
        <f>MATCH("Basic Salary",$N$4:$Q$4,0)</f>
        <v/>
      </c>
      <c r="L20">
        <f>VLOOKUP(B20,$N$5:$Q$39,MATCH("Basic Salary",$N$4:$Q$4,0),0)</f>
        <v/>
      </c>
      <c r="N20" s="6" t="n">
        <v>150874</v>
      </c>
      <c r="O20" s="7" t="inlineStr">
        <is>
          <t>Marketing</t>
        </is>
      </c>
      <c r="P20" s="7" t="inlineStr">
        <is>
          <t>East</t>
        </is>
      </c>
      <c r="Q20" s="9" t="n">
        <v>27000</v>
      </c>
    </row>
    <row r="21">
      <c r="B21" s="9" t="n">
        <v>150947</v>
      </c>
      <c r="C21" s="9" t="inlineStr">
        <is>
          <t>Raju</t>
        </is>
      </c>
      <c r="D21" s="9" t="inlineStr">
        <is>
          <t>Manek</t>
        </is>
      </c>
      <c r="E21" s="9" t="n">
        <v>33449</v>
      </c>
      <c r="F21" s="9" t="inlineStr">
        <is>
          <t>Female</t>
        </is>
      </c>
      <c r="G21" s="9" t="inlineStr">
        <is>
          <t>Married</t>
        </is>
      </c>
      <c r="H21" s="9" t="inlineStr">
        <is>
          <t>South</t>
        </is>
      </c>
      <c r="I21" s="9" t="inlineStr">
        <is>
          <t>CCD</t>
        </is>
      </c>
      <c r="J21" s="9" t="n">
        <v>85000</v>
      </c>
      <c r="K21">
        <f>MATCH("Basic Salary",$N$4:$Q$4,0)</f>
        <v/>
      </c>
      <c r="L21">
        <f>VLOOKUP(B21,$N$5:$Q$39,MATCH("Basic Salary",$N$4:$Q$4,0),0)</f>
        <v/>
      </c>
      <c r="N21" s="6" t="n">
        <v>150881</v>
      </c>
      <c r="O21" s="7" t="inlineStr">
        <is>
          <t>Digital Marketing</t>
        </is>
      </c>
      <c r="P21" s="7" t="inlineStr">
        <is>
          <t>East</t>
        </is>
      </c>
      <c r="Q21" s="9" t="n">
        <v>92000</v>
      </c>
    </row>
    <row r="22">
      <c r="B22" s="9" t="n">
        <v>150905</v>
      </c>
      <c r="C22" s="9" t="inlineStr">
        <is>
          <t>Yogesh</t>
        </is>
      </c>
      <c r="D22" s="9" t="inlineStr">
        <is>
          <t>Mansharamani</t>
        </is>
      </c>
      <c r="E22" s="9" t="n">
        <v>30819</v>
      </c>
      <c r="F22" s="9" t="inlineStr">
        <is>
          <t>Female</t>
        </is>
      </c>
      <c r="G22" s="9" t="inlineStr">
        <is>
          <t>Single</t>
        </is>
      </c>
      <c r="H22" s="9" t="inlineStr">
        <is>
          <t>South</t>
        </is>
      </c>
      <c r="I22" s="9" t="inlineStr">
        <is>
          <t>FLM</t>
        </is>
      </c>
      <c r="J22" s="9" t="n">
        <v>62000</v>
      </c>
      <c r="K22">
        <f>MATCH("Basic Salary",$N$4:$Q$4,0)</f>
        <v/>
      </c>
      <c r="L22">
        <f>VLOOKUP(B22,$N$5:$Q$39,MATCH("Basic Salary",$N$4:$Q$4,0),0)</f>
        <v/>
      </c>
      <c r="N22" s="6" t="n">
        <v>150888</v>
      </c>
      <c r="O22" s="7" t="inlineStr">
        <is>
          <t>Learning &amp; Development</t>
        </is>
      </c>
      <c r="P22" s="7" t="inlineStr">
        <is>
          <t>East</t>
        </is>
      </c>
      <c r="Q22" s="9" t="n">
        <v>43000</v>
      </c>
    </row>
    <row r="23">
      <c r="B23" s="9" t="n">
        <v>150995</v>
      </c>
      <c r="C23" s="9" t="inlineStr">
        <is>
          <t>Satish</t>
        </is>
      </c>
      <c r="D23" s="9" t="inlineStr">
        <is>
          <t>Pasari</t>
        </is>
      </c>
      <c r="E23" s="9" t="n">
        <v>35330</v>
      </c>
      <c r="F23" s="9" t="inlineStr">
        <is>
          <t>Male</t>
        </is>
      </c>
      <c r="G23" s="9" t="inlineStr">
        <is>
          <t>Married</t>
        </is>
      </c>
      <c r="H23" s="9" t="inlineStr">
        <is>
          <t>Mid West</t>
        </is>
      </c>
      <c r="I23" s="9" t="inlineStr">
        <is>
          <t>Inside Sales</t>
        </is>
      </c>
      <c r="J23" s="9" t="n">
        <v>15000</v>
      </c>
      <c r="K23">
        <f>MATCH("Basic Salary",$N$4:$Q$4,0)</f>
        <v/>
      </c>
      <c r="L23">
        <f>VLOOKUP(B23,$N$5:$Q$39,MATCH("Basic Salary",$N$4:$Q$4,0),0)</f>
        <v/>
      </c>
      <c r="N23" s="6" t="n">
        <v>150894</v>
      </c>
      <c r="O23" s="7" t="inlineStr">
        <is>
          <t>Inside Sales</t>
        </is>
      </c>
      <c r="P23" s="7" t="inlineStr">
        <is>
          <t>South</t>
        </is>
      </c>
      <c r="Q23" s="9" t="n">
        <v>67000</v>
      </c>
    </row>
    <row r="24">
      <c r="B24" s="9" t="n">
        <v>150912</v>
      </c>
      <c r="C24" s="9" t="inlineStr">
        <is>
          <t>Nitin</t>
        </is>
      </c>
      <c r="D24" s="9" t="inlineStr">
        <is>
          <t>Patki</t>
        </is>
      </c>
      <c r="E24" s="9" t="n">
        <v>37629</v>
      </c>
      <c r="F24" s="9" t="inlineStr">
        <is>
          <t>Female</t>
        </is>
      </c>
      <c r="G24" s="9" t="inlineStr">
        <is>
          <t>Married</t>
        </is>
      </c>
      <c r="H24" s="9" t="inlineStr">
        <is>
          <t>South</t>
        </is>
      </c>
      <c r="I24" s="9" t="inlineStr">
        <is>
          <t>Operations</t>
        </is>
      </c>
      <c r="J24" s="9" t="n">
        <v>81000</v>
      </c>
      <c r="K24">
        <f>MATCH("Basic Salary",$N$4:$Q$4,0)</f>
        <v/>
      </c>
      <c r="L24">
        <f>VLOOKUP(B24,$N$5:$Q$39,MATCH("Basic Salary",$N$4:$Q$4,0),0)</f>
        <v/>
      </c>
      <c r="N24" s="6" t="n">
        <v>150901</v>
      </c>
      <c r="O24" s="7" t="inlineStr">
        <is>
          <t>Sales</t>
        </is>
      </c>
      <c r="P24" s="7" t="inlineStr">
        <is>
          <t>South</t>
        </is>
      </c>
      <c r="Q24" s="9" t="n">
        <v>53000</v>
      </c>
    </row>
    <row r="25">
      <c r="B25" s="9" t="n">
        <v>150921</v>
      </c>
      <c r="C25" s="9" t="inlineStr">
        <is>
          <t>Prem</t>
        </is>
      </c>
      <c r="D25" s="9" t="inlineStr">
        <is>
          <t>Pherwani</t>
        </is>
      </c>
      <c r="E25" s="9" t="n">
        <v>38092</v>
      </c>
      <c r="F25" s="9" t="inlineStr">
        <is>
          <t>Male</t>
        </is>
      </c>
      <c r="G25" s="9" t="inlineStr">
        <is>
          <t>Married</t>
        </is>
      </c>
      <c r="H25" s="9" t="inlineStr">
        <is>
          <t>South</t>
        </is>
      </c>
      <c r="I25" s="9" t="inlineStr">
        <is>
          <t>Finance</t>
        </is>
      </c>
      <c r="J25" s="9" t="n">
        <v>19000</v>
      </c>
      <c r="K25">
        <f>MATCH("Basic Salary",$N$4:$Q$4,0)</f>
        <v/>
      </c>
      <c r="L25">
        <f>VLOOKUP(B25,$N$5:$Q$39,MATCH("Basic Salary",$N$4:$Q$4,0),0)</f>
        <v/>
      </c>
      <c r="N25" s="6" t="n">
        <v>150905</v>
      </c>
      <c r="O25" s="7" t="inlineStr">
        <is>
          <t>FLM</t>
        </is>
      </c>
      <c r="P25" s="7" t="inlineStr">
        <is>
          <t>South</t>
        </is>
      </c>
      <c r="Q25" s="9" t="n">
        <v>62000</v>
      </c>
    </row>
    <row r="26">
      <c r="B26" s="9" t="n">
        <v>150851</v>
      </c>
      <c r="C26" s="9" t="inlineStr">
        <is>
          <t>Sudesh</t>
        </is>
      </c>
      <c r="D26" s="9" t="inlineStr">
        <is>
          <t>Pillai</t>
        </is>
      </c>
      <c r="E26" s="9" t="n">
        <v>29368</v>
      </c>
      <c r="F26" s="9" t="inlineStr">
        <is>
          <t>Male</t>
        </is>
      </c>
      <c r="G26" s="9" t="inlineStr">
        <is>
          <t>Single</t>
        </is>
      </c>
      <c r="H26" s="9" t="inlineStr">
        <is>
          <t>East</t>
        </is>
      </c>
      <c r="I26" s="9" t="inlineStr">
        <is>
          <t>Inside Sales</t>
        </is>
      </c>
      <c r="J26" s="9" t="n">
        <v>75000</v>
      </c>
      <c r="K26">
        <f>MATCH("Basic Salary",$N$4:$Q$4,0)</f>
        <v/>
      </c>
      <c r="L26">
        <f>VLOOKUP(B26,$N$5:$Q$39,MATCH("Basic Salary",$N$4:$Q$4,0),0)</f>
        <v/>
      </c>
      <c r="N26" s="6" t="n">
        <v>150912</v>
      </c>
      <c r="O26" s="7" t="inlineStr">
        <is>
          <t>Operations</t>
        </is>
      </c>
      <c r="P26" s="7" t="inlineStr">
        <is>
          <t>South</t>
        </is>
      </c>
      <c r="Q26" s="9" t="n">
        <v>81000</v>
      </c>
    </row>
    <row r="27">
      <c r="B27" s="9" t="n">
        <v>150867</v>
      </c>
      <c r="C27" s="9" t="inlineStr">
        <is>
          <t>Boneca</t>
        </is>
      </c>
      <c r="D27" s="9" t="inlineStr">
        <is>
          <t>Rego</t>
        </is>
      </c>
      <c r="E27" s="9" t="n">
        <v>29028</v>
      </c>
      <c r="F27" s="9" t="inlineStr">
        <is>
          <t>Female</t>
        </is>
      </c>
      <c r="G27" s="9" t="inlineStr">
        <is>
          <t>Single</t>
        </is>
      </c>
      <c r="H27" s="9" t="inlineStr">
        <is>
          <t>East</t>
        </is>
      </c>
      <c r="I27" s="9" t="inlineStr">
        <is>
          <t>Finance</t>
        </is>
      </c>
      <c r="J27" s="9" t="n">
        <v>49000</v>
      </c>
      <c r="K27">
        <f>MATCH("Basic Salary",$N$4:$Q$4,0)</f>
        <v/>
      </c>
      <c r="L27">
        <f>VLOOKUP(B27,$N$5:$Q$39,MATCH("Basic Salary",$N$4:$Q$4,0),0)</f>
        <v/>
      </c>
      <c r="N27" s="6" t="n">
        <v>150921</v>
      </c>
      <c r="O27" s="7" t="inlineStr">
        <is>
          <t>Finance</t>
        </is>
      </c>
      <c r="P27" s="7" t="inlineStr">
        <is>
          <t>South</t>
        </is>
      </c>
      <c r="Q27" s="9" t="n">
        <v>19000</v>
      </c>
    </row>
    <row r="28">
      <c r="B28" s="9" t="n">
        <v>150899</v>
      </c>
      <c r="C28" s="9" t="inlineStr">
        <is>
          <t>Sharadchandra</t>
        </is>
      </c>
      <c r="D28" s="9" t="inlineStr">
        <is>
          <t>Riswadkar</t>
        </is>
      </c>
      <c r="E28" s="9" t="n">
        <v>37400</v>
      </c>
      <c r="F28" s="9" t="inlineStr">
        <is>
          <t>Male</t>
        </is>
      </c>
      <c r="G28" s="9" t="inlineStr">
        <is>
          <t>Married</t>
        </is>
      </c>
      <c r="H28" s="9" t="e">
        <v>#N/A</v>
      </c>
      <c r="I28" s="9" t="e">
        <v>#N/A</v>
      </c>
      <c r="J28" s="9" t="e">
        <v>#N/A</v>
      </c>
      <c r="K28">
        <f>MATCH("Basic Salary",$N$4:$Q$4,0)</f>
        <v/>
      </c>
      <c r="L28">
        <f>VLOOKUP(B28,$N$5:$Q$39,MATCH("Basic Salary",$N$4:$Q$4,0),0)</f>
        <v/>
      </c>
      <c r="N28" s="6" t="n">
        <v>150929</v>
      </c>
      <c r="O28" s="7" t="inlineStr">
        <is>
          <t>Marketing</t>
        </is>
      </c>
      <c r="P28" s="7" t="inlineStr">
        <is>
          <t>South</t>
        </is>
      </c>
      <c r="Q28" s="9" t="n">
        <v>58000</v>
      </c>
    </row>
    <row r="29">
      <c r="B29" s="9" t="n">
        <v>150975</v>
      </c>
      <c r="C29" s="9" t="inlineStr">
        <is>
          <t>Simon</t>
        </is>
      </c>
      <c r="D29" s="9" t="inlineStr">
        <is>
          <t>Rodrigues</t>
        </is>
      </c>
      <c r="E29" s="9" t="n">
        <v>31478</v>
      </c>
      <c r="F29" s="9" t="inlineStr">
        <is>
          <t>Male</t>
        </is>
      </c>
      <c r="G29" s="9" t="inlineStr">
        <is>
          <t>Married</t>
        </is>
      </c>
      <c r="H29" s="9" t="inlineStr">
        <is>
          <t>Mid West</t>
        </is>
      </c>
      <c r="I29" s="9" t="inlineStr">
        <is>
          <t>Finance</t>
        </is>
      </c>
      <c r="J29" s="9" t="n">
        <v>83000</v>
      </c>
      <c r="K29">
        <f>MATCH("Basic Salary",$N$4:$Q$4,0)</f>
        <v/>
      </c>
      <c r="L29">
        <f>VLOOKUP(B29,$N$5:$Q$39,MATCH("Basic Salary",$N$4:$Q$4,0),0)</f>
        <v/>
      </c>
      <c r="N29" s="6" t="n">
        <v>150930</v>
      </c>
      <c r="O29" s="7" t="inlineStr">
        <is>
          <t>Digital Marketing</t>
        </is>
      </c>
      <c r="P29" s="7" t="inlineStr">
        <is>
          <t>South</t>
        </is>
      </c>
      <c r="Q29" s="9" t="n">
        <v>82000</v>
      </c>
    </row>
    <row r="30">
      <c r="B30" s="9" t="n">
        <v>150901</v>
      </c>
      <c r="C30" s="9" t="inlineStr">
        <is>
          <t>Ashok</t>
        </is>
      </c>
      <c r="D30" s="9" t="inlineStr">
        <is>
          <t>Samtaney</t>
        </is>
      </c>
      <c r="E30" s="9" t="n">
        <v>32946</v>
      </c>
      <c r="F30" s="9" t="inlineStr">
        <is>
          <t>Female</t>
        </is>
      </c>
      <c r="G30" s="9" t="inlineStr">
        <is>
          <t>Married</t>
        </is>
      </c>
      <c r="H30" s="9" t="inlineStr">
        <is>
          <t>South</t>
        </is>
      </c>
      <c r="I30" s="9" t="inlineStr">
        <is>
          <t>Sales</t>
        </is>
      </c>
      <c r="J30" s="9" t="n">
        <v>53000</v>
      </c>
      <c r="K30">
        <f>MATCH("Basic Salary",$N$4:$Q$4,0)</f>
        <v/>
      </c>
      <c r="L30">
        <f>VLOOKUP(B30,$N$5:$Q$39,MATCH("Basic Salary",$N$4:$Q$4,0),0)</f>
        <v/>
      </c>
      <c r="N30" s="6" t="n">
        <v>150937</v>
      </c>
      <c r="O30" s="7" t="inlineStr">
        <is>
          <t>Learning &amp; Development</t>
        </is>
      </c>
      <c r="P30" s="7" t="inlineStr">
        <is>
          <t>South</t>
        </is>
      </c>
      <c r="Q30" s="9" t="n">
        <v>37000</v>
      </c>
    </row>
    <row r="31">
      <c r="B31" s="9" t="n">
        <v>150968</v>
      </c>
      <c r="C31" s="9" t="inlineStr">
        <is>
          <t>Praful</t>
        </is>
      </c>
      <c r="D31" s="9" t="inlineStr">
        <is>
          <t>Savla</t>
        </is>
      </c>
      <c r="E31" s="9" t="n">
        <v>37208</v>
      </c>
      <c r="F31" s="9" t="inlineStr">
        <is>
          <t>Male</t>
        </is>
      </c>
      <c r="G31" s="9" t="inlineStr">
        <is>
          <t>Married</t>
        </is>
      </c>
      <c r="H31" s="9" t="inlineStr">
        <is>
          <t>South</t>
        </is>
      </c>
      <c r="I31" s="9" t="inlineStr">
        <is>
          <t>Operations</t>
        </is>
      </c>
      <c r="J31" s="9" t="n">
        <v>65000</v>
      </c>
      <c r="K31">
        <f>MATCH("Basic Salary",$N$4:$Q$4,0)</f>
        <v/>
      </c>
      <c r="L31">
        <f>VLOOKUP(B31,$N$5:$Q$39,MATCH("Basic Salary",$N$4:$Q$4,0),0)</f>
        <v/>
      </c>
      <c r="N31" s="6" t="n">
        <v>150940</v>
      </c>
      <c r="O31" s="7" t="inlineStr">
        <is>
          <t>Inside Sales</t>
        </is>
      </c>
      <c r="P31" s="7" t="inlineStr">
        <is>
          <t>South</t>
        </is>
      </c>
      <c r="Q31" s="9" t="n">
        <v>87000</v>
      </c>
    </row>
    <row r="32">
      <c r="B32" s="9" t="n">
        <v>150773</v>
      </c>
      <c r="C32" s="9" t="inlineStr">
        <is>
          <t>Stan</t>
        </is>
      </c>
      <c r="D32" s="9" t="inlineStr">
        <is>
          <t>Serrao</t>
        </is>
      </c>
      <c r="E32" s="9" t="n">
        <v>26860</v>
      </c>
      <c r="F32" s="9" t="inlineStr">
        <is>
          <t>Male</t>
        </is>
      </c>
      <c r="G32" s="9" t="inlineStr">
        <is>
          <t>Married</t>
        </is>
      </c>
      <c r="H32" s="9" t="inlineStr">
        <is>
          <t>North</t>
        </is>
      </c>
      <c r="I32" s="9" t="inlineStr">
        <is>
          <t>Finance</t>
        </is>
      </c>
      <c r="J32" s="9" t="n">
        <v>85000</v>
      </c>
      <c r="K32">
        <f>MATCH("Basic Salary",$N$4:$Q$4,0)</f>
        <v/>
      </c>
      <c r="L32">
        <f>VLOOKUP(B32,$N$5:$Q$39,MATCH("Basic Salary",$N$4:$Q$4,0),0)</f>
        <v/>
      </c>
      <c r="N32" s="6" t="n">
        <v>150947</v>
      </c>
      <c r="O32" s="7" t="inlineStr">
        <is>
          <t>CCD</t>
        </is>
      </c>
      <c r="P32" s="7" t="inlineStr">
        <is>
          <t>South</t>
        </is>
      </c>
      <c r="Q32" s="9" t="n">
        <v>85000</v>
      </c>
    </row>
    <row r="33">
      <c r="B33" s="9" t="n">
        <v>150840</v>
      </c>
      <c r="C33" s="9" t="inlineStr">
        <is>
          <t>Piyush</t>
        </is>
      </c>
      <c r="D33" s="9" t="inlineStr">
        <is>
          <t>Shah</t>
        </is>
      </c>
      <c r="E33" s="9" t="n">
        <v>23136</v>
      </c>
      <c r="F33" s="9" t="inlineStr">
        <is>
          <t>Female</t>
        </is>
      </c>
      <c r="G33" s="9" t="inlineStr">
        <is>
          <t>Married</t>
        </is>
      </c>
      <c r="H33" s="9" t="inlineStr">
        <is>
          <t>East</t>
        </is>
      </c>
      <c r="I33" s="9" t="inlineStr">
        <is>
          <t>Inside Sales</t>
        </is>
      </c>
      <c r="J33" s="9" t="n">
        <v>20000</v>
      </c>
      <c r="K33">
        <f>MATCH("Basic Salary",$N$4:$Q$4,0)</f>
        <v/>
      </c>
      <c r="L33">
        <f>VLOOKUP(B33,$N$5:$Q$39,MATCH("Basic Salary",$N$4:$Q$4,0),0)</f>
        <v/>
      </c>
      <c r="N33" s="6" t="n">
        <v>150962</v>
      </c>
      <c r="O33" s="7" t="inlineStr">
        <is>
          <t>Director</t>
        </is>
      </c>
      <c r="P33" s="7" t="inlineStr">
        <is>
          <t>South</t>
        </is>
      </c>
      <c r="Q33" s="9" t="n">
        <v>87000</v>
      </c>
    </row>
    <row r="34">
      <c r="B34" s="9" t="n">
        <v>150850</v>
      </c>
      <c r="C34" s="9" t="inlineStr">
        <is>
          <t>Dhiren</t>
        </is>
      </c>
      <c r="D34" s="9" t="inlineStr">
        <is>
          <t>Sheth</t>
        </is>
      </c>
      <c r="E34" s="9" t="n">
        <v>32027</v>
      </c>
      <c r="F34" s="9" t="inlineStr">
        <is>
          <t>Male</t>
        </is>
      </c>
      <c r="G34" s="9" t="inlineStr">
        <is>
          <t>Married</t>
        </is>
      </c>
      <c r="H34" s="9" t="inlineStr">
        <is>
          <t>East</t>
        </is>
      </c>
      <c r="I34" s="9" t="inlineStr">
        <is>
          <t>CCD</t>
        </is>
      </c>
      <c r="J34" s="9" t="n">
        <v>47000</v>
      </c>
      <c r="K34">
        <f>MATCH("Basic Salary",$N$4:$Q$4,0)</f>
        <v/>
      </c>
      <c r="L34">
        <f>VLOOKUP(B34,$N$5:$Q$39,MATCH("Basic Salary",$N$4:$Q$4,0),0)</f>
        <v/>
      </c>
      <c r="N34" s="6" t="n">
        <v>150968</v>
      </c>
      <c r="O34" s="7" t="inlineStr">
        <is>
          <t>Operations</t>
        </is>
      </c>
      <c r="P34" s="7" t="inlineStr">
        <is>
          <t>South</t>
        </is>
      </c>
      <c r="Q34" s="9" t="n">
        <v>65000</v>
      </c>
    </row>
    <row r="35">
      <c r="B35" s="9" t="n">
        <v>150962</v>
      </c>
      <c r="C35" s="9" t="inlineStr">
        <is>
          <t>Shankar</t>
        </is>
      </c>
      <c r="D35" s="9" t="inlineStr">
        <is>
          <t>Shetty</t>
        </is>
      </c>
      <c r="E35" s="9" t="n">
        <v>37773</v>
      </c>
      <c r="F35" s="9" t="inlineStr">
        <is>
          <t>Female</t>
        </is>
      </c>
      <c r="G35" s="9" t="inlineStr">
        <is>
          <t>Married</t>
        </is>
      </c>
      <c r="H35" s="9" t="inlineStr">
        <is>
          <t>South</t>
        </is>
      </c>
      <c r="I35" s="9" t="inlineStr">
        <is>
          <t>Director</t>
        </is>
      </c>
      <c r="J35" s="9" t="n">
        <v>87000</v>
      </c>
      <c r="K35">
        <f>MATCH("Basic Salary",$N$4:$Q$4,0)</f>
        <v/>
      </c>
      <c r="L35">
        <f>VLOOKUP(B35,$N$5:$Q$39,MATCH("Basic Salary",$N$4:$Q$4,0),0)</f>
        <v/>
      </c>
      <c r="N35" s="6" t="n">
        <v>150975</v>
      </c>
      <c r="O35" s="7" t="inlineStr">
        <is>
          <t>Finance</t>
        </is>
      </c>
      <c r="P35" s="7" t="inlineStr">
        <is>
          <t>Mid West</t>
        </is>
      </c>
      <c r="Q35" s="9" t="n">
        <v>83000</v>
      </c>
    </row>
    <row r="36">
      <c r="B36" s="9" t="n">
        <v>150954</v>
      </c>
      <c r="C36" s="9" t="inlineStr">
        <is>
          <t>Kawdoor</t>
        </is>
      </c>
      <c r="D36" s="9" t="inlineStr">
        <is>
          <t>Shetty</t>
        </is>
      </c>
      <c r="E36" s="9" t="n">
        <v>35495</v>
      </c>
      <c r="F36" s="9" t="inlineStr">
        <is>
          <t>Female</t>
        </is>
      </c>
      <c r="G36" s="9" t="inlineStr">
        <is>
          <t>Married</t>
        </is>
      </c>
      <c r="H36" s="9" t="e">
        <v>#N/A</v>
      </c>
      <c r="I36" s="9" t="e">
        <v>#N/A</v>
      </c>
      <c r="J36" s="9" t="e">
        <v>#N/A</v>
      </c>
      <c r="K36">
        <f>MATCH("Basic Salary",$N$4:$Q$4,0)</f>
        <v/>
      </c>
      <c r="L36">
        <f>VLOOKUP(B36,$N$5:$Q$39,MATCH("Basic Salary",$N$4:$Q$4,0),0)</f>
        <v/>
      </c>
      <c r="N36" s="6" t="n">
        <v>150982</v>
      </c>
      <c r="O36" s="7" t="inlineStr">
        <is>
          <t>Marketing</t>
        </is>
      </c>
      <c r="P36" s="7" t="inlineStr">
        <is>
          <t>Mid West</t>
        </is>
      </c>
      <c r="Q36" s="9" t="n">
        <v>47000</v>
      </c>
    </row>
    <row r="37">
      <c r="B37" s="9" t="n">
        <v>150874</v>
      </c>
      <c r="C37" s="9" t="inlineStr">
        <is>
          <t>Venitha</t>
        </is>
      </c>
      <c r="D37" s="9" t="inlineStr">
        <is>
          <t>Shetty</t>
        </is>
      </c>
      <c r="E37" s="9" t="n">
        <v>37890</v>
      </c>
      <c r="F37" s="9" t="inlineStr">
        <is>
          <t>Female</t>
        </is>
      </c>
      <c r="G37" s="9" t="inlineStr">
        <is>
          <t>Married</t>
        </is>
      </c>
      <c r="H37" s="9" t="inlineStr">
        <is>
          <t>East</t>
        </is>
      </c>
      <c r="I37" s="9" t="inlineStr">
        <is>
          <t>Marketing</t>
        </is>
      </c>
      <c r="J37" s="9" t="n">
        <v>27000</v>
      </c>
      <c r="K37">
        <f>MATCH("Basic Salary",$N$4:$Q$4,0)</f>
        <v/>
      </c>
      <c r="L37">
        <f>VLOOKUP(B37,$N$5:$Q$39,MATCH("Basic Salary",$N$4:$Q$4,0),0)</f>
        <v/>
      </c>
      <c r="N37" s="6" t="n">
        <v>150989</v>
      </c>
      <c r="O37" s="7" t="inlineStr">
        <is>
          <t>Digital Marketing</t>
        </is>
      </c>
      <c r="P37" s="7" t="inlineStr">
        <is>
          <t>Mid West</t>
        </is>
      </c>
      <c r="Q37" s="9" t="n">
        <v>45000</v>
      </c>
    </row>
    <row r="38">
      <c r="B38" s="9" t="n">
        <v>150798</v>
      </c>
      <c r="C38" s="9" t="inlineStr">
        <is>
          <t>Tulsidas</t>
        </is>
      </c>
      <c r="D38" s="9" t="inlineStr">
        <is>
          <t>Shetty</t>
        </is>
      </c>
      <c r="E38" s="9" t="n">
        <v>28276</v>
      </c>
      <c r="F38" s="9" t="inlineStr">
        <is>
          <t>Female</t>
        </is>
      </c>
      <c r="G38" s="9" t="inlineStr">
        <is>
          <t>Married</t>
        </is>
      </c>
      <c r="H38" s="9" t="inlineStr">
        <is>
          <t>North</t>
        </is>
      </c>
      <c r="I38" s="9" t="inlineStr">
        <is>
          <t>Digital Marketing</t>
        </is>
      </c>
      <c r="J38" s="9" t="n">
        <v>81000</v>
      </c>
      <c r="K38">
        <f>MATCH("Basic Salary",$N$4:$Q$4,0)</f>
        <v/>
      </c>
      <c r="L38">
        <f>VLOOKUP(B38,$N$5:$Q$39,MATCH("Basic Salary",$N$4:$Q$4,0),0)</f>
        <v/>
      </c>
      <c r="N38" s="6" t="n">
        <v>150990</v>
      </c>
      <c r="O38" s="7" t="inlineStr">
        <is>
          <t>Learning &amp; Development</t>
        </is>
      </c>
      <c r="P38" s="7" t="inlineStr">
        <is>
          <t>Mid West</t>
        </is>
      </c>
      <c r="Q38" s="9" t="n">
        <v>77000</v>
      </c>
    </row>
    <row r="39">
      <c r="B39" s="9" t="n">
        <v>150830</v>
      </c>
      <c r="C39" s="9" t="inlineStr">
        <is>
          <t>Rajeev</t>
        </is>
      </c>
      <c r="D39" s="9" t="inlineStr">
        <is>
          <t>Singh</t>
        </is>
      </c>
      <c r="E39" s="9" t="n">
        <v>29037</v>
      </c>
      <c r="F39" s="9" t="inlineStr">
        <is>
          <t>Female</t>
        </is>
      </c>
      <c r="G39" s="9" t="inlineStr">
        <is>
          <t>Married</t>
        </is>
      </c>
      <c r="H39" s="9" t="inlineStr">
        <is>
          <t>North</t>
        </is>
      </c>
      <c r="I39" s="9" t="inlineStr">
        <is>
          <t>Sales</t>
        </is>
      </c>
      <c r="J39" s="9" t="n">
        <v>52000</v>
      </c>
      <c r="K39">
        <f>MATCH("Basic Salary",$N$4:$Q$4,0)</f>
        <v/>
      </c>
      <c r="L39">
        <f>VLOOKUP(B39,$N$5:$Q$39,MATCH("Basic Salary",$N$4:$Q$4,0),0)</f>
        <v/>
      </c>
      <c r="N39" s="6" t="n">
        <v>150995</v>
      </c>
      <c r="O39" s="7" t="inlineStr">
        <is>
          <t>Inside Sales</t>
        </is>
      </c>
      <c r="P39" s="7" t="inlineStr">
        <is>
          <t>Mid West</t>
        </is>
      </c>
      <c r="Q39" s="9" t="n">
        <v>15000</v>
      </c>
    </row>
    <row r="40">
      <c r="B40" s="9" t="n">
        <v>150929</v>
      </c>
      <c r="C40" s="9" t="inlineStr">
        <is>
          <t>Bobby</t>
        </is>
      </c>
      <c r="D40" s="9" t="inlineStr">
        <is>
          <t>Tanna</t>
        </is>
      </c>
      <c r="E40" s="9" t="n">
        <v>26739</v>
      </c>
      <c r="F40" s="9" t="inlineStr">
        <is>
          <t>Male</t>
        </is>
      </c>
      <c r="G40" s="9" t="inlineStr">
        <is>
          <t>Married</t>
        </is>
      </c>
      <c r="H40" s="9" t="inlineStr">
        <is>
          <t>South</t>
        </is>
      </c>
      <c r="I40" s="9" t="inlineStr">
        <is>
          <t>Marketing</t>
        </is>
      </c>
      <c r="J40" s="9" t="n">
        <v>58000</v>
      </c>
      <c r="K40">
        <f>MATCH("Basic Salary",$N$4:$Q$4,0)</f>
        <v/>
      </c>
      <c r="L40">
        <f>VLOOKUP(B40,$N$5:$Q$39,MATCH("Basic Salary",$N$4:$Q$4,0),0)</f>
        <v/>
      </c>
    </row>
    <row r="41">
      <c r="B41" s="9" t="n">
        <v>150982</v>
      </c>
      <c r="C41" s="9" t="inlineStr">
        <is>
          <t>Jitendra</t>
        </is>
      </c>
      <c r="D41" s="9" t="inlineStr">
        <is>
          <t>Thacker</t>
        </is>
      </c>
      <c r="E41" s="9" t="n">
        <v>35574</v>
      </c>
      <c r="F41" s="9" t="inlineStr">
        <is>
          <t>Male</t>
        </is>
      </c>
      <c r="G41" s="9" t="inlineStr">
        <is>
          <t>Married</t>
        </is>
      </c>
      <c r="H41" s="9" t="inlineStr">
        <is>
          <t>Mid West</t>
        </is>
      </c>
      <c r="I41" s="9" t="inlineStr">
        <is>
          <t>Marketing</t>
        </is>
      </c>
      <c r="J41" s="9" t="n">
        <v>47000</v>
      </c>
      <c r="K41">
        <f>MATCH("Basic Salary",$N$4:$Q$4,0)</f>
        <v/>
      </c>
      <c r="L41">
        <f>VLOOKUP(B41,$N$5:$Q$39,MATCH("Basic Salary",$N$4:$Q$4,0),0)</f>
        <v/>
      </c>
    </row>
    <row r="42">
      <c r="B42" s="9" t="n">
        <v>150821</v>
      </c>
      <c r="C42" s="9" t="inlineStr">
        <is>
          <t>Yashraj</t>
        </is>
      </c>
      <c r="D42" s="9" t="inlineStr">
        <is>
          <t>Vaidya</t>
        </is>
      </c>
      <c r="E42" s="9" t="n">
        <v>29966</v>
      </c>
      <c r="F42" s="9" t="inlineStr">
        <is>
          <t>Male</t>
        </is>
      </c>
      <c r="G42" s="9" t="inlineStr">
        <is>
          <t>Single</t>
        </is>
      </c>
      <c r="H42" s="9" t="inlineStr">
        <is>
          <t>North</t>
        </is>
      </c>
      <c r="I42" s="9" t="inlineStr">
        <is>
          <t>CCD</t>
        </is>
      </c>
      <c r="J42" s="9" t="n">
        <v>26000</v>
      </c>
      <c r="K42">
        <f>MATCH("Basic Salary",$N$4:$Q$4,0)</f>
        <v/>
      </c>
      <c r="L42">
        <f>VLOOKUP(B42,$N$5:$Q$39,MATCH("Basic Salary",$N$4:$Q$4,0),0)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Ganesh Tukarul</dc:creator>
  <dcterms:created xsi:type="dcterms:W3CDTF">2023-02-17T15:09:46Z</dcterms:created>
  <dcterms:modified xsi:type="dcterms:W3CDTF">2023-02-17T18:01:40Z</dcterms:modified>
  <cp:lastModifiedBy>Ganesh Tukarul</cp:lastModifiedBy>
</cp:coreProperties>
</file>