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tule/Google Drive/ISYE 3039     Quality Control/project/"/>
    </mc:Choice>
  </mc:AlternateContent>
  <bookViews>
    <workbookView xWindow="0" yWindow="460" windowWidth="25600" windowHeight="14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" l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16" i="1"/>
  <c r="E13" i="1"/>
  <c r="E12" i="1"/>
  <c r="C13" i="1"/>
  <c r="C12" i="1"/>
  <c r="F9" i="1"/>
  <c r="F8" i="1"/>
  <c r="F7" i="1"/>
  <c r="F6" i="1"/>
  <c r="F5" i="1"/>
  <c r="F4" i="1"/>
  <c r="F2" i="1"/>
  <c r="F3" i="1"/>
  <c r="D9" i="1"/>
  <c r="D8" i="1"/>
  <c r="D7" i="1"/>
  <c r="D6" i="1"/>
  <c r="D5" i="1"/>
  <c r="D3" i="1"/>
  <c r="D4" i="1"/>
  <c r="D2" i="1"/>
  <c r="E2" i="1"/>
  <c r="E3" i="1"/>
  <c r="E4" i="1"/>
  <c r="E5" i="1"/>
  <c r="E6" i="1"/>
  <c r="E7" i="1"/>
  <c r="E8" i="1"/>
  <c r="E9" i="1"/>
  <c r="C3" i="1"/>
  <c r="C4" i="1"/>
  <c r="C5" i="1"/>
  <c r="C6" i="1"/>
  <c r="C7" i="1"/>
  <c r="C8" i="1"/>
  <c r="C9" i="1"/>
  <c r="C2" i="1"/>
  <c r="M10" i="1"/>
  <c r="M11" i="1"/>
  <c r="M12" i="1"/>
  <c r="M13" i="1"/>
  <c r="M14" i="1"/>
  <c r="M15" i="1"/>
  <c r="M16" i="1"/>
  <c r="M9" i="1"/>
  <c r="D33" i="1"/>
  <c r="D30" i="1"/>
  <c r="D20" i="1"/>
  <c r="D19" i="1"/>
  <c r="D18" i="1"/>
  <c r="D17" i="1"/>
  <c r="D16" i="1"/>
  <c r="C32" i="1"/>
  <c r="B31" i="1"/>
  <c r="C29" i="1"/>
  <c r="B28" i="1"/>
  <c r="C11" i="1"/>
  <c r="E11" i="1"/>
</calcChain>
</file>

<file path=xl/sharedStrings.xml><?xml version="1.0" encoding="utf-8"?>
<sst xmlns="http://schemas.openxmlformats.org/spreadsheetml/2006/main" count="23" uniqueCount="23">
  <si>
    <t>Every step of xA:</t>
  </si>
  <si>
    <t>Every step of xB:</t>
  </si>
  <si>
    <t xml:space="preserve">xA </t>
  </si>
  <si>
    <t>xB</t>
  </si>
  <si>
    <t>A coded</t>
  </si>
  <si>
    <t>B coded</t>
  </si>
  <si>
    <t>Every 0.682 of xB</t>
  </si>
  <si>
    <t>Every 0.682 of xA</t>
  </si>
  <si>
    <t>Every step of xD:</t>
  </si>
  <si>
    <t>Every 0.682 of xD</t>
  </si>
  <si>
    <t>xD</t>
  </si>
  <si>
    <t>D coded</t>
  </si>
  <si>
    <t>x</t>
  </si>
  <si>
    <t xml:space="preserve">y </t>
  </si>
  <si>
    <t>z</t>
  </si>
  <si>
    <t>result</t>
  </si>
  <si>
    <t>Y</t>
  </si>
  <si>
    <t>coded A</t>
  </si>
  <si>
    <t>coded B</t>
  </si>
  <si>
    <t>coded D</t>
  </si>
  <si>
    <t>real A (oz)</t>
  </si>
  <si>
    <t>real B (oz)</t>
  </si>
  <si>
    <t>real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</si>
</sst>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ck">
        <color rgb="FF000000"/>
      </right>
      <top/>
      <bottom style="medium">
        <color auto="1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0" fontId="4" fillId="0" borderId="6" xfId="0" applyFont="1" applyBorder="1" applyAlignment="1">
      <alignment horizontal="right"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Surface of A,</a:t>
            </a:r>
            <a:r>
              <a:rPr lang="en-US" baseline="0"/>
              <a:t> B, 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Sheet1!$J$9:$L$9</c:f>
              <c:numCache>
                <c:formatCode>General</c:formatCode>
                <c:ptCount val="3"/>
                <c:pt idx="0">
                  <c:v>1.5</c:v>
                </c:pt>
                <c:pt idx="1">
                  <c:v>2.48864388092613</c:v>
                </c:pt>
                <c:pt idx="2">
                  <c:v>2.951249579737757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Sheet1!$J$10:$L$10</c:f>
              <c:numCache>
                <c:formatCode>General</c:formatCode>
                <c:ptCount val="3"/>
                <c:pt idx="0">
                  <c:v>0.5</c:v>
                </c:pt>
                <c:pt idx="1">
                  <c:v>0.82954796030871</c:v>
                </c:pt>
                <c:pt idx="2">
                  <c:v>0.983749859912586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-1103959840"/>
        <c:axId val="-1103959232"/>
        <c:axId val="-1103954528"/>
      </c:surface3DChart>
      <c:catAx>
        <c:axId val="-11039598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3959232"/>
        <c:crosses val="autoZero"/>
        <c:auto val="1"/>
        <c:lblAlgn val="ctr"/>
        <c:lblOffset val="100"/>
        <c:noMultiLvlLbl val="0"/>
      </c:catAx>
      <c:valAx>
        <c:axId val="-11039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3959840"/>
        <c:crosses val="autoZero"/>
        <c:crossBetween val="midCat"/>
      </c:valAx>
      <c:serAx>
        <c:axId val="-1103954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3959232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717550</xdr:colOff>
      <xdr:row>16</xdr:row>
      <xdr:rowOff>25400</xdr:rowOff>
    </xdr:from>
    <xdr:to>
      <xdr:col>17</xdr:col>
      <xdr:colOff>774700</xdr:colOff>
      <xdr:row>36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A16" sqref="A16:A33"/>
    </sheetView>
  </sheetViews>
  <sheetFormatPr baseColWidth="10" defaultRowHeight="16" x14ac:dyDescent="0.2"/>
  <cols>
    <col min="2" max="2" width="14.6640625" bestFit="1" customWidth="1"/>
    <col min="4" max="4" width="15.6640625" bestFit="1" customWidth="1"/>
    <col min="5" max="5" width="15.6640625" customWidth="1"/>
    <col min="9" max="9" width="11" bestFit="1" customWidth="1"/>
  </cols>
  <sheetData>
    <row r="1" spans="1:13" x14ac:dyDescent="0.2">
      <c r="A1" t="s">
        <v>17</v>
      </c>
      <c r="B1" t="s">
        <v>20</v>
      </c>
      <c r="C1" t="s">
        <v>18</v>
      </c>
      <c r="D1" t="s">
        <v>21</v>
      </c>
      <c r="E1" t="s">
        <v>19</v>
      </c>
      <c r="F1" t="s">
        <v>22</v>
      </c>
    </row>
    <row r="2" spans="1:13" x14ac:dyDescent="0.2">
      <c r="A2">
        <v>1</v>
      </c>
      <c r="B2">
        <v>1.5</v>
      </c>
      <c r="C2">
        <f xml:space="preserve"> 0.31745/0.52668</f>
        <v>0.60273790536948424</v>
      </c>
      <c r="D2">
        <f xml:space="preserve"> C2*0.25</f>
        <v>0.15068447634237106</v>
      </c>
      <c r="E2">
        <f xml:space="preserve"> 0.26769/0.52668</f>
        <v>0.50825928457507397</v>
      </c>
      <c r="F2">
        <f>E2*0.75</f>
        <v>0.38119446343130547</v>
      </c>
    </row>
    <row r="3" spans="1:13" x14ac:dyDescent="0.2">
      <c r="A3">
        <v>1</v>
      </c>
      <c r="B3">
        <v>0.5</v>
      </c>
      <c r="C3">
        <f t="shared" ref="C3:C9" si="0" xml:space="preserve"> 0.31745/0.52668</f>
        <v>0.60273790536948424</v>
      </c>
      <c r="D3">
        <f xml:space="preserve"> $C$3*0.0833</f>
        <v>5.0208067517278035E-2</v>
      </c>
      <c r="E3">
        <f t="shared" ref="E3:E9" si="1" xml:space="preserve"> 0.26769/0.52668</f>
        <v>0.50825928457507397</v>
      </c>
      <c r="F3">
        <f>E3*0.25</f>
        <v>0.12706482114376849</v>
      </c>
    </row>
    <row r="4" spans="1:13" x14ac:dyDescent="0.2">
      <c r="A4">
        <v>1</v>
      </c>
      <c r="B4">
        <v>1.5</v>
      </c>
      <c r="C4">
        <f t="shared" si="0"/>
        <v>0.60273790536948424</v>
      </c>
      <c r="D4">
        <f t="shared" ref="D3:D9" si="2" xml:space="preserve"> C4*0.25</f>
        <v>0.15068447634237106</v>
      </c>
      <c r="E4">
        <f t="shared" si="1"/>
        <v>0.50825928457507397</v>
      </c>
      <c r="F4">
        <f>E4*0.75</f>
        <v>0.38119446343130547</v>
      </c>
    </row>
    <row r="5" spans="1:13" x14ac:dyDescent="0.2">
      <c r="A5">
        <v>1</v>
      </c>
      <c r="B5">
        <v>0.5</v>
      </c>
      <c r="C5">
        <f t="shared" si="0"/>
        <v>0.60273790536948424</v>
      </c>
      <c r="D5">
        <f xml:space="preserve"> C5*0.0833</f>
        <v>5.0208067517278035E-2</v>
      </c>
      <c r="E5">
        <f t="shared" si="1"/>
        <v>0.50825928457507397</v>
      </c>
      <c r="F5">
        <f>E5*0.25</f>
        <v>0.12706482114376849</v>
      </c>
    </row>
    <row r="6" spans="1:13" x14ac:dyDescent="0.2">
      <c r="A6">
        <v>1</v>
      </c>
      <c r="B6">
        <v>1.5</v>
      </c>
      <c r="C6">
        <f t="shared" si="0"/>
        <v>0.60273790536948424</v>
      </c>
      <c r="D6">
        <f t="shared" si="2"/>
        <v>0.15068447634237106</v>
      </c>
      <c r="E6">
        <f t="shared" si="1"/>
        <v>0.50825928457507397</v>
      </c>
      <c r="F6">
        <f>E6*0.75</f>
        <v>0.38119446343130547</v>
      </c>
    </row>
    <row r="7" spans="1:13" x14ac:dyDescent="0.2">
      <c r="A7">
        <v>1</v>
      </c>
      <c r="B7">
        <v>0.5</v>
      </c>
      <c r="C7">
        <f t="shared" si="0"/>
        <v>0.60273790536948424</v>
      </c>
      <c r="D7">
        <f xml:space="preserve"> C7*0.0833</f>
        <v>5.0208067517278035E-2</v>
      </c>
      <c r="E7">
        <f t="shared" si="1"/>
        <v>0.50825928457507397</v>
      </c>
      <c r="F7">
        <f>E7*0.25</f>
        <v>0.12706482114376849</v>
      </c>
    </row>
    <row r="8" spans="1:13" x14ac:dyDescent="0.2">
      <c r="A8">
        <v>1</v>
      </c>
      <c r="B8">
        <v>1.5</v>
      </c>
      <c r="C8">
        <f t="shared" si="0"/>
        <v>0.60273790536948424</v>
      </c>
      <c r="D8">
        <f t="shared" si="2"/>
        <v>0.15068447634237106</v>
      </c>
      <c r="E8">
        <f t="shared" si="1"/>
        <v>0.50825928457507397</v>
      </c>
      <c r="F8">
        <f>E8*0.75</f>
        <v>0.38119446343130547</v>
      </c>
      <c r="J8" t="s">
        <v>12</v>
      </c>
      <c r="K8" t="s">
        <v>13</v>
      </c>
      <c r="L8" t="s">
        <v>14</v>
      </c>
      <c r="M8" t="s">
        <v>15</v>
      </c>
    </row>
    <row r="9" spans="1:13" x14ac:dyDescent="0.2">
      <c r="A9">
        <v>1</v>
      </c>
      <c r="B9">
        <v>0.5</v>
      </c>
      <c r="C9">
        <f t="shared" si="0"/>
        <v>0.60273790536948424</v>
      </c>
      <c r="D9">
        <f xml:space="preserve"> C9*0.0833</f>
        <v>5.0208067517278035E-2</v>
      </c>
      <c r="E9">
        <f t="shared" si="1"/>
        <v>0.50825928457507397</v>
      </c>
      <c r="F9">
        <f>E9*0.25</f>
        <v>0.12706482114376849</v>
      </c>
      <c r="J9">
        <v>1.5</v>
      </c>
      <c r="K9">
        <v>2.48864388092613</v>
      </c>
      <c r="L9">
        <v>2.9512495797377567</v>
      </c>
      <c r="M9">
        <f xml:space="preserve"> 0.5374 + 0.3168*J9 + 0.3168*K9+0.289</f>
        <v>2.0900023814773983</v>
      </c>
    </row>
    <row r="10" spans="1:13" x14ac:dyDescent="0.2">
      <c r="J10">
        <v>0.5</v>
      </c>
      <c r="K10">
        <v>0.82954796030871003</v>
      </c>
      <c r="L10">
        <v>0.98374985991258557</v>
      </c>
      <c r="M10">
        <f t="shared" ref="M10:M16" si="3" xml:space="preserve"> 0.5374 + 0.3168*J10 + 0.3168*K10+0.289</f>
        <v>1.2476007938257994</v>
      </c>
    </row>
    <row r="11" spans="1:13" x14ac:dyDescent="0.2">
      <c r="B11" t="s">
        <v>0</v>
      </c>
      <c r="C11">
        <f xml:space="preserve"> (B2-B3)/2</f>
        <v>0.5</v>
      </c>
      <c r="D11" t="s">
        <v>7</v>
      </c>
      <c r="E11" s="2">
        <f xml:space="preserve"> 0.682*C11</f>
        <v>0.34100000000000003</v>
      </c>
      <c r="J11">
        <v>1.5</v>
      </c>
      <c r="K11">
        <v>2.48864388092613</v>
      </c>
      <c r="L11">
        <v>2.9512495797377567</v>
      </c>
      <c r="M11">
        <f t="shared" si="3"/>
        <v>2.0900023814773983</v>
      </c>
    </row>
    <row r="12" spans="1:13" x14ac:dyDescent="0.2">
      <c r="B12" t="s">
        <v>1</v>
      </c>
      <c r="C12">
        <f>(D2-D3)/2</f>
        <v>5.0238204412546512E-2</v>
      </c>
      <c r="D12" t="s">
        <v>6</v>
      </c>
      <c r="E12" s="2">
        <f>0.682*C12</f>
        <v>3.4262455409356726E-2</v>
      </c>
      <c r="J12">
        <v>0.5</v>
      </c>
      <c r="K12">
        <v>0.82954796030871003</v>
      </c>
      <c r="L12">
        <v>0.98374985991258557</v>
      </c>
      <c r="M12">
        <f t="shared" si="3"/>
        <v>1.2476007938257994</v>
      </c>
    </row>
    <row r="13" spans="1:13" x14ac:dyDescent="0.2">
      <c r="B13" t="s">
        <v>8</v>
      </c>
      <c r="C13">
        <f>(F2-F3)/2</f>
        <v>0.12706482114376849</v>
      </c>
      <c r="D13" t="s">
        <v>9</v>
      </c>
      <c r="E13">
        <f xml:space="preserve"> 0.682*C13</f>
        <v>8.6658208020050115E-2</v>
      </c>
      <c r="J13">
        <v>1.5</v>
      </c>
      <c r="K13">
        <v>2.48864388092613</v>
      </c>
      <c r="L13">
        <v>2.9512495797377567</v>
      </c>
      <c r="M13">
        <f t="shared" si="3"/>
        <v>2.0900023814773983</v>
      </c>
    </row>
    <row r="14" spans="1:13" x14ac:dyDescent="0.2">
      <c r="J14">
        <v>0.5</v>
      </c>
      <c r="K14">
        <v>0.82954796030871003</v>
      </c>
      <c r="L14">
        <v>0.98374985991258557</v>
      </c>
      <c r="M14">
        <f t="shared" si="3"/>
        <v>1.2476007938257994</v>
      </c>
    </row>
    <row r="15" spans="1:13" ht="17" thickBot="1" x14ac:dyDescent="0.25">
      <c r="B15" t="s">
        <v>2</v>
      </c>
      <c r="C15" t="s">
        <v>3</v>
      </c>
      <c r="D15" t="s">
        <v>10</v>
      </c>
      <c r="E15" t="s">
        <v>4</v>
      </c>
      <c r="F15" t="s">
        <v>5</v>
      </c>
      <c r="G15" t="s">
        <v>11</v>
      </c>
      <c r="H15" t="s">
        <v>16</v>
      </c>
      <c r="J15">
        <v>1.5</v>
      </c>
      <c r="K15">
        <v>2.48864388092613</v>
      </c>
      <c r="L15">
        <v>2.9512495797377567</v>
      </c>
      <c r="M15">
        <f t="shared" si="3"/>
        <v>2.0900023814773983</v>
      </c>
    </row>
    <row r="16" spans="1:13" ht="17" thickBot="1" x14ac:dyDescent="0.25">
      <c r="A16">
        <v>1</v>
      </c>
      <c r="B16">
        <v>1</v>
      </c>
      <c r="C16">
        <v>1.0742329264269217</v>
      </c>
      <c r="D16">
        <f xml:space="preserve"> D24-C13</f>
        <v>2.8241847588562314</v>
      </c>
      <c r="E16" s="3">
        <v>-1</v>
      </c>
      <c r="F16" s="4">
        <v>-1</v>
      </c>
      <c r="G16" s="5">
        <v>-1</v>
      </c>
      <c r="H16">
        <v>4730</v>
      </c>
      <c r="I16" s="2">
        <f>5.2452 / H16</f>
        <v>1.10892177589852E-3</v>
      </c>
      <c r="J16">
        <f xml:space="preserve"> H16*I16</f>
        <v>5.2451999999999996</v>
      </c>
      <c r="K16">
        <v>0.82954796030871003</v>
      </c>
      <c r="L16">
        <v>0.98374985991258557</v>
      </c>
      <c r="M16">
        <f t="shared" si="3"/>
        <v>2.7508801538257992</v>
      </c>
    </row>
    <row r="17" spans="1:13" ht="17" thickBot="1" x14ac:dyDescent="0.25">
      <c r="A17">
        <v>2</v>
      </c>
      <c r="B17">
        <v>2</v>
      </c>
      <c r="C17">
        <v>1.0742329264269217</v>
      </c>
      <c r="D17">
        <f xml:space="preserve"> D24-C13</f>
        <v>2.8241847588562314</v>
      </c>
      <c r="E17" s="6">
        <v>1</v>
      </c>
      <c r="F17" s="7">
        <v>-1</v>
      </c>
      <c r="G17" s="8">
        <v>-1</v>
      </c>
      <c r="H17">
        <v>3990</v>
      </c>
      <c r="I17" s="2">
        <v>1.10892177589852E-3</v>
      </c>
      <c r="J17">
        <f>H17*I17</f>
        <v>4.4245978858350954</v>
      </c>
      <c r="M17" s="1"/>
    </row>
    <row r="18" spans="1:13" ht="17" thickBot="1" x14ac:dyDescent="0.25">
      <c r="A18">
        <v>3</v>
      </c>
      <c r="B18">
        <v>1</v>
      </c>
      <c r="C18">
        <v>2.1484658528538438</v>
      </c>
      <c r="D18">
        <f xml:space="preserve"> D24-C13</f>
        <v>2.8241847588562314</v>
      </c>
      <c r="E18" s="6">
        <v>-1</v>
      </c>
      <c r="F18" s="7">
        <v>1</v>
      </c>
      <c r="G18" s="8">
        <v>-1</v>
      </c>
      <c r="H18">
        <v>4240</v>
      </c>
      <c r="I18" s="2">
        <v>1.10892177589852E-3</v>
      </c>
      <c r="J18">
        <f t="shared" ref="J17:J33" si="4" xml:space="preserve"> H18*I18</f>
        <v>4.7018283298097252</v>
      </c>
      <c r="M18" s="1"/>
    </row>
    <row r="19" spans="1:13" ht="17" thickBot="1" x14ac:dyDescent="0.25">
      <c r="A19">
        <v>4</v>
      </c>
      <c r="B19">
        <v>2</v>
      </c>
      <c r="C19">
        <v>2.1484658528538438</v>
      </c>
      <c r="D19">
        <f>D24-C13</f>
        <v>2.8241847588562314</v>
      </c>
      <c r="E19" s="6">
        <v>1</v>
      </c>
      <c r="F19" s="7">
        <v>1</v>
      </c>
      <c r="G19" s="8">
        <v>-1</v>
      </c>
      <c r="H19">
        <v>7320</v>
      </c>
      <c r="I19" s="2">
        <v>1.10892177589852E-3</v>
      </c>
      <c r="J19">
        <f t="shared" si="4"/>
        <v>8.1173073995771663</v>
      </c>
      <c r="M19" s="1"/>
    </row>
    <row r="20" spans="1:13" ht="17" thickBot="1" x14ac:dyDescent="0.25">
      <c r="A20">
        <v>5</v>
      </c>
      <c r="B20">
        <v>1</v>
      </c>
      <c r="C20">
        <v>1.0742329264269217</v>
      </c>
      <c r="D20">
        <f>D24+C13</f>
        <v>3.0783144011437682</v>
      </c>
      <c r="E20" s="6">
        <v>-1</v>
      </c>
      <c r="F20" s="7">
        <v>-1</v>
      </c>
      <c r="G20" s="8">
        <v>1</v>
      </c>
      <c r="H20">
        <v>7130</v>
      </c>
      <c r="I20" s="2">
        <v>1.10892177589852E-3</v>
      </c>
      <c r="J20">
        <f t="shared" si="4"/>
        <v>7.9066122621564476</v>
      </c>
      <c r="M20" s="1"/>
    </row>
    <row r="21" spans="1:13" ht="17" thickBot="1" x14ac:dyDescent="0.25">
      <c r="A21">
        <v>6</v>
      </c>
      <c r="B21">
        <v>2</v>
      </c>
      <c r="C21">
        <v>1.0742329264269217</v>
      </c>
      <c r="D21">
        <v>3.9349994399125854</v>
      </c>
      <c r="E21" s="6">
        <v>1</v>
      </c>
      <c r="F21" s="7">
        <v>-1</v>
      </c>
      <c r="G21" s="8">
        <v>1</v>
      </c>
      <c r="H21">
        <v>4920</v>
      </c>
      <c r="I21" s="2">
        <v>1.10892177589852E-3</v>
      </c>
      <c r="J21">
        <f t="shared" si="4"/>
        <v>5.4558951374207183</v>
      </c>
      <c r="M21" s="1"/>
    </row>
    <row r="22" spans="1:13" ht="17" thickBot="1" x14ac:dyDescent="0.25">
      <c r="A22">
        <v>7</v>
      </c>
      <c r="B22">
        <v>1</v>
      </c>
      <c r="C22">
        <v>2.1484658528538438</v>
      </c>
      <c r="D22">
        <v>3.9349994399125854</v>
      </c>
      <c r="E22" s="6">
        <v>-1</v>
      </c>
      <c r="F22" s="7">
        <v>1</v>
      </c>
      <c r="G22" s="8">
        <v>1</v>
      </c>
      <c r="H22">
        <v>4110</v>
      </c>
      <c r="I22" s="2">
        <v>1.10892177589852E-3</v>
      </c>
      <c r="J22">
        <f t="shared" si="4"/>
        <v>4.5576684989429177</v>
      </c>
      <c r="M22" s="1"/>
    </row>
    <row r="23" spans="1:13" ht="17" thickBot="1" x14ac:dyDescent="0.25">
      <c r="A23">
        <v>8</v>
      </c>
      <c r="B23">
        <v>2</v>
      </c>
      <c r="C23">
        <v>2.1484658528538438</v>
      </c>
      <c r="D23">
        <v>3.9349994399125854</v>
      </c>
      <c r="E23" s="6">
        <v>1</v>
      </c>
      <c r="F23" s="7">
        <v>1</v>
      </c>
      <c r="G23" s="8">
        <v>1</v>
      </c>
      <c r="H23">
        <v>5020</v>
      </c>
      <c r="I23" s="2">
        <v>1.10892177589852E-3</v>
      </c>
      <c r="J23">
        <f t="shared" si="4"/>
        <v>5.5667873150105702</v>
      </c>
      <c r="M23" s="1"/>
    </row>
    <row r="24" spans="1:13" ht="17" thickBot="1" x14ac:dyDescent="0.25">
      <c r="A24">
        <v>9</v>
      </c>
      <c r="B24">
        <v>1.5</v>
      </c>
      <c r="C24">
        <v>1.6113493896403828</v>
      </c>
      <c r="D24">
        <v>2.9512495799999998</v>
      </c>
      <c r="E24" s="6">
        <v>0</v>
      </c>
      <c r="F24" s="7">
        <v>0</v>
      </c>
      <c r="G24" s="8">
        <v>0</v>
      </c>
      <c r="H24">
        <v>5560</v>
      </c>
      <c r="I24" s="2">
        <v>1.10892177589852E-3</v>
      </c>
      <c r="J24">
        <f t="shared" si="4"/>
        <v>6.1656050739957715</v>
      </c>
      <c r="M24" s="1"/>
    </row>
    <row r="25" spans="1:13" ht="17" thickBot="1" x14ac:dyDescent="0.25">
      <c r="A25">
        <v>10</v>
      </c>
      <c r="B25">
        <v>1.5</v>
      </c>
      <c r="C25">
        <v>1.6113493896403828</v>
      </c>
      <c r="D25">
        <v>2.9512495799999998</v>
      </c>
      <c r="E25" s="6">
        <v>0</v>
      </c>
      <c r="F25" s="7">
        <v>0</v>
      </c>
      <c r="G25" s="8">
        <v>0</v>
      </c>
      <c r="H25">
        <v>4910</v>
      </c>
      <c r="I25" s="2">
        <v>1.10892177589852E-3</v>
      </c>
      <c r="J25">
        <f t="shared" si="4"/>
        <v>5.4448059196617331</v>
      </c>
      <c r="M25" s="1"/>
    </row>
    <row r="26" spans="1:13" ht="17" thickBot="1" x14ac:dyDescent="0.25">
      <c r="A26">
        <v>11</v>
      </c>
      <c r="B26">
        <v>1.5</v>
      </c>
      <c r="C26">
        <v>1.6113493896403828</v>
      </c>
      <c r="D26">
        <v>2.9512495799999998</v>
      </c>
      <c r="E26" s="6">
        <v>0</v>
      </c>
      <c r="F26" s="7">
        <v>0</v>
      </c>
      <c r="G26" s="8">
        <v>0</v>
      </c>
      <c r="H26">
        <v>5330</v>
      </c>
      <c r="I26" s="2">
        <v>1.10892177589852E-3</v>
      </c>
      <c r="J26">
        <f t="shared" si="4"/>
        <v>5.9105530655391121</v>
      </c>
      <c r="M26" s="1"/>
    </row>
    <row r="27" spans="1:13" ht="17" thickBot="1" x14ac:dyDescent="0.25">
      <c r="A27">
        <v>12</v>
      </c>
      <c r="B27">
        <v>1.5</v>
      </c>
      <c r="C27">
        <v>1.6113493896403828</v>
      </c>
      <c r="D27">
        <v>2.9512495799999998</v>
      </c>
      <c r="E27" s="6">
        <v>0</v>
      </c>
      <c r="F27" s="7">
        <v>0</v>
      </c>
      <c r="G27" s="8">
        <v>0</v>
      </c>
      <c r="H27">
        <v>7490</v>
      </c>
      <c r="I27" s="2">
        <v>1.10892177589852E-3</v>
      </c>
      <c r="J27">
        <f t="shared" si="4"/>
        <v>8.3058241014799155</v>
      </c>
      <c r="M27" s="1"/>
    </row>
    <row r="28" spans="1:13" ht="17" thickBot="1" x14ac:dyDescent="0.25">
      <c r="A28">
        <v>13</v>
      </c>
      <c r="B28">
        <f xml:space="preserve"> B17+Sheet1!D36</f>
        <v>2</v>
      </c>
      <c r="C28">
        <v>1.6113493896403828</v>
      </c>
      <c r="D28">
        <v>2.9512495799999998</v>
      </c>
      <c r="E28" s="6">
        <v>1.6819999999999999</v>
      </c>
      <c r="F28" s="7">
        <v>0</v>
      </c>
      <c r="G28" s="8">
        <v>0</v>
      </c>
      <c r="H28">
        <v>6820</v>
      </c>
      <c r="I28" s="2">
        <v>1.10892177589852E-3</v>
      </c>
      <c r="J28">
        <f t="shared" si="4"/>
        <v>7.5628465116279067</v>
      </c>
      <c r="M28" s="1"/>
    </row>
    <row r="29" spans="1:13" ht="17" thickBot="1" x14ac:dyDescent="0.25">
      <c r="A29">
        <v>14</v>
      </c>
      <c r="B29">
        <v>1.5</v>
      </c>
      <c r="C29">
        <f>C18+Sheet1!D37</f>
        <v>2.1484658528538438</v>
      </c>
      <c r="D29">
        <v>2.9512495799999998</v>
      </c>
      <c r="E29" s="6">
        <v>0</v>
      </c>
      <c r="F29" s="7">
        <v>1.6819999999999999</v>
      </c>
      <c r="G29" s="8">
        <v>0</v>
      </c>
      <c r="H29">
        <v>4030</v>
      </c>
      <c r="I29" s="2">
        <v>1.10892177589852E-3</v>
      </c>
      <c r="J29">
        <f t="shared" si="4"/>
        <v>4.4689547568710362</v>
      </c>
      <c r="M29" s="1"/>
    </row>
    <row r="30" spans="1:13" ht="17" thickBot="1" x14ac:dyDescent="0.25">
      <c r="A30">
        <v>15</v>
      </c>
      <c r="B30">
        <v>1.5</v>
      </c>
      <c r="C30">
        <v>1.6113493896403828</v>
      </c>
      <c r="D30">
        <f xml:space="preserve"> D21+ E13</f>
        <v>4.0216576479326358</v>
      </c>
      <c r="E30" s="6">
        <v>0</v>
      </c>
      <c r="F30" s="7">
        <v>0</v>
      </c>
      <c r="G30" s="8">
        <v>1.6819999999999999</v>
      </c>
      <c r="H30">
        <v>3690</v>
      </c>
      <c r="I30" s="2">
        <v>1.10892177589852E-3</v>
      </c>
      <c r="J30">
        <f t="shared" si="4"/>
        <v>4.0919213530655387</v>
      </c>
      <c r="M30" s="1"/>
    </row>
    <row r="31" spans="1:13" ht="17" thickBot="1" x14ac:dyDescent="0.25">
      <c r="A31">
        <v>16</v>
      </c>
      <c r="B31">
        <f>B16-Sheet1!D36</f>
        <v>1</v>
      </c>
      <c r="C31">
        <v>1.6113493896403828</v>
      </c>
      <c r="D31">
        <v>2.9512495799999998</v>
      </c>
      <c r="E31" s="6">
        <v>-1.6819999999999999</v>
      </c>
      <c r="F31" s="7">
        <v>0</v>
      </c>
      <c r="G31" s="8">
        <v>0</v>
      </c>
      <c r="H31">
        <v>4210</v>
      </c>
      <c r="I31" s="2">
        <v>1.10892177589852E-3</v>
      </c>
      <c r="J31">
        <f t="shared" si="4"/>
        <v>4.6685606765327696</v>
      </c>
      <c r="M31" s="1"/>
    </row>
    <row r="32" spans="1:13" ht="17" thickBot="1" x14ac:dyDescent="0.25">
      <c r="A32">
        <v>17</v>
      </c>
      <c r="B32">
        <v>1.5</v>
      </c>
      <c r="C32">
        <f>C17 - Sheet1!D37</f>
        <v>1.0742329264269217</v>
      </c>
      <c r="D32">
        <v>2.9512495799999998</v>
      </c>
      <c r="E32" s="6">
        <v>0</v>
      </c>
      <c r="F32" s="7">
        <v>-1.6819999999999999</v>
      </c>
      <c r="G32" s="8">
        <v>0</v>
      </c>
      <c r="H32">
        <v>5830</v>
      </c>
      <c r="I32" s="2">
        <v>1.10892177589852E-3</v>
      </c>
      <c r="J32">
        <f t="shared" si="4"/>
        <v>6.4650139534883717</v>
      </c>
      <c r="M32" s="1"/>
    </row>
    <row r="33" spans="1:10" ht="17" thickBot="1" x14ac:dyDescent="0.25">
      <c r="A33">
        <v>18</v>
      </c>
      <c r="B33">
        <v>1.5</v>
      </c>
      <c r="C33">
        <v>1.6113493896403828</v>
      </c>
      <c r="D33">
        <f xml:space="preserve"> D23+E13</f>
        <v>4.0216576479326358</v>
      </c>
      <c r="E33" s="6">
        <v>0</v>
      </c>
      <c r="F33" s="7">
        <v>0</v>
      </c>
      <c r="G33" s="8">
        <v>-1.6819999999999999</v>
      </c>
      <c r="H33">
        <v>6210</v>
      </c>
      <c r="I33" s="2">
        <v>1.10892177589852E-3</v>
      </c>
      <c r="J33">
        <f t="shared" si="4"/>
        <v>6.886404228329809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2017-04-16T15:44:31Z</dcterms:created>
  <dcterms:modified xsi:type="dcterms:W3CDTF">2017-04-21T19:18:09Z</dcterms:modified>
</cp:coreProperties>
</file>